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xampp5\htdocs\sistem-integrasi\sampel\"/>
    </mc:Choice>
  </mc:AlternateContent>
  <xr:revisionPtr revIDLastSave="0" documentId="13_ncr:1_{4E5AAE37-B282-47FD-B391-55BCF41272F3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Kode MK" sheetId="1" r:id="rId1"/>
    <sheet name="Rekap Dosen" sheetId="2" r:id="rId2"/>
    <sheet name="MK-01-1A" sheetId="3" r:id="rId3"/>
    <sheet name="MK-01-1B" sheetId="4" r:id="rId4"/>
    <sheet name="MK-01-1C" sheetId="5" r:id="rId5"/>
    <sheet name="MK-02-1A" sheetId="6" r:id="rId6"/>
    <sheet name="MK-02-1B" sheetId="7" r:id="rId7"/>
    <sheet name="MK-02-1C" sheetId="8" r:id="rId8"/>
    <sheet name="MK-03-1A" sheetId="9" r:id="rId9"/>
    <sheet name="MK-03-1B" sheetId="10" r:id="rId10"/>
    <sheet name="MK-03-1C" sheetId="11" r:id="rId11"/>
    <sheet name="MK-05-3A" sheetId="12" r:id="rId12"/>
    <sheet name="MK-05-3B" sheetId="13" r:id="rId13"/>
    <sheet name="MK-05-3C" sheetId="14" r:id="rId14"/>
    <sheet name="MK-06-1A" sheetId="15" r:id="rId15"/>
    <sheet name="MK-06-1B" sheetId="16" r:id="rId16"/>
    <sheet name="MK-06-1C" sheetId="17" r:id="rId17"/>
    <sheet name="MK-07-1A" sheetId="18" r:id="rId18"/>
    <sheet name="MK-07-1B" sheetId="19" r:id="rId19"/>
    <sheet name="MK-07-1C" sheetId="20" r:id="rId20"/>
    <sheet name="MK-08-5" sheetId="21" r:id="rId21"/>
    <sheet name="MK-09-5" sheetId="22" r:id="rId22"/>
    <sheet name="MK-10-3A" sheetId="23" r:id="rId23"/>
    <sheet name="MK-10-3B" sheetId="24" r:id="rId24"/>
    <sheet name="MK-10-3C" sheetId="25" r:id="rId25"/>
    <sheet name="MK-11-5A" sheetId="26" r:id="rId26"/>
    <sheet name="MK-11-5B" sheetId="27" r:id="rId27"/>
    <sheet name="MK-13-5" sheetId="28" r:id="rId28"/>
    <sheet name="MK-14-3A" sheetId="29" r:id="rId29"/>
    <sheet name="MK-14-3B" sheetId="30" r:id="rId30"/>
    <sheet name="MK-14-3C" sheetId="31" r:id="rId31"/>
    <sheet name="MK-15-3A" sheetId="32" r:id="rId32"/>
    <sheet name="MK-15-3B" sheetId="33" r:id="rId33"/>
    <sheet name="MK-17-1A" sheetId="34" r:id="rId34"/>
    <sheet name="MK-17-1B" sheetId="35" r:id="rId35"/>
    <sheet name="MK-17-1C" sheetId="36" r:id="rId36"/>
    <sheet name="MK-18-5" sheetId="37" r:id="rId37"/>
    <sheet name="MK-19-3A" sheetId="38" r:id="rId38"/>
    <sheet name="MK-19-3B" sheetId="39" r:id="rId39"/>
    <sheet name="Sheet1" sheetId="40" r:id="rId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" i="2" l="1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U53" i="39"/>
  <c r="T53" i="39"/>
  <c r="U52" i="39"/>
  <c r="T52" i="39"/>
  <c r="U51" i="39"/>
  <c r="T51" i="39"/>
  <c r="U50" i="39"/>
  <c r="T50" i="39"/>
  <c r="U49" i="39"/>
  <c r="T49" i="39"/>
  <c r="U48" i="39"/>
  <c r="T48" i="39"/>
  <c r="U47" i="39"/>
  <c r="T47" i="39"/>
  <c r="U46" i="39"/>
  <c r="T46" i="39"/>
  <c r="U45" i="39"/>
  <c r="T45" i="39"/>
  <c r="U44" i="39"/>
  <c r="T44" i="39"/>
  <c r="U43" i="39"/>
  <c r="T43" i="39"/>
  <c r="U42" i="39"/>
  <c r="T42" i="39"/>
  <c r="U41" i="39"/>
  <c r="T41" i="39"/>
  <c r="U40" i="39"/>
  <c r="T40" i="39"/>
  <c r="U39" i="39"/>
  <c r="T39" i="39"/>
  <c r="U38" i="39"/>
  <c r="T38" i="39"/>
  <c r="U37" i="39"/>
  <c r="T37" i="39"/>
  <c r="U36" i="39"/>
  <c r="T36" i="39"/>
  <c r="U35" i="39"/>
  <c r="T35" i="39"/>
  <c r="U34" i="39"/>
  <c r="T34" i="39"/>
  <c r="U33" i="39"/>
  <c r="T33" i="39"/>
  <c r="U32" i="39"/>
  <c r="T32" i="39"/>
  <c r="U31" i="39"/>
  <c r="T31" i="39"/>
  <c r="U30" i="39"/>
  <c r="T30" i="39"/>
  <c r="U29" i="39"/>
  <c r="T29" i="39"/>
  <c r="U28" i="39"/>
  <c r="T28" i="39"/>
  <c r="U27" i="39"/>
  <c r="T27" i="39"/>
  <c r="U26" i="39"/>
  <c r="T26" i="39"/>
  <c r="U25" i="39"/>
  <c r="T25" i="39"/>
  <c r="U24" i="39"/>
  <c r="T24" i="39"/>
  <c r="U23" i="39"/>
  <c r="T23" i="39"/>
  <c r="U22" i="39"/>
  <c r="T22" i="39"/>
  <c r="U21" i="39"/>
  <c r="T21" i="39"/>
  <c r="U20" i="39"/>
  <c r="T20" i="39"/>
  <c r="U19" i="39"/>
  <c r="T19" i="39"/>
  <c r="U18" i="39"/>
  <c r="T18" i="39"/>
  <c r="U17" i="39"/>
  <c r="T17" i="39"/>
  <c r="U16" i="39"/>
  <c r="T16" i="39"/>
  <c r="U15" i="39"/>
  <c r="T15" i="39"/>
  <c r="U14" i="39"/>
  <c r="T14" i="39"/>
  <c r="U13" i="39"/>
  <c r="T13" i="39"/>
  <c r="E11" i="39"/>
  <c r="F11" i="39" s="1"/>
  <c r="G11" i="39" s="1"/>
  <c r="H11" i="39" s="1"/>
  <c r="I11" i="39" s="1"/>
  <c r="J11" i="39" s="1"/>
  <c r="K11" i="39" s="1"/>
  <c r="L11" i="39" s="1"/>
  <c r="M11" i="39" s="1"/>
  <c r="N11" i="39" s="1"/>
  <c r="O11" i="39" s="1"/>
  <c r="P11" i="39" s="1"/>
  <c r="Q11" i="39" s="1"/>
  <c r="R11" i="39" s="1"/>
  <c r="S11" i="39" s="1"/>
  <c r="E5" i="39"/>
  <c r="E4" i="39"/>
  <c r="C4" i="39"/>
  <c r="B4" i="39"/>
  <c r="E3" i="39"/>
  <c r="E7" i="39" s="1"/>
  <c r="C3" i="39"/>
  <c r="B3" i="39"/>
  <c r="T51" i="38"/>
  <c r="U51" i="38" s="1"/>
  <c r="U50" i="38"/>
  <c r="T50" i="38"/>
  <c r="T49" i="38"/>
  <c r="U49" i="38" s="1"/>
  <c r="T48" i="38"/>
  <c r="U48" i="38" s="1"/>
  <c r="T47" i="38"/>
  <c r="U47" i="38" s="1"/>
  <c r="U46" i="38"/>
  <c r="T46" i="38"/>
  <c r="T45" i="38"/>
  <c r="U45" i="38" s="1"/>
  <c r="T44" i="38"/>
  <c r="U44" i="38" s="1"/>
  <c r="T43" i="38"/>
  <c r="U43" i="38" s="1"/>
  <c r="U42" i="38"/>
  <c r="T42" i="38"/>
  <c r="T41" i="38"/>
  <c r="U41" i="38" s="1"/>
  <c r="T40" i="38"/>
  <c r="U40" i="38" s="1"/>
  <c r="T39" i="38"/>
  <c r="U39" i="38" s="1"/>
  <c r="U38" i="38"/>
  <c r="T38" i="38"/>
  <c r="T37" i="38"/>
  <c r="U37" i="38" s="1"/>
  <c r="T36" i="38"/>
  <c r="U36" i="38" s="1"/>
  <c r="T35" i="38"/>
  <c r="U35" i="38" s="1"/>
  <c r="U34" i="38"/>
  <c r="T34" i="38"/>
  <c r="T33" i="38"/>
  <c r="U33" i="38" s="1"/>
  <c r="T32" i="38"/>
  <c r="U32" i="38" s="1"/>
  <c r="T31" i="38"/>
  <c r="U31" i="38" s="1"/>
  <c r="U30" i="38"/>
  <c r="T30" i="38"/>
  <c r="T29" i="38"/>
  <c r="U29" i="38" s="1"/>
  <c r="T28" i="38"/>
  <c r="U28" i="38" s="1"/>
  <c r="T27" i="38"/>
  <c r="U27" i="38" s="1"/>
  <c r="U26" i="38"/>
  <c r="T26" i="38"/>
  <c r="T25" i="38"/>
  <c r="U25" i="38" s="1"/>
  <c r="T24" i="38"/>
  <c r="U24" i="38" s="1"/>
  <c r="T23" i="38"/>
  <c r="U23" i="38" s="1"/>
  <c r="U22" i="38"/>
  <c r="T22" i="38"/>
  <c r="T21" i="38"/>
  <c r="U21" i="38" s="1"/>
  <c r="T20" i="38"/>
  <c r="U20" i="38" s="1"/>
  <c r="T19" i="38"/>
  <c r="U19" i="38" s="1"/>
  <c r="U18" i="38"/>
  <c r="T18" i="38"/>
  <c r="T17" i="38"/>
  <c r="U17" i="38" s="1"/>
  <c r="T16" i="38"/>
  <c r="U16" i="38" s="1"/>
  <c r="T15" i="38"/>
  <c r="U15" i="38" s="1"/>
  <c r="U14" i="38"/>
  <c r="T14" i="38"/>
  <c r="T13" i="38"/>
  <c r="U13" i="38" s="1"/>
  <c r="G11" i="38"/>
  <c r="H11" i="38" s="1"/>
  <c r="I11" i="38" s="1"/>
  <c r="J11" i="38" s="1"/>
  <c r="K11" i="38" s="1"/>
  <c r="L11" i="38" s="1"/>
  <c r="M11" i="38" s="1"/>
  <c r="N11" i="38" s="1"/>
  <c r="O11" i="38" s="1"/>
  <c r="P11" i="38" s="1"/>
  <c r="Q11" i="38" s="1"/>
  <c r="R11" i="38" s="1"/>
  <c r="S11" i="38" s="1"/>
  <c r="F11" i="38"/>
  <c r="E11" i="38"/>
  <c r="E7" i="38"/>
  <c r="E5" i="38"/>
  <c r="C4" i="38"/>
  <c r="B4" i="38"/>
  <c r="C3" i="38"/>
  <c r="B3" i="38"/>
  <c r="T55" i="37"/>
  <c r="U55" i="37" s="1"/>
  <c r="U54" i="37"/>
  <c r="T54" i="37"/>
  <c r="U53" i="37"/>
  <c r="T53" i="37"/>
  <c r="T52" i="37"/>
  <c r="U52" i="37" s="1"/>
  <c r="T51" i="37"/>
  <c r="U51" i="37" s="1"/>
  <c r="U50" i="37"/>
  <c r="T50" i="37"/>
  <c r="U49" i="37"/>
  <c r="T49" i="37"/>
  <c r="T48" i="37"/>
  <c r="U48" i="37" s="1"/>
  <c r="T47" i="37"/>
  <c r="U47" i="37" s="1"/>
  <c r="U46" i="37"/>
  <c r="T46" i="37"/>
  <c r="U45" i="37"/>
  <c r="T45" i="37"/>
  <c r="T44" i="37"/>
  <c r="U44" i="37" s="1"/>
  <c r="T43" i="37"/>
  <c r="U43" i="37" s="1"/>
  <c r="U42" i="37"/>
  <c r="T42" i="37"/>
  <c r="U41" i="37"/>
  <c r="T41" i="37"/>
  <c r="T40" i="37"/>
  <c r="U40" i="37" s="1"/>
  <c r="T39" i="37"/>
  <c r="U39" i="37" s="1"/>
  <c r="U38" i="37"/>
  <c r="T38" i="37"/>
  <c r="U37" i="37"/>
  <c r="T37" i="37"/>
  <c r="T36" i="37"/>
  <c r="U36" i="37" s="1"/>
  <c r="T35" i="37"/>
  <c r="U35" i="37" s="1"/>
  <c r="U34" i="37"/>
  <c r="T34" i="37"/>
  <c r="U33" i="37"/>
  <c r="T33" i="37"/>
  <c r="T32" i="37"/>
  <c r="U32" i="37" s="1"/>
  <c r="T31" i="37"/>
  <c r="U31" i="37" s="1"/>
  <c r="U30" i="37"/>
  <c r="T30" i="37"/>
  <c r="U29" i="37"/>
  <c r="T29" i="37"/>
  <c r="T28" i="37"/>
  <c r="U28" i="37" s="1"/>
  <c r="T27" i="37"/>
  <c r="U27" i="37" s="1"/>
  <c r="U26" i="37"/>
  <c r="T26" i="37"/>
  <c r="U25" i="37"/>
  <c r="T25" i="37"/>
  <c r="T24" i="37"/>
  <c r="U24" i="37" s="1"/>
  <c r="T23" i="37"/>
  <c r="U23" i="37" s="1"/>
  <c r="U22" i="37"/>
  <c r="T22" i="37"/>
  <c r="U21" i="37"/>
  <c r="T21" i="37"/>
  <c r="T20" i="37"/>
  <c r="U20" i="37" s="1"/>
  <c r="T19" i="37"/>
  <c r="U19" i="37" s="1"/>
  <c r="U18" i="37"/>
  <c r="T18" i="37"/>
  <c r="U17" i="37"/>
  <c r="T17" i="37"/>
  <c r="T16" i="37"/>
  <c r="U16" i="37" s="1"/>
  <c r="T15" i="37"/>
  <c r="U15" i="37" s="1"/>
  <c r="T14" i="37"/>
  <c r="U14" i="37" s="1"/>
  <c r="U13" i="37"/>
  <c r="T13" i="37"/>
  <c r="J11" i="37"/>
  <c r="K11" i="37" s="1"/>
  <c r="L11" i="37" s="1"/>
  <c r="M11" i="37" s="1"/>
  <c r="N11" i="37" s="1"/>
  <c r="O11" i="37" s="1"/>
  <c r="P11" i="37" s="1"/>
  <c r="Q11" i="37" s="1"/>
  <c r="R11" i="37" s="1"/>
  <c r="S11" i="37" s="1"/>
  <c r="F11" i="37"/>
  <c r="G11" i="37" s="1"/>
  <c r="H11" i="37" s="1"/>
  <c r="I11" i="37" s="1"/>
  <c r="E11" i="37"/>
  <c r="E5" i="37"/>
  <c r="E4" i="37"/>
  <c r="C4" i="37"/>
  <c r="B4" i="37"/>
  <c r="E3" i="37"/>
  <c r="C3" i="37"/>
  <c r="B3" i="37"/>
  <c r="T44" i="36"/>
  <c r="U44" i="36" s="1"/>
  <c r="U43" i="36"/>
  <c r="T43" i="36"/>
  <c r="T42" i="36"/>
  <c r="U42" i="36" s="1"/>
  <c r="U41" i="36"/>
  <c r="T41" i="36"/>
  <c r="T40" i="36"/>
  <c r="U40" i="36" s="1"/>
  <c r="U39" i="36"/>
  <c r="T39" i="36"/>
  <c r="T38" i="36"/>
  <c r="U38" i="36" s="1"/>
  <c r="T37" i="36"/>
  <c r="U37" i="36" s="1"/>
  <c r="T36" i="36"/>
  <c r="U36" i="36" s="1"/>
  <c r="U35" i="36"/>
  <c r="T35" i="36"/>
  <c r="T34" i="36"/>
  <c r="U34" i="36" s="1"/>
  <c r="U33" i="36"/>
  <c r="T33" i="36"/>
  <c r="T32" i="36"/>
  <c r="U32" i="36" s="1"/>
  <c r="U31" i="36"/>
  <c r="T31" i="36"/>
  <c r="T30" i="36"/>
  <c r="U30" i="36" s="1"/>
  <c r="U29" i="36"/>
  <c r="T29" i="36"/>
  <c r="T28" i="36"/>
  <c r="U28" i="36" s="1"/>
  <c r="U27" i="36"/>
  <c r="T27" i="36"/>
  <c r="T26" i="36"/>
  <c r="U26" i="36" s="1"/>
  <c r="U25" i="36"/>
  <c r="T25" i="36"/>
  <c r="T24" i="36"/>
  <c r="U24" i="36" s="1"/>
  <c r="U23" i="36"/>
  <c r="T23" i="36"/>
  <c r="T22" i="36"/>
  <c r="U22" i="36" s="1"/>
  <c r="U21" i="36"/>
  <c r="T21" i="36"/>
  <c r="T20" i="36"/>
  <c r="U20" i="36" s="1"/>
  <c r="U19" i="36"/>
  <c r="T19" i="36"/>
  <c r="T18" i="36"/>
  <c r="U18" i="36" s="1"/>
  <c r="U17" i="36"/>
  <c r="T17" i="36"/>
  <c r="T16" i="36"/>
  <c r="U16" i="36" s="1"/>
  <c r="U15" i="36"/>
  <c r="T15" i="36"/>
  <c r="T14" i="36"/>
  <c r="U14" i="36" s="1"/>
  <c r="U13" i="36"/>
  <c r="T13" i="36"/>
  <c r="F11" i="36"/>
  <c r="G11" i="36" s="1"/>
  <c r="H11" i="36" s="1"/>
  <c r="I11" i="36" s="1"/>
  <c r="J11" i="36" s="1"/>
  <c r="K11" i="36" s="1"/>
  <c r="L11" i="36" s="1"/>
  <c r="M11" i="36" s="1"/>
  <c r="N11" i="36" s="1"/>
  <c r="O11" i="36" s="1"/>
  <c r="P11" i="36" s="1"/>
  <c r="Q11" i="36" s="1"/>
  <c r="R11" i="36" s="1"/>
  <c r="S11" i="36" s="1"/>
  <c r="E11" i="36"/>
  <c r="E5" i="36"/>
  <c r="E4" i="36"/>
  <c r="C4" i="36"/>
  <c r="B4" i="36"/>
  <c r="E3" i="36"/>
  <c r="E7" i="36" s="1"/>
  <c r="C3" i="36"/>
  <c r="B3" i="36"/>
  <c r="T43" i="35"/>
  <c r="U43" i="35" s="1"/>
  <c r="T42" i="35"/>
  <c r="U42" i="35" s="1"/>
  <c r="T41" i="35"/>
  <c r="U41" i="35" s="1"/>
  <c r="U40" i="35"/>
  <c r="T40" i="35"/>
  <c r="T39" i="35"/>
  <c r="U39" i="35" s="1"/>
  <c r="T38" i="35"/>
  <c r="U38" i="35" s="1"/>
  <c r="T37" i="35"/>
  <c r="U37" i="35" s="1"/>
  <c r="U36" i="35"/>
  <c r="T36" i="35"/>
  <c r="T35" i="35"/>
  <c r="U35" i="35" s="1"/>
  <c r="T34" i="35"/>
  <c r="U34" i="35" s="1"/>
  <c r="T33" i="35"/>
  <c r="U33" i="35" s="1"/>
  <c r="U32" i="35"/>
  <c r="T32" i="35"/>
  <c r="T31" i="35"/>
  <c r="U31" i="35" s="1"/>
  <c r="T30" i="35"/>
  <c r="U30" i="35" s="1"/>
  <c r="T29" i="35"/>
  <c r="U29" i="35" s="1"/>
  <c r="U28" i="35"/>
  <c r="T28" i="35"/>
  <c r="T27" i="35"/>
  <c r="U27" i="35" s="1"/>
  <c r="T26" i="35"/>
  <c r="U26" i="35" s="1"/>
  <c r="T25" i="35"/>
  <c r="U25" i="35" s="1"/>
  <c r="U24" i="35"/>
  <c r="T24" i="35"/>
  <c r="T23" i="35"/>
  <c r="U23" i="35" s="1"/>
  <c r="T22" i="35"/>
  <c r="U22" i="35" s="1"/>
  <c r="T21" i="35"/>
  <c r="U21" i="35" s="1"/>
  <c r="U20" i="35"/>
  <c r="T20" i="35"/>
  <c r="T19" i="35"/>
  <c r="U19" i="35" s="1"/>
  <c r="T18" i="35"/>
  <c r="U18" i="35" s="1"/>
  <c r="T17" i="35"/>
  <c r="U17" i="35" s="1"/>
  <c r="U16" i="35"/>
  <c r="T16" i="35"/>
  <c r="T15" i="35"/>
  <c r="U15" i="35" s="1"/>
  <c r="T14" i="35"/>
  <c r="U14" i="35" s="1"/>
  <c r="T13" i="35"/>
  <c r="U13" i="35" s="1"/>
  <c r="L11" i="35"/>
  <c r="M11" i="35" s="1"/>
  <c r="N11" i="35" s="1"/>
  <c r="O11" i="35" s="1"/>
  <c r="P11" i="35" s="1"/>
  <c r="Q11" i="35" s="1"/>
  <c r="R11" i="35" s="1"/>
  <c r="S11" i="35" s="1"/>
  <c r="F11" i="35"/>
  <c r="G11" i="35" s="1"/>
  <c r="H11" i="35" s="1"/>
  <c r="I11" i="35" s="1"/>
  <c r="J11" i="35" s="1"/>
  <c r="K11" i="35" s="1"/>
  <c r="E11" i="35"/>
  <c r="E7" i="35"/>
  <c r="E5" i="35"/>
  <c r="E4" i="35"/>
  <c r="C4" i="35"/>
  <c r="B4" i="35"/>
  <c r="E3" i="35"/>
  <c r="C3" i="35"/>
  <c r="B3" i="35"/>
  <c r="U45" i="34"/>
  <c r="T45" i="34"/>
  <c r="U44" i="34"/>
  <c r="T44" i="34"/>
  <c r="T43" i="34"/>
  <c r="U43" i="34" s="1"/>
  <c r="U42" i="34"/>
  <c r="T42" i="34"/>
  <c r="U41" i="34"/>
  <c r="T41" i="34"/>
  <c r="U40" i="34"/>
  <c r="T40" i="34"/>
  <c r="T39" i="34"/>
  <c r="U39" i="34" s="1"/>
  <c r="U38" i="34"/>
  <c r="T38" i="34"/>
  <c r="U37" i="34"/>
  <c r="T37" i="34"/>
  <c r="U36" i="34"/>
  <c r="T36" i="34"/>
  <c r="T35" i="34"/>
  <c r="U35" i="34" s="1"/>
  <c r="U34" i="34"/>
  <c r="T34" i="34"/>
  <c r="U33" i="34"/>
  <c r="T33" i="34"/>
  <c r="U32" i="34"/>
  <c r="T32" i="34"/>
  <c r="T31" i="34"/>
  <c r="U31" i="34" s="1"/>
  <c r="U30" i="34"/>
  <c r="T30" i="34"/>
  <c r="U29" i="34"/>
  <c r="T29" i="34"/>
  <c r="U28" i="34"/>
  <c r="T28" i="34"/>
  <c r="T27" i="34"/>
  <c r="U27" i="34" s="1"/>
  <c r="U26" i="34"/>
  <c r="T26" i="34"/>
  <c r="U25" i="34"/>
  <c r="T25" i="34"/>
  <c r="U24" i="34"/>
  <c r="T24" i="34"/>
  <c r="T23" i="34"/>
  <c r="U23" i="34" s="1"/>
  <c r="U22" i="34"/>
  <c r="T22" i="34"/>
  <c r="U21" i="34"/>
  <c r="T21" i="34"/>
  <c r="U20" i="34"/>
  <c r="T20" i="34"/>
  <c r="T19" i="34"/>
  <c r="U19" i="34" s="1"/>
  <c r="U18" i="34"/>
  <c r="T18" i="34"/>
  <c r="U17" i="34"/>
  <c r="T17" i="34"/>
  <c r="U16" i="34"/>
  <c r="T16" i="34"/>
  <c r="T15" i="34"/>
  <c r="U15" i="34" s="1"/>
  <c r="U14" i="34"/>
  <c r="T14" i="34"/>
  <c r="U13" i="34"/>
  <c r="T13" i="34"/>
  <c r="O11" i="34"/>
  <c r="P11" i="34" s="1"/>
  <c r="Q11" i="34" s="1"/>
  <c r="R11" i="34" s="1"/>
  <c r="S11" i="34" s="1"/>
  <c r="E11" i="34"/>
  <c r="F11" i="34" s="1"/>
  <c r="G11" i="34" s="1"/>
  <c r="H11" i="34" s="1"/>
  <c r="I11" i="34" s="1"/>
  <c r="J11" i="34" s="1"/>
  <c r="K11" i="34" s="1"/>
  <c r="L11" i="34" s="1"/>
  <c r="M11" i="34" s="1"/>
  <c r="N11" i="34" s="1"/>
  <c r="E5" i="34"/>
  <c r="E4" i="34"/>
  <c r="C4" i="34"/>
  <c r="B4" i="34"/>
  <c r="E3" i="34"/>
  <c r="E7" i="34" s="1"/>
  <c r="C3" i="34"/>
  <c r="B3" i="34"/>
  <c r="U51" i="33"/>
  <c r="T51" i="33"/>
  <c r="U50" i="33"/>
  <c r="T50" i="33"/>
  <c r="T49" i="33"/>
  <c r="U49" i="33" s="1"/>
  <c r="T48" i="33"/>
  <c r="U48" i="33" s="1"/>
  <c r="U47" i="33"/>
  <c r="T47" i="33"/>
  <c r="U46" i="33"/>
  <c r="T46" i="33"/>
  <c r="T45" i="33"/>
  <c r="U45" i="33" s="1"/>
  <c r="T44" i="33"/>
  <c r="U44" i="33" s="1"/>
  <c r="U43" i="33"/>
  <c r="T43" i="33"/>
  <c r="U42" i="33"/>
  <c r="T42" i="33"/>
  <c r="T41" i="33"/>
  <c r="U41" i="33" s="1"/>
  <c r="T40" i="33"/>
  <c r="U40" i="33" s="1"/>
  <c r="U39" i="33"/>
  <c r="T39" i="33"/>
  <c r="U38" i="33"/>
  <c r="T38" i="33"/>
  <c r="T37" i="33"/>
  <c r="U37" i="33" s="1"/>
  <c r="T36" i="33"/>
  <c r="U36" i="33" s="1"/>
  <c r="U35" i="33"/>
  <c r="T35" i="33"/>
  <c r="U34" i="33"/>
  <c r="T34" i="33"/>
  <c r="T33" i="33"/>
  <c r="U33" i="33" s="1"/>
  <c r="T32" i="33"/>
  <c r="U32" i="33" s="1"/>
  <c r="U31" i="33"/>
  <c r="T31" i="33"/>
  <c r="U30" i="33"/>
  <c r="T30" i="33"/>
  <c r="T29" i="33"/>
  <c r="U29" i="33" s="1"/>
  <c r="T28" i="33"/>
  <c r="U28" i="33" s="1"/>
  <c r="U27" i="33"/>
  <c r="T27" i="33"/>
  <c r="U26" i="33"/>
  <c r="T26" i="33"/>
  <c r="T25" i="33"/>
  <c r="U25" i="33" s="1"/>
  <c r="T24" i="33"/>
  <c r="U24" i="33" s="1"/>
  <c r="U23" i="33"/>
  <c r="T23" i="33"/>
  <c r="U22" i="33"/>
  <c r="T22" i="33"/>
  <c r="T21" i="33"/>
  <c r="U21" i="33" s="1"/>
  <c r="T20" i="33"/>
  <c r="U20" i="33" s="1"/>
  <c r="U19" i="33"/>
  <c r="T19" i="33"/>
  <c r="U18" i="33"/>
  <c r="T18" i="33"/>
  <c r="T17" i="33"/>
  <c r="U17" i="33" s="1"/>
  <c r="T16" i="33"/>
  <c r="U16" i="33" s="1"/>
  <c r="U15" i="33"/>
  <c r="T15" i="33"/>
  <c r="U14" i="33"/>
  <c r="T14" i="33"/>
  <c r="T13" i="33"/>
  <c r="U13" i="33" s="1"/>
  <c r="L11" i="33"/>
  <c r="M11" i="33" s="1"/>
  <c r="N11" i="33" s="1"/>
  <c r="O11" i="33" s="1"/>
  <c r="P11" i="33" s="1"/>
  <c r="Q11" i="33" s="1"/>
  <c r="R11" i="33" s="1"/>
  <c r="S11" i="33" s="1"/>
  <c r="E11" i="33"/>
  <c r="F11" i="33" s="1"/>
  <c r="G11" i="33" s="1"/>
  <c r="H11" i="33" s="1"/>
  <c r="I11" i="33" s="1"/>
  <c r="J11" i="33" s="1"/>
  <c r="K11" i="33" s="1"/>
  <c r="E7" i="33"/>
  <c r="C5" i="33"/>
  <c r="C4" i="33"/>
  <c r="B4" i="33"/>
  <c r="C3" i="33"/>
  <c r="B3" i="33"/>
  <c r="T51" i="32"/>
  <c r="U51" i="32" s="1"/>
  <c r="U50" i="32"/>
  <c r="T50" i="32"/>
  <c r="U49" i="32"/>
  <c r="T49" i="32"/>
  <c r="T48" i="32"/>
  <c r="U48" i="32" s="1"/>
  <c r="T47" i="32"/>
  <c r="U47" i="32" s="1"/>
  <c r="U46" i="32"/>
  <c r="T46" i="32"/>
  <c r="U45" i="32"/>
  <c r="T45" i="32"/>
  <c r="T44" i="32"/>
  <c r="U44" i="32" s="1"/>
  <c r="T43" i="32"/>
  <c r="U43" i="32" s="1"/>
  <c r="U42" i="32"/>
  <c r="T42" i="32"/>
  <c r="U41" i="32"/>
  <c r="T41" i="32"/>
  <c r="T40" i="32"/>
  <c r="U40" i="32" s="1"/>
  <c r="T39" i="32"/>
  <c r="U39" i="32" s="1"/>
  <c r="U38" i="32"/>
  <c r="T38" i="32"/>
  <c r="U37" i="32"/>
  <c r="T37" i="32"/>
  <c r="T36" i="32"/>
  <c r="U36" i="32" s="1"/>
  <c r="T35" i="32"/>
  <c r="U35" i="32" s="1"/>
  <c r="U34" i="32"/>
  <c r="T34" i="32"/>
  <c r="U33" i="32"/>
  <c r="T33" i="32"/>
  <c r="T32" i="32"/>
  <c r="U32" i="32" s="1"/>
  <c r="T31" i="32"/>
  <c r="U31" i="32" s="1"/>
  <c r="U30" i="32"/>
  <c r="T30" i="32"/>
  <c r="U29" i="32"/>
  <c r="T29" i="32"/>
  <c r="T28" i="32"/>
  <c r="U28" i="32" s="1"/>
  <c r="T27" i="32"/>
  <c r="U27" i="32" s="1"/>
  <c r="U26" i="32"/>
  <c r="T26" i="32"/>
  <c r="U25" i="32"/>
  <c r="T25" i="32"/>
  <c r="T24" i="32"/>
  <c r="U24" i="32" s="1"/>
  <c r="T23" i="32"/>
  <c r="U23" i="32" s="1"/>
  <c r="U22" i="32"/>
  <c r="T22" i="32"/>
  <c r="U21" i="32"/>
  <c r="T21" i="32"/>
  <c r="T20" i="32"/>
  <c r="U20" i="32" s="1"/>
  <c r="T19" i="32"/>
  <c r="U19" i="32" s="1"/>
  <c r="U18" i="32"/>
  <c r="T18" i="32"/>
  <c r="U17" i="32"/>
  <c r="T17" i="32"/>
  <c r="T16" i="32"/>
  <c r="U16" i="32" s="1"/>
  <c r="T15" i="32"/>
  <c r="U15" i="32" s="1"/>
  <c r="U14" i="32"/>
  <c r="T14" i="32"/>
  <c r="U13" i="32"/>
  <c r="T13" i="32"/>
  <c r="E11" i="32"/>
  <c r="F11" i="32" s="1"/>
  <c r="G11" i="32" s="1"/>
  <c r="H11" i="32" s="1"/>
  <c r="I11" i="32" s="1"/>
  <c r="J11" i="32" s="1"/>
  <c r="K11" i="32" s="1"/>
  <c r="L11" i="32" s="1"/>
  <c r="M11" i="32" s="1"/>
  <c r="N11" i="32" s="1"/>
  <c r="O11" i="32" s="1"/>
  <c r="P11" i="32" s="1"/>
  <c r="Q11" i="32" s="1"/>
  <c r="R11" i="32" s="1"/>
  <c r="S11" i="32" s="1"/>
  <c r="E5" i="32"/>
  <c r="C5" i="32"/>
  <c r="E4" i="32"/>
  <c r="C4" i="32"/>
  <c r="B4" i="32"/>
  <c r="E3" i="32"/>
  <c r="E7" i="32" s="1"/>
  <c r="C3" i="32"/>
  <c r="B3" i="32"/>
  <c r="T51" i="31"/>
  <c r="U51" i="31" s="1"/>
  <c r="T50" i="31"/>
  <c r="U50" i="31" s="1"/>
  <c r="U49" i="31"/>
  <c r="T49" i="31"/>
  <c r="U48" i="31"/>
  <c r="T48" i="31"/>
  <c r="T47" i="31"/>
  <c r="U47" i="31" s="1"/>
  <c r="T46" i="31"/>
  <c r="U46" i="31" s="1"/>
  <c r="U45" i="31"/>
  <c r="T45" i="31"/>
  <c r="U44" i="31"/>
  <c r="T44" i="31"/>
  <c r="T43" i="31"/>
  <c r="U43" i="31" s="1"/>
  <c r="T42" i="31"/>
  <c r="U42" i="31" s="1"/>
  <c r="U41" i="31"/>
  <c r="T41" i="31"/>
  <c r="U40" i="31"/>
  <c r="T40" i="31"/>
  <c r="T39" i="31"/>
  <c r="U39" i="31" s="1"/>
  <c r="T38" i="31"/>
  <c r="U38" i="31" s="1"/>
  <c r="T37" i="31"/>
  <c r="U37" i="31" s="1"/>
  <c r="U36" i="31"/>
  <c r="T36" i="31"/>
  <c r="T35" i="31"/>
  <c r="U35" i="31" s="1"/>
  <c r="T34" i="31"/>
  <c r="U34" i="31" s="1"/>
  <c r="U33" i="31"/>
  <c r="T33" i="31"/>
  <c r="U32" i="31"/>
  <c r="T32" i="31"/>
  <c r="T31" i="31"/>
  <c r="U31" i="31" s="1"/>
  <c r="T30" i="31"/>
  <c r="U30" i="31" s="1"/>
  <c r="U29" i="31"/>
  <c r="T29" i="31"/>
  <c r="U28" i="31"/>
  <c r="T28" i="31"/>
  <c r="T27" i="31"/>
  <c r="U27" i="31" s="1"/>
  <c r="T26" i="31"/>
  <c r="U26" i="31" s="1"/>
  <c r="U25" i="31"/>
  <c r="T25" i="31"/>
  <c r="U24" i="31"/>
  <c r="T24" i="31"/>
  <c r="T23" i="31"/>
  <c r="U23" i="31" s="1"/>
  <c r="T22" i="31"/>
  <c r="U22" i="31" s="1"/>
  <c r="T21" i="31"/>
  <c r="U21" i="31" s="1"/>
  <c r="U20" i="31"/>
  <c r="T20" i="31"/>
  <c r="T19" i="31"/>
  <c r="U19" i="31" s="1"/>
  <c r="T18" i="31"/>
  <c r="U18" i="31" s="1"/>
  <c r="U17" i="31"/>
  <c r="T17" i="31"/>
  <c r="U16" i="31"/>
  <c r="T16" i="31"/>
  <c r="T15" i="31"/>
  <c r="U15" i="31" s="1"/>
  <c r="T14" i="31"/>
  <c r="U14" i="31" s="1"/>
  <c r="U13" i="31"/>
  <c r="T13" i="31"/>
  <c r="E11" i="31"/>
  <c r="F11" i="31" s="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E5" i="31"/>
  <c r="E7" i="31" s="1"/>
  <c r="C5" i="31"/>
  <c r="E4" i="31"/>
  <c r="C4" i="31"/>
  <c r="B4" i="31"/>
  <c r="E3" i="31"/>
  <c r="C3" i="31"/>
  <c r="B3" i="31"/>
  <c r="U53" i="30"/>
  <c r="T53" i="30"/>
  <c r="T52" i="30"/>
  <c r="U52" i="30" s="1"/>
  <c r="T51" i="30"/>
  <c r="U51" i="30" s="1"/>
  <c r="U50" i="30"/>
  <c r="T50" i="30"/>
  <c r="U49" i="30"/>
  <c r="T49" i="30"/>
  <c r="T48" i="30"/>
  <c r="U48" i="30" s="1"/>
  <c r="T47" i="30"/>
  <c r="U47" i="30" s="1"/>
  <c r="U46" i="30"/>
  <c r="T46" i="30"/>
  <c r="U45" i="30"/>
  <c r="T45" i="30"/>
  <c r="T44" i="30"/>
  <c r="U44" i="30" s="1"/>
  <c r="T43" i="30"/>
  <c r="U43" i="30" s="1"/>
  <c r="U42" i="30"/>
  <c r="T42" i="30"/>
  <c r="U41" i="30"/>
  <c r="T41" i="30"/>
  <c r="T40" i="30"/>
  <c r="U40" i="30" s="1"/>
  <c r="T39" i="30"/>
  <c r="U39" i="30" s="1"/>
  <c r="U38" i="30"/>
  <c r="T38" i="30"/>
  <c r="U37" i="30"/>
  <c r="T37" i="30"/>
  <c r="T36" i="30"/>
  <c r="U36" i="30" s="1"/>
  <c r="T35" i="30"/>
  <c r="U35" i="30" s="1"/>
  <c r="U34" i="30"/>
  <c r="T34" i="30"/>
  <c r="U33" i="30"/>
  <c r="T33" i="30"/>
  <c r="T32" i="30"/>
  <c r="U32" i="30" s="1"/>
  <c r="T31" i="30"/>
  <c r="U31" i="30" s="1"/>
  <c r="U30" i="30"/>
  <c r="T30" i="30"/>
  <c r="U29" i="30"/>
  <c r="T29" i="30"/>
  <c r="T28" i="30"/>
  <c r="U28" i="30" s="1"/>
  <c r="T27" i="30"/>
  <c r="U27" i="30" s="1"/>
  <c r="U26" i="30"/>
  <c r="T26" i="30"/>
  <c r="U25" i="30"/>
  <c r="T25" i="30"/>
  <c r="T24" i="30"/>
  <c r="U24" i="30" s="1"/>
  <c r="T23" i="30"/>
  <c r="U23" i="30" s="1"/>
  <c r="U22" i="30"/>
  <c r="T22" i="30"/>
  <c r="U21" i="30"/>
  <c r="T21" i="30"/>
  <c r="T20" i="30"/>
  <c r="U20" i="30" s="1"/>
  <c r="T19" i="30"/>
  <c r="U19" i="30" s="1"/>
  <c r="U18" i="30"/>
  <c r="T18" i="30"/>
  <c r="U17" i="30"/>
  <c r="T17" i="30"/>
  <c r="T16" i="30"/>
  <c r="U16" i="30" s="1"/>
  <c r="T15" i="30"/>
  <c r="U15" i="30" s="1"/>
  <c r="U14" i="30"/>
  <c r="T14" i="30"/>
  <c r="U13" i="30"/>
  <c r="T13" i="30"/>
  <c r="G11" i="30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F11" i="30"/>
  <c r="E11" i="30"/>
  <c r="E5" i="30"/>
  <c r="C5" i="30"/>
  <c r="E4" i="30"/>
  <c r="C4" i="30"/>
  <c r="B4" i="30"/>
  <c r="E3" i="30"/>
  <c r="E7" i="30" s="1"/>
  <c r="C3" i="30"/>
  <c r="B3" i="30"/>
  <c r="T51" i="29"/>
  <c r="U51" i="29" s="1"/>
  <c r="U50" i="29"/>
  <c r="T50" i="29"/>
  <c r="T49" i="29"/>
  <c r="U49" i="29" s="1"/>
  <c r="U48" i="29"/>
  <c r="T48" i="29"/>
  <c r="T47" i="29"/>
  <c r="U47" i="29" s="1"/>
  <c r="U46" i="29"/>
  <c r="T46" i="29"/>
  <c r="U45" i="29"/>
  <c r="T45" i="29"/>
  <c r="U44" i="29"/>
  <c r="T44" i="29"/>
  <c r="T43" i="29"/>
  <c r="U43" i="29" s="1"/>
  <c r="U42" i="29"/>
  <c r="T42" i="29"/>
  <c r="T41" i="29"/>
  <c r="U41" i="29" s="1"/>
  <c r="U40" i="29"/>
  <c r="T40" i="29"/>
  <c r="T39" i="29"/>
  <c r="U39" i="29" s="1"/>
  <c r="U38" i="29"/>
  <c r="T38" i="29"/>
  <c r="U37" i="29"/>
  <c r="T37" i="29"/>
  <c r="U36" i="29"/>
  <c r="T36" i="29"/>
  <c r="T35" i="29"/>
  <c r="U35" i="29" s="1"/>
  <c r="U34" i="29"/>
  <c r="T34" i="29"/>
  <c r="T33" i="29"/>
  <c r="U33" i="29" s="1"/>
  <c r="U32" i="29"/>
  <c r="T32" i="29"/>
  <c r="T31" i="29"/>
  <c r="U31" i="29" s="1"/>
  <c r="U30" i="29"/>
  <c r="T30" i="29"/>
  <c r="U29" i="29"/>
  <c r="T29" i="29"/>
  <c r="U28" i="29"/>
  <c r="T28" i="29"/>
  <c r="T27" i="29"/>
  <c r="U27" i="29" s="1"/>
  <c r="U26" i="29"/>
  <c r="T26" i="29"/>
  <c r="U25" i="29"/>
  <c r="T25" i="29"/>
  <c r="U24" i="29"/>
  <c r="T24" i="29"/>
  <c r="T23" i="29"/>
  <c r="U23" i="29" s="1"/>
  <c r="U22" i="29"/>
  <c r="T22" i="29"/>
  <c r="T21" i="29"/>
  <c r="U21" i="29" s="1"/>
  <c r="U20" i="29"/>
  <c r="T20" i="29"/>
  <c r="T19" i="29"/>
  <c r="U19" i="29" s="1"/>
  <c r="U18" i="29"/>
  <c r="T18" i="29"/>
  <c r="T17" i="29"/>
  <c r="U17" i="29" s="1"/>
  <c r="U16" i="29"/>
  <c r="T16" i="29"/>
  <c r="T15" i="29"/>
  <c r="U15" i="29" s="1"/>
  <c r="U14" i="29"/>
  <c r="T14" i="29"/>
  <c r="U13" i="29"/>
  <c r="T13" i="29"/>
  <c r="E11" i="29"/>
  <c r="F11" i="29" s="1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E5" i="29"/>
  <c r="E7" i="29" s="1"/>
  <c r="C5" i="29"/>
  <c r="E4" i="29"/>
  <c r="C4" i="29"/>
  <c r="B4" i="29"/>
  <c r="E3" i="29"/>
  <c r="C3" i="29"/>
  <c r="B3" i="29"/>
  <c r="U56" i="28"/>
  <c r="T56" i="28"/>
  <c r="T55" i="28"/>
  <c r="U55" i="28" s="1"/>
  <c r="U54" i="28"/>
  <c r="T54" i="28"/>
  <c r="T53" i="28"/>
  <c r="U53" i="28" s="1"/>
  <c r="U52" i="28"/>
  <c r="T52" i="28"/>
  <c r="T51" i="28"/>
  <c r="U51" i="28" s="1"/>
  <c r="U50" i="28"/>
  <c r="T50" i="28"/>
  <c r="U49" i="28"/>
  <c r="T49" i="28"/>
  <c r="U48" i="28"/>
  <c r="T48" i="28"/>
  <c r="T47" i="28"/>
  <c r="U47" i="28" s="1"/>
  <c r="U46" i="28"/>
  <c r="T46" i="28"/>
  <c r="T45" i="28"/>
  <c r="U45" i="28" s="1"/>
  <c r="U44" i="28"/>
  <c r="T44" i="28"/>
  <c r="T43" i="28"/>
  <c r="U43" i="28" s="1"/>
  <c r="U42" i="28"/>
  <c r="T42" i="28"/>
  <c r="U41" i="28"/>
  <c r="T41" i="28"/>
  <c r="U40" i="28"/>
  <c r="T40" i="28"/>
  <c r="T39" i="28"/>
  <c r="U39" i="28" s="1"/>
  <c r="U38" i="28"/>
  <c r="T38" i="28"/>
  <c r="U37" i="28"/>
  <c r="T37" i="28"/>
  <c r="U36" i="28"/>
  <c r="T36" i="28"/>
  <c r="T35" i="28"/>
  <c r="U35" i="28" s="1"/>
  <c r="U34" i="28"/>
  <c r="T34" i="28"/>
  <c r="T33" i="28"/>
  <c r="U33" i="28" s="1"/>
  <c r="U32" i="28"/>
  <c r="T32" i="28"/>
  <c r="T31" i="28"/>
  <c r="U31" i="28" s="1"/>
  <c r="U30" i="28"/>
  <c r="T30" i="28"/>
  <c r="T29" i="28"/>
  <c r="U29" i="28" s="1"/>
  <c r="U28" i="28"/>
  <c r="T28" i="28"/>
  <c r="T27" i="28"/>
  <c r="U27" i="28" s="1"/>
  <c r="U26" i="28"/>
  <c r="T26" i="28"/>
  <c r="U25" i="28"/>
  <c r="T25" i="28"/>
  <c r="U24" i="28"/>
  <c r="T24" i="28"/>
  <c r="T23" i="28"/>
  <c r="U23" i="28" s="1"/>
  <c r="U22" i="28"/>
  <c r="T22" i="28"/>
  <c r="T21" i="28"/>
  <c r="U21" i="28" s="1"/>
  <c r="U20" i="28"/>
  <c r="T20" i="28"/>
  <c r="T19" i="28"/>
  <c r="U19" i="28" s="1"/>
  <c r="U18" i="28"/>
  <c r="T18" i="28"/>
  <c r="U17" i="28"/>
  <c r="T17" i="28"/>
  <c r="U16" i="28"/>
  <c r="T16" i="28"/>
  <c r="T15" i="28"/>
  <c r="U15" i="28" s="1"/>
  <c r="U14" i="28"/>
  <c r="T14" i="28"/>
  <c r="T13" i="28"/>
  <c r="U13" i="28" s="1"/>
  <c r="E11" i="28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E5" i="28"/>
  <c r="E7" i="28" s="1"/>
  <c r="E4" i="28"/>
  <c r="C4" i="28"/>
  <c r="B4" i="28"/>
  <c r="E3" i="28"/>
  <c r="C3" i="28"/>
  <c r="B3" i="28"/>
  <c r="T47" i="27"/>
  <c r="U47" i="27" s="1"/>
  <c r="U46" i="27"/>
  <c r="T46" i="27"/>
  <c r="U45" i="27"/>
  <c r="T45" i="27"/>
  <c r="T44" i="27"/>
  <c r="U44" i="27" s="1"/>
  <c r="T43" i="27"/>
  <c r="U43" i="27" s="1"/>
  <c r="U42" i="27"/>
  <c r="T42" i="27"/>
  <c r="U41" i="27"/>
  <c r="T41" i="27"/>
  <c r="T40" i="27"/>
  <c r="U40" i="27" s="1"/>
  <c r="T39" i="27"/>
  <c r="U39" i="27" s="1"/>
  <c r="U38" i="27"/>
  <c r="T38" i="27"/>
  <c r="U37" i="27"/>
  <c r="T37" i="27"/>
  <c r="T36" i="27"/>
  <c r="U36" i="27" s="1"/>
  <c r="U35" i="27"/>
  <c r="T35" i="27"/>
  <c r="U34" i="27"/>
  <c r="T34" i="27"/>
  <c r="U33" i="27"/>
  <c r="T33" i="27"/>
  <c r="T32" i="27"/>
  <c r="U32" i="27" s="1"/>
  <c r="U31" i="27"/>
  <c r="T31" i="27"/>
  <c r="U30" i="27"/>
  <c r="T30" i="27"/>
  <c r="U29" i="27"/>
  <c r="T29" i="27"/>
  <c r="T28" i="27"/>
  <c r="U28" i="27" s="1"/>
  <c r="T27" i="27"/>
  <c r="U27" i="27" s="1"/>
  <c r="U26" i="27"/>
  <c r="T26" i="27"/>
  <c r="U25" i="27"/>
  <c r="T25" i="27"/>
  <c r="T24" i="27"/>
  <c r="U24" i="27" s="1"/>
  <c r="U23" i="27"/>
  <c r="T23" i="27"/>
  <c r="U22" i="27"/>
  <c r="T22" i="27"/>
  <c r="U21" i="27"/>
  <c r="T21" i="27"/>
  <c r="T20" i="27"/>
  <c r="U20" i="27" s="1"/>
  <c r="U19" i="27"/>
  <c r="T19" i="27"/>
  <c r="U18" i="27"/>
  <c r="T18" i="27"/>
  <c r="U17" i="27"/>
  <c r="T17" i="27"/>
  <c r="T16" i="27"/>
  <c r="U16" i="27" s="1"/>
  <c r="T15" i="27"/>
  <c r="U15" i="27" s="1"/>
  <c r="U14" i="27"/>
  <c r="T14" i="27"/>
  <c r="U13" i="27"/>
  <c r="T13" i="27"/>
  <c r="H11" i="27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E11" i="27"/>
  <c r="F11" i="27" s="1"/>
  <c r="G11" i="27" s="1"/>
  <c r="E5" i="27"/>
  <c r="E4" i="27"/>
  <c r="C4" i="27"/>
  <c r="B4" i="27"/>
  <c r="E3" i="27"/>
  <c r="E7" i="27" s="1"/>
  <c r="C3" i="27"/>
  <c r="B3" i="27"/>
  <c r="T52" i="26"/>
  <c r="U52" i="26" s="1"/>
  <c r="T51" i="26"/>
  <c r="U51" i="26" s="1"/>
  <c r="U50" i="26"/>
  <c r="T50" i="26"/>
  <c r="T49" i="26"/>
  <c r="U49" i="26" s="1"/>
  <c r="T48" i="26"/>
  <c r="U48" i="26" s="1"/>
  <c r="U47" i="26"/>
  <c r="T47" i="26"/>
  <c r="U46" i="26"/>
  <c r="T46" i="26"/>
  <c r="T45" i="26"/>
  <c r="U45" i="26" s="1"/>
  <c r="T44" i="26"/>
  <c r="U44" i="26" s="1"/>
  <c r="U43" i="26"/>
  <c r="T43" i="26"/>
  <c r="U42" i="26"/>
  <c r="T42" i="26"/>
  <c r="T41" i="26"/>
  <c r="U41" i="26" s="1"/>
  <c r="T40" i="26"/>
  <c r="U40" i="26" s="1"/>
  <c r="U39" i="26"/>
  <c r="T39" i="26"/>
  <c r="U38" i="26"/>
  <c r="T38" i="26"/>
  <c r="T37" i="26"/>
  <c r="U37" i="26" s="1"/>
  <c r="T36" i="26"/>
  <c r="U36" i="26" s="1"/>
  <c r="U35" i="26"/>
  <c r="T35" i="26"/>
  <c r="T34" i="26"/>
  <c r="U34" i="26" s="1"/>
  <c r="T33" i="26"/>
  <c r="U33" i="26" s="1"/>
  <c r="T32" i="26"/>
  <c r="U32" i="26" s="1"/>
  <c r="U31" i="26"/>
  <c r="T31" i="26"/>
  <c r="T30" i="26"/>
  <c r="U30" i="26" s="1"/>
  <c r="T29" i="26"/>
  <c r="U29" i="26" s="1"/>
  <c r="T28" i="26"/>
  <c r="U28" i="26" s="1"/>
  <c r="U27" i="26"/>
  <c r="T27" i="26"/>
  <c r="U26" i="26"/>
  <c r="T26" i="26"/>
  <c r="T25" i="26"/>
  <c r="U25" i="26" s="1"/>
  <c r="T24" i="26"/>
  <c r="U24" i="26" s="1"/>
  <c r="U23" i="26"/>
  <c r="T23" i="26"/>
  <c r="U22" i="26"/>
  <c r="T22" i="26"/>
  <c r="T21" i="26"/>
  <c r="U21" i="26" s="1"/>
  <c r="T20" i="26"/>
  <c r="U20" i="26" s="1"/>
  <c r="U19" i="26"/>
  <c r="T19" i="26"/>
  <c r="T18" i="26"/>
  <c r="U18" i="26" s="1"/>
  <c r="T17" i="26"/>
  <c r="U17" i="26" s="1"/>
  <c r="T16" i="26"/>
  <c r="U16" i="26" s="1"/>
  <c r="U15" i="26"/>
  <c r="T15" i="26"/>
  <c r="T14" i="26"/>
  <c r="U14" i="26" s="1"/>
  <c r="T13" i="26"/>
  <c r="U13" i="26" s="1"/>
  <c r="O11" i="26"/>
  <c r="P11" i="26" s="1"/>
  <c r="Q11" i="26" s="1"/>
  <c r="R11" i="26" s="1"/>
  <c r="S11" i="26" s="1"/>
  <c r="N11" i="26"/>
  <c r="F11" i="26"/>
  <c r="G11" i="26" s="1"/>
  <c r="H11" i="26" s="1"/>
  <c r="I11" i="26" s="1"/>
  <c r="J11" i="26" s="1"/>
  <c r="K11" i="26" s="1"/>
  <c r="L11" i="26" s="1"/>
  <c r="M11" i="26" s="1"/>
  <c r="E11" i="26"/>
  <c r="E5" i="26"/>
  <c r="E4" i="26"/>
  <c r="C4" i="26"/>
  <c r="B4" i="26"/>
  <c r="E3" i="26"/>
  <c r="E7" i="26" s="1"/>
  <c r="C3" i="26"/>
  <c r="B3" i="26"/>
  <c r="T13" i="25"/>
  <c r="U13" i="25" s="1"/>
  <c r="E11" i="25"/>
  <c r="F11" i="25" s="1"/>
  <c r="G11" i="25" s="1"/>
  <c r="H11" i="25" s="1"/>
  <c r="I11" i="25" s="1"/>
  <c r="J11" i="25" s="1"/>
  <c r="K11" i="25" s="1"/>
  <c r="L11" i="25" s="1"/>
  <c r="M11" i="25" s="1"/>
  <c r="N11" i="25" s="1"/>
  <c r="O11" i="25" s="1"/>
  <c r="P11" i="25" s="1"/>
  <c r="Q11" i="25" s="1"/>
  <c r="R11" i="25" s="1"/>
  <c r="S11" i="25" s="1"/>
  <c r="E5" i="25"/>
  <c r="E4" i="25"/>
  <c r="C4" i="25"/>
  <c r="B4" i="25"/>
  <c r="E3" i="25"/>
  <c r="E7" i="25" s="1"/>
  <c r="C3" i="25"/>
  <c r="B3" i="25"/>
  <c r="T13" i="24"/>
  <c r="U13" i="24" s="1"/>
  <c r="E11" i="24"/>
  <c r="F11" i="24" s="1"/>
  <c r="G11" i="24" s="1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E7" i="24"/>
  <c r="E5" i="24"/>
  <c r="E4" i="24"/>
  <c r="C4" i="24"/>
  <c r="B4" i="24"/>
  <c r="E3" i="24"/>
  <c r="C3" i="24"/>
  <c r="B3" i="24"/>
  <c r="U51" i="23"/>
  <c r="T51" i="23"/>
  <c r="T50" i="23"/>
  <c r="U50" i="23" s="1"/>
  <c r="U49" i="23"/>
  <c r="T49" i="23"/>
  <c r="T48" i="23"/>
  <c r="U48" i="23" s="1"/>
  <c r="U47" i="23"/>
  <c r="T47" i="23"/>
  <c r="T46" i="23"/>
  <c r="U46" i="23" s="1"/>
  <c r="U45" i="23"/>
  <c r="T45" i="23"/>
  <c r="T44" i="23"/>
  <c r="U44" i="23" s="1"/>
  <c r="U43" i="23"/>
  <c r="T43" i="23"/>
  <c r="T42" i="23"/>
  <c r="U42" i="23" s="1"/>
  <c r="U41" i="23"/>
  <c r="T41" i="23"/>
  <c r="T40" i="23"/>
  <c r="U40" i="23" s="1"/>
  <c r="U39" i="23"/>
  <c r="T39" i="23"/>
  <c r="T38" i="23"/>
  <c r="U38" i="23" s="1"/>
  <c r="U37" i="23"/>
  <c r="T37" i="23"/>
  <c r="T36" i="23"/>
  <c r="U36" i="23" s="1"/>
  <c r="U35" i="23"/>
  <c r="T35" i="23"/>
  <c r="T34" i="23"/>
  <c r="U34" i="23" s="1"/>
  <c r="U33" i="23"/>
  <c r="T33" i="23"/>
  <c r="T32" i="23"/>
  <c r="U32" i="23" s="1"/>
  <c r="U31" i="23"/>
  <c r="T31" i="23"/>
  <c r="T30" i="23"/>
  <c r="U30" i="23" s="1"/>
  <c r="U29" i="23"/>
  <c r="T29" i="23"/>
  <c r="T28" i="23"/>
  <c r="U28" i="23" s="1"/>
  <c r="U27" i="23"/>
  <c r="T27" i="23"/>
  <c r="T26" i="23"/>
  <c r="U26" i="23" s="1"/>
  <c r="U25" i="23"/>
  <c r="T25" i="23"/>
  <c r="T24" i="23"/>
  <c r="U24" i="23" s="1"/>
  <c r="U23" i="23"/>
  <c r="T23" i="23"/>
  <c r="T22" i="23"/>
  <c r="U22" i="23" s="1"/>
  <c r="U21" i="23"/>
  <c r="T21" i="23"/>
  <c r="T20" i="23"/>
  <c r="U20" i="23" s="1"/>
  <c r="U19" i="23"/>
  <c r="T19" i="23"/>
  <c r="T18" i="23"/>
  <c r="U18" i="23" s="1"/>
  <c r="U17" i="23"/>
  <c r="T17" i="23"/>
  <c r="T16" i="23"/>
  <c r="U16" i="23" s="1"/>
  <c r="U15" i="23"/>
  <c r="T15" i="23"/>
  <c r="T14" i="23"/>
  <c r="U14" i="23" s="1"/>
  <c r="U13" i="23"/>
  <c r="T13" i="23"/>
  <c r="M11" i="23"/>
  <c r="N11" i="23" s="1"/>
  <c r="O11" i="23" s="1"/>
  <c r="P11" i="23" s="1"/>
  <c r="Q11" i="23" s="1"/>
  <c r="R11" i="23" s="1"/>
  <c r="S11" i="23" s="1"/>
  <c r="F11" i="23"/>
  <c r="G11" i="23" s="1"/>
  <c r="H11" i="23" s="1"/>
  <c r="I11" i="23" s="1"/>
  <c r="J11" i="23" s="1"/>
  <c r="K11" i="23" s="1"/>
  <c r="L11" i="23" s="1"/>
  <c r="E11" i="23"/>
  <c r="E5" i="23"/>
  <c r="C5" i="23"/>
  <c r="E4" i="23"/>
  <c r="C4" i="23"/>
  <c r="B4" i="23"/>
  <c r="E3" i="23"/>
  <c r="E7" i="23" s="1"/>
  <c r="C3" i="23"/>
  <c r="B3" i="23"/>
  <c r="T55" i="22"/>
  <c r="U55" i="22" s="1"/>
  <c r="U54" i="22"/>
  <c r="T54" i="22"/>
  <c r="T53" i="22"/>
  <c r="U53" i="22" s="1"/>
  <c r="U52" i="22"/>
  <c r="T52" i="22"/>
  <c r="T51" i="22"/>
  <c r="U51" i="22" s="1"/>
  <c r="U50" i="22"/>
  <c r="T50" i="22"/>
  <c r="T49" i="22"/>
  <c r="U49" i="22" s="1"/>
  <c r="U48" i="22"/>
  <c r="T48" i="22"/>
  <c r="T47" i="22"/>
  <c r="U47" i="22" s="1"/>
  <c r="T46" i="22"/>
  <c r="U46" i="22" s="1"/>
  <c r="T45" i="22"/>
  <c r="U45" i="22" s="1"/>
  <c r="U44" i="22"/>
  <c r="T44" i="22"/>
  <c r="T43" i="22"/>
  <c r="U43" i="22" s="1"/>
  <c r="T42" i="22"/>
  <c r="U42" i="22" s="1"/>
  <c r="T41" i="22"/>
  <c r="U41" i="22" s="1"/>
  <c r="U40" i="22"/>
  <c r="T40" i="22"/>
  <c r="T39" i="22"/>
  <c r="U39" i="22" s="1"/>
  <c r="T38" i="22"/>
  <c r="U38" i="22" s="1"/>
  <c r="T37" i="22"/>
  <c r="U37" i="22" s="1"/>
  <c r="U36" i="22"/>
  <c r="T36" i="22"/>
  <c r="T35" i="22"/>
  <c r="U35" i="22" s="1"/>
  <c r="T34" i="22"/>
  <c r="U34" i="22" s="1"/>
  <c r="T33" i="22"/>
  <c r="U33" i="22" s="1"/>
  <c r="U32" i="22"/>
  <c r="T32" i="22"/>
  <c r="T31" i="22"/>
  <c r="U31" i="22" s="1"/>
  <c r="T30" i="22"/>
  <c r="U30" i="22" s="1"/>
  <c r="T29" i="22"/>
  <c r="U29" i="22" s="1"/>
  <c r="U28" i="22"/>
  <c r="T28" i="22"/>
  <c r="T27" i="22"/>
  <c r="U27" i="22" s="1"/>
  <c r="T26" i="22"/>
  <c r="U26" i="22" s="1"/>
  <c r="T25" i="22"/>
  <c r="U25" i="22" s="1"/>
  <c r="U24" i="22"/>
  <c r="T24" i="22"/>
  <c r="T23" i="22"/>
  <c r="U23" i="22" s="1"/>
  <c r="T22" i="22"/>
  <c r="U22" i="22" s="1"/>
  <c r="T21" i="22"/>
  <c r="U21" i="22" s="1"/>
  <c r="U20" i="22"/>
  <c r="T20" i="22"/>
  <c r="T19" i="22"/>
  <c r="U19" i="22" s="1"/>
  <c r="T18" i="22"/>
  <c r="U18" i="22" s="1"/>
  <c r="T17" i="22"/>
  <c r="U17" i="22" s="1"/>
  <c r="U16" i="22"/>
  <c r="T16" i="22"/>
  <c r="T15" i="22"/>
  <c r="U15" i="22" s="1"/>
  <c r="T14" i="22"/>
  <c r="U14" i="22" s="1"/>
  <c r="T13" i="22"/>
  <c r="U13" i="22" s="1"/>
  <c r="F11" i="22"/>
  <c r="G11" i="22" s="1"/>
  <c r="H11" i="22" s="1"/>
  <c r="I11" i="22" s="1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E11" i="22"/>
  <c r="E5" i="22"/>
  <c r="E7" i="22" s="1"/>
  <c r="E4" i="22"/>
  <c r="C4" i="22"/>
  <c r="B4" i="22"/>
  <c r="E3" i="22"/>
  <c r="C3" i="22"/>
  <c r="B3" i="22"/>
  <c r="T55" i="21"/>
  <c r="U55" i="21" s="1"/>
  <c r="U54" i="21"/>
  <c r="T54" i="21"/>
  <c r="T53" i="21"/>
  <c r="U53" i="21" s="1"/>
  <c r="U52" i="21"/>
  <c r="T52" i="21"/>
  <c r="T51" i="21"/>
  <c r="U51" i="21" s="1"/>
  <c r="U50" i="21"/>
  <c r="T50" i="21"/>
  <c r="T49" i="21"/>
  <c r="U49" i="21" s="1"/>
  <c r="U48" i="21"/>
  <c r="T48" i="21"/>
  <c r="U47" i="21"/>
  <c r="T47" i="21"/>
  <c r="U46" i="21"/>
  <c r="T46" i="21"/>
  <c r="T45" i="21"/>
  <c r="U45" i="21" s="1"/>
  <c r="U44" i="21"/>
  <c r="T44" i="21"/>
  <c r="U43" i="21"/>
  <c r="T43" i="21"/>
  <c r="U42" i="21"/>
  <c r="T42" i="21"/>
  <c r="T41" i="21"/>
  <c r="U41" i="21" s="1"/>
  <c r="U40" i="21"/>
  <c r="T40" i="21"/>
  <c r="T39" i="21"/>
  <c r="U39" i="21" s="1"/>
  <c r="U38" i="21"/>
  <c r="T38" i="21"/>
  <c r="T37" i="21"/>
  <c r="U37" i="21" s="1"/>
  <c r="U36" i="21"/>
  <c r="T36" i="21"/>
  <c r="U35" i="21"/>
  <c r="T35" i="21"/>
  <c r="U34" i="21"/>
  <c r="T34" i="21"/>
  <c r="T33" i="21"/>
  <c r="U33" i="21" s="1"/>
  <c r="U32" i="21"/>
  <c r="T32" i="21"/>
  <c r="T31" i="21"/>
  <c r="U31" i="21" s="1"/>
  <c r="U30" i="21"/>
  <c r="T30" i="21"/>
  <c r="T29" i="21"/>
  <c r="U29" i="21" s="1"/>
  <c r="U28" i="21"/>
  <c r="T28" i="21"/>
  <c r="U27" i="21"/>
  <c r="T27" i="21"/>
  <c r="U26" i="21"/>
  <c r="T26" i="21"/>
  <c r="T25" i="21"/>
  <c r="U25" i="21" s="1"/>
  <c r="U24" i="21"/>
  <c r="T24" i="21"/>
  <c r="T23" i="21"/>
  <c r="U23" i="21" s="1"/>
  <c r="U22" i="21"/>
  <c r="T22" i="21"/>
  <c r="T21" i="21"/>
  <c r="U21" i="21" s="1"/>
  <c r="U20" i="21"/>
  <c r="T20" i="21"/>
  <c r="T19" i="21"/>
  <c r="U19" i="21" s="1"/>
  <c r="U18" i="21"/>
  <c r="T18" i="21"/>
  <c r="T17" i="21"/>
  <c r="U17" i="21" s="1"/>
  <c r="U16" i="21"/>
  <c r="T16" i="21"/>
  <c r="U15" i="21"/>
  <c r="T15" i="21"/>
  <c r="U14" i="21"/>
  <c r="T14" i="21"/>
  <c r="T13" i="21"/>
  <c r="U13" i="21" s="1"/>
  <c r="H11" i="21"/>
  <c r="I11" i="21" s="1"/>
  <c r="J11" i="21" s="1"/>
  <c r="K11" i="21" s="1"/>
  <c r="L11" i="21" s="1"/>
  <c r="M11" i="21" s="1"/>
  <c r="N11" i="21" s="1"/>
  <c r="O11" i="21" s="1"/>
  <c r="P11" i="21" s="1"/>
  <c r="Q11" i="21" s="1"/>
  <c r="R11" i="21" s="1"/>
  <c r="S11" i="21" s="1"/>
  <c r="E11" i="21"/>
  <c r="F11" i="21" s="1"/>
  <c r="G11" i="21" s="1"/>
  <c r="E5" i="21"/>
  <c r="C5" i="21"/>
  <c r="E4" i="21"/>
  <c r="E7" i="21" s="1"/>
  <c r="C4" i="21"/>
  <c r="B4" i="21"/>
  <c r="E3" i="21"/>
  <c r="C3" i="21"/>
  <c r="B3" i="21"/>
  <c r="U44" i="20"/>
  <c r="T44" i="20"/>
  <c r="U43" i="20"/>
  <c r="T43" i="20"/>
  <c r="T42" i="20"/>
  <c r="U42" i="20" s="1"/>
  <c r="T41" i="20"/>
  <c r="U41" i="20" s="1"/>
  <c r="U40" i="20"/>
  <c r="T40" i="20"/>
  <c r="T39" i="20"/>
  <c r="U39" i="20" s="1"/>
  <c r="T38" i="20"/>
  <c r="U38" i="20" s="1"/>
  <c r="T37" i="20"/>
  <c r="U37" i="20" s="1"/>
  <c r="U36" i="20"/>
  <c r="T36" i="20"/>
  <c r="T35" i="20"/>
  <c r="U35" i="20" s="1"/>
  <c r="T34" i="20"/>
  <c r="U34" i="20" s="1"/>
  <c r="T33" i="20"/>
  <c r="U33" i="20" s="1"/>
  <c r="U32" i="20"/>
  <c r="T32" i="20"/>
  <c r="T31" i="20"/>
  <c r="U31" i="20" s="1"/>
  <c r="T30" i="20"/>
  <c r="U30" i="20" s="1"/>
  <c r="T29" i="20"/>
  <c r="U29" i="20" s="1"/>
  <c r="U28" i="20"/>
  <c r="T28" i="20"/>
  <c r="U27" i="20"/>
  <c r="T27" i="20"/>
  <c r="T26" i="20"/>
  <c r="U26" i="20" s="1"/>
  <c r="T25" i="20"/>
  <c r="U25" i="20" s="1"/>
  <c r="U24" i="20"/>
  <c r="T24" i="20"/>
  <c r="T23" i="20"/>
  <c r="U23" i="20" s="1"/>
  <c r="T22" i="20"/>
  <c r="U22" i="20" s="1"/>
  <c r="T21" i="20"/>
  <c r="U21" i="20" s="1"/>
  <c r="U20" i="20"/>
  <c r="T20" i="20"/>
  <c r="T19" i="20"/>
  <c r="U19" i="20" s="1"/>
  <c r="T18" i="20"/>
  <c r="U18" i="20" s="1"/>
  <c r="T17" i="20"/>
  <c r="U17" i="20" s="1"/>
  <c r="U16" i="20"/>
  <c r="T16" i="20"/>
  <c r="T15" i="20"/>
  <c r="U15" i="20" s="1"/>
  <c r="T14" i="20"/>
  <c r="U14" i="20" s="1"/>
  <c r="T13" i="20"/>
  <c r="U13" i="20" s="1"/>
  <c r="E11" i="20"/>
  <c r="F11" i="20" s="1"/>
  <c r="G11" i="20" s="1"/>
  <c r="H11" i="20" s="1"/>
  <c r="I11" i="20" s="1"/>
  <c r="J11" i="20" s="1"/>
  <c r="K11" i="20" s="1"/>
  <c r="L11" i="20" s="1"/>
  <c r="M11" i="20" s="1"/>
  <c r="N11" i="20" s="1"/>
  <c r="O11" i="20" s="1"/>
  <c r="P11" i="20" s="1"/>
  <c r="Q11" i="20" s="1"/>
  <c r="R11" i="20" s="1"/>
  <c r="S11" i="20" s="1"/>
  <c r="E5" i="20"/>
  <c r="E7" i="20" s="1"/>
  <c r="C5" i="20"/>
  <c r="E4" i="20"/>
  <c r="C4" i="20"/>
  <c r="B4" i="20"/>
  <c r="E3" i="20"/>
  <c r="C3" i="20"/>
  <c r="B3" i="20"/>
  <c r="U43" i="19"/>
  <c r="T43" i="19"/>
  <c r="T42" i="19"/>
  <c r="U42" i="19" s="1"/>
  <c r="T41" i="19"/>
  <c r="U41" i="19" s="1"/>
  <c r="T40" i="19"/>
  <c r="U40" i="19" s="1"/>
  <c r="U39" i="19"/>
  <c r="T39" i="19"/>
  <c r="U38" i="19"/>
  <c r="T38" i="19"/>
  <c r="T37" i="19"/>
  <c r="U37" i="19" s="1"/>
  <c r="T36" i="19"/>
  <c r="U36" i="19" s="1"/>
  <c r="U35" i="19"/>
  <c r="T35" i="19"/>
  <c r="U34" i="19"/>
  <c r="T34" i="19"/>
  <c r="T33" i="19"/>
  <c r="U33" i="19" s="1"/>
  <c r="T32" i="19"/>
  <c r="U32" i="19" s="1"/>
  <c r="U31" i="19"/>
  <c r="T31" i="19"/>
  <c r="U30" i="19"/>
  <c r="T30" i="19"/>
  <c r="T29" i="19"/>
  <c r="U29" i="19" s="1"/>
  <c r="T28" i="19"/>
  <c r="U28" i="19" s="1"/>
  <c r="U27" i="19"/>
  <c r="T27" i="19"/>
  <c r="T26" i="19"/>
  <c r="U26" i="19" s="1"/>
  <c r="T25" i="19"/>
  <c r="U25" i="19" s="1"/>
  <c r="T24" i="19"/>
  <c r="U24" i="19" s="1"/>
  <c r="U23" i="19"/>
  <c r="T23" i="19"/>
  <c r="T22" i="19"/>
  <c r="U22" i="19" s="1"/>
  <c r="T21" i="19"/>
  <c r="U21" i="19" s="1"/>
  <c r="T20" i="19"/>
  <c r="U20" i="19" s="1"/>
  <c r="U19" i="19"/>
  <c r="T19" i="19"/>
  <c r="U18" i="19"/>
  <c r="T18" i="19"/>
  <c r="T17" i="19"/>
  <c r="U17" i="19" s="1"/>
  <c r="T16" i="19"/>
  <c r="U16" i="19" s="1"/>
  <c r="U15" i="19"/>
  <c r="T15" i="19"/>
  <c r="U14" i="19"/>
  <c r="T14" i="19"/>
  <c r="T13" i="19"/>
  <c r="U13" i="19" s="1"/>
  <c r="F11" i="19"/>
  <c r="G11" i="19" s="1"/>
  <c r="H11" i="19" s="1"/>
  <c r="I11" i="19" s="1"/>
  <c r="J11" i="19" s="1"/>
  <c r="K11" i="19" s="1"/>
  <c r="L11" i="19" s="1"/>
  <c r="M11" i="19" s="1"/>
  <c r="N11" i="19" s="1"/>
  <c r="O11" i="19" s="1"/>
  <c r="P11" i="19" s="1"/>
  <c r="Q11" i="19" s="1"/>
  <c r="R11" i="19" s="1"/>
  <c r="S11" i="19" s="1"/>
  <c r="E11" i="19"/>
  <c r="E5" i="19"/>
  <c r="C5" i="19"/>
  <c r="E4" i="19"/>
  <c r="C4" i="19"/>
  <c r="B4" i="19"/>
  <c r="E3" i="19"/>
  <c r="C3" i="19"/>
  <c r="B3" i="19"/>
  <c r="T45" i="18"/>
  <c r="U45" i="18" s="1"/>
  <c r="U44" i="18"/>
  <c r="T44" i="18"/>
  <c r="T43" i="18"/>
  <c r="U43" i="18" s="1"/>
  <c r="T42" i="18"/>
  <c r="U42" i="18" s="1"/>
  <c r="T41" i="18"/>
  <c r="U41" i="18" s="1"/>
  <c r="U40" i="18"/>
  <c r="T40" i="18"/>
  <c r="U39" i="18"/>
  <c r="T39" i="18"/>
  <c r="T38" i="18"/>
  <c r="U38" i="18" s="1"/>
  <c r="T37" i="18"/>
  <c r="U37" i="18" s="1"/>
  <c r="U36" i="18"/>
  <c r="T36" i="18"/>
  <c r="T35" i="18"/>
  <c r="U35" i="18" s="1"/>
  <c r="T34" i="18"/>
  <c r="U34" i="18" s="1"/>
  <c r="T33" i="18"/>
  <c r="U33" i="18" s="1"/>
  <c r="U32" i="18"/>
  <c r="T32" i="18"/>
  <c r="T31" i="18"/>
  <c r="U31" i="18" s="1"/>
  <c r="T30" i="18"/>
  <c r="U30" i="18" s="1"/>
  <c r="T29" i="18"/>
  <c r="U29" i="18" s="1"/>
  <c r="U28" i="18"/>
  <c r="T28" i="18"/>
  <c r="T27" i="18"/>
  <c r="U27" i="18" s="1"/>
  <c r="T26" i="18"/>
  <c r="U26" i="18" s="1"/>
  <c r="T25" i="18"/>
  <c r="U25" i="18" s="1"/>
  <c r="U24" i="18"/>
  <c r="T24" i="18"/>
  <c r="U23" i="18"/>
  <c r="T23" i="18"/>
  <c r="T22" i="18"/>
  <c r="U22" i="18" s="1"/>
  <c r="T21" i="18"/>
  <c r="U21" i="18" s="1"/>
  <c r="U20" i="18"/>
  <c r="T20" i="18"/>
  <c r="T19" i="18"/>
  <c r="U19" i="18" s="1"/>
  <c r="T18" i="18"/>
  <c r="U18" i="18" s="1"/>
  <c r="T17" i="18"/>
  <c r="U17" i="18" s="1"/>
  <c r="U16" i="18"/>
  <c r="T16" i="18"/>
  <c r="T15" i="18"/>
  <c r="U15" i="18" s="1"/>
  <c r="T14" i="18"/>
  <c r="U14" i="18" s="1"/>
  <c r="T13" i="18"/>
  <c r="U13" i="18" s="1"/>
  <c r="S11" i="18"/>
  <c r="E11" i="18"/>
  <c r="F11" i="18" s="1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E7" i="18"/>
  <c r="E5" i="18"/>
  <c r="C5" i="18"/>
  <c r="E4" i="18"/>
  <c r="C4" i="18"/>
  <c r="B4" i="18"/>
  <c r="E3" i="18"/>
  <c r="C3" i="18"/>
  <c r="B3" i="18"/>
  <c r="U45" i="17"/>
  <c r="T45" i="17"/>
  <c r="U44" i="17"/>
  <c r="T44" i="17"/>
  <c r="T43" i="17"/>
  <c r="U43" i="17" s="1"/>
  <c r="T42" i="17"/>
  <c r="U42" i="17" s="1"/>
  <c r="U41" i="17"/>
  <c r="T41" i="17"/>
  <c r="T40" i="17"/>
  <c r="U40" i="17" s="1"/>
  <c r="T39" i="17"/>
  <c r="U39" i="17" s="1"/>
  <c r="T38" i="17"/>
  <c r="U38" i="17" s="1"/>
  <c r="U37" i="17"/>
  <c r="T37" i="17"/>
  <c r="U36" i="17"/>
  <c r="T36" i="17"/>
  <c r="T35" i="17"/>
  <c r="U35" i="17" s="1"/>
  <c r="T34" i="17"/>
  <c r="U34" i="17" s="1"/>
  <c r="U33" i="17"/>
  <c r="T33" i="17"/>
  <c r="U32" i="17"/>
  <c r="T32" i="17"/>
  <c r="T31" i="17"/>
  <c r="U31" i="17" s="1"/>
  <c r="T30" i="17"/>
  <c r="U30" i="17" s="1"/>
  <c r="U29" i="17"/>
  <c r="T29" i="17"/>
  <c r="U28" i="17"/>
  <c r="T28" i="17"/>
  <c r="T27" i="17"/>
  <c r="U27" i="17" s="1"/>
  <c r="T26" i="17"/>
  <c r="U26" i="17" s="1"/>
  <c r="U25" i="17"/>
  <c r="T25" i="17"/>
  <c r="T24" i="17"/>
  <c r="U24" i="17" s="1"/>
  <c r="T23" i="17"/>
  <c r="U23" i="17" s="1"/>
  <c r="T22" i="17"/>
  <c r="U22" i="17" s="1"/>
  <c r="U21" i="17"/>
  <c r="T21" i="17"/>
  <c r="T20" i="17"/>
  <c r="U20" i="17" s="1"/>
  <c r="T19" i="17"/>
  <c r="U19" i="17" s="1"/>
  <c r="T18" i="17"/>
  <c r="U18" i="17" s="1"/>
  <c r="U17" i="17"/>
  <c r="T17" i="17"/>
  <c r="U16" i="17"/>
  <c r="T16" i="17"/>
  <c r="T15" i="17"/>
  <c r="U15" i="17" s="1"/>
  <c r="T14" i="17"/>
  <c r="U14" i="17" s="1"/>
  <c r="U13" i="17"/>
  <c r="T13" i="17"/>
  <c r="K11" i="17"/>
  <c r="L11" i="17" s="1"/>
  <c r="M11" i="17" s="1"/>
  <c r="N11" i="17" s="1"/>
  <c r="O11" i="17" s="1"/>
  <c r="P11" i="17" s="1"/>
  <c r="Q11" i="17" s="1"/>
  <c r="R11" i="17" s="1"/>
  <c r="S11" i="17" s="1"/>
  <c r="J11" i="17"/>
  <c r="E11" i="17"/>
  <c r="F11" i="17" s="1"/>
  <c r="G11" i="17" s="1"/>
  <c r="H11" i="17" s="1"/>
  <c r="I11" i="17" s="1"/>
  <c r="E5" i="17"/>
  <c r="E4" i="17"/>
  <c r="C4" i="17"/>
  <c r="B4" i="17"/>
  <c r="E3" i="17"/>
  <c r="E7" i="17" s="1"/>
  <c r="C3" i="17"/>
  <c r="B3" i="17"/>
  <c r="T43" i="16"/>
  <c r="U43" i="16" s="1"/>
  <c r="U42" i="16"/>
  <c r="T42" i="16"/>
  <c r="T41" i="16"/>
  <c r="U41" i="16" s="1"/>
  <c r="T40" i="16"/>
  <c r="U40" i="16" s="1"/>
  <c r="T39" i="16"/>
  <c r="U39" i="16" s="1"/>
  <c r="U38" i="16"/>
  <c r="T38" i="16"/>
  <c r="T37" i="16"/>
  <c r="U37" i="16" s="1"/>
  <c r="T36" i="16"/>
  <c r="U36" i="16" s="1"/>
  <c r="T35" i="16"/>
  <c r="U35" i="16" s="1"/>
  <c r="U34" i="16"/>
  <c r="T34" i="16"/>
  <c r="T33" i="16"/>
  <c r="U33" i="16" s="1"/>
  <c r="T32" i="16"/>
  <c r="U32" i="16" s="1"/>
  <c r="T31" i="16"/>
  <c r="U31" i="16" s="1"/>
  <c r="U30" i="16"/>
  <c r="T30" i="16"/>
  <c r="T29" i="16"/>
  <c r="U29" i="16" s="1"/>
  <c r="U28" i="16"/>
  <c r="T28" i="16"/>
  <c r="T27" i="16"/>
  <c r="U27" i="16" s="1"/>
  <c r="U26" i="16"/>
  <c r="T26" i="16"/>
  <c r="T25" i="16"/>
  <c r="U25" i="16" s="1"/>
  <c r="T24" i="16"/>
  <c r="U24" i="16" s="1"/>
  <c r="T23" i="16"/>
  <c r="U23" i="16" s="1"/>
  <c r="U22" i="16"/>
  <c r="T22" i="16"/>
  <c r="T21" i="16"/>
  <c r="U21" i="16" s="1"/>
  <c r="T20" i="16"/>
  <c r="U20" i="16" s="1"/>
  <c r="T19" i="16"/>
  <c r="U19" i="16" s="1"/>
  <c r="U18" i="16"/>
  <c r="T18" i="16"/>
  <c r="T17" i="16"/>
  <c r="U17" i="16" s="1"/>
  <c r="T16" i="16"/>
  <c r="U16" i="16" s="1"/>
  <c r="T15" i="16"/>
  <c r="U15" i="16" s="1"/>
  <c r="U14" i="16"/>
  <c r="T14" i="16"/>
  <c r="T13" i="16"/>
  <c r="U13" i="16" s="1"/>
  <c r="E11" i="16"/>
  <c r="F11" i="16" s="1"/>
  <c r="G11" i="16" s="1"/>
  <c r="H11" i="16" s="1"/>
  <c r="I11" i="16" s="1"/>
  <c r="J11" i="16" s="1"/>
  <c r="K11" i="16" s="1"/>
  <c r="L11" i="16" s="1"/>
  <c r="M11" i="16" s="1"/>
  <c r="N11" i="16" s="1"/>
  <c r="O11" i="16" s="1"/>
  <c r="P11" i="16" s="1"/>
  <c r="Q11" i="16" s="1"/>
  <c r="R11" i="16" s="1"/>
  <c r="S11" i="16" s="1"/>
  <c r="E5" i="16"/>
  <c r="E4" i="16"/>
  <c r="C4" i="16"/>
  <c r="B4" i="16"/>
  <c r="E3" i="16"/>
  <c r="E7" i="16" s="1"/>
  <c r="C3" i="16"/>
  <c r="B3" i="16"/>
  <c r="T45" i="15"/>
  <c r="U45" i="15" s="1"/>
  <c r="U44" i="15"/>
  <c r="T44" i="15"/>
  <c r="U43" i="15"/>
  <c r="T43" i="15"/>
  <c r="T42" i="15"/>
  <c r="U42" i="15" s="1"/>
  <c r="T41" i="15"/>
  <c r="U41" i="15" s="1"/>
  <c r="U40" i="15"/>
  <c r="T40" i="15"/>
  <c r="U39" i="15"/>
  <c r="T39" i="15"/>
  <c r="T38" i="15"/>
  <c r="U38" i="15" s="1"/>
  <c r="T37" i="15"/>
  <c r="U37" i="15" s="1"/>
  <c r="U36" i="15"/>
  <c r="T36" i="15"/>
  <c r="T35" i="15"/>
  <c r="U35" i="15" s="1"/>
  <c r="T34" i="15"/>
  <c r="U34" i="15" s="1"/>
  <c r="T33" i="15"/>
  <c r="U33" i="15" s="1"/>
  <c r="U32" i="15"/>
  <c r="T32" i="15"/>
  <c r="U31" i="15"/>
  <c r="T31" i="15"/>
  <c r="T30" i="15"/>
  <c r="U30" i="15" s="1"/>
  <c r="T29" i="15"/>
  <c r="U29" i="15" s="1"/>
  <c r="U28" i="15"/>
  <c r="T28" i="15"/>
  <c r="U27" i="15"/>
  <c r="T27" i="15"/>
  <c r="T26" i="15"/>
  <c r="U26" i="15" s="1"/>
  <c r="T25" i="15"/>
  <c r="U25" i="15" s="1"/>
  <c r="U24" i="15"/>
  <c r="T24" i="15"/>
  <c r="U23" i="15"/>
  <c r="T23" i="15"/>
  <c r="T22" i="15"/>
  <c r="U22" i="15" s="1"/>
  <c r="T21" i="15"/>
  <c r="U21" i="15" s="1"/>
  <c r="U20" i="15"/>
  <c r="T20" i="15"/>
  <c r="T19" i="15"/>
  <c r="U19" i="15" s="1"/>
  <c r="T18" i="15"/>
  <c r="U18" i="15" s="1"/>
  <c r="T17" i="15"/>
  <c r="U17" i="15" s="1"/>
  <c r="U16" i="15"/>
  <c r="T16" i="15"/>
  <c r="U15" i="15"/>
  <c r="T15" i="15"/>
  <c r="T14" i="15"/>
  <c r="U14" i="15" s="1"/>
  <c r="T13" i="15"/>
  <c r="U13" i="15" s="1"/>
  <c r="K11" i="15"/>
  <c r="L11" i="15" s="1"/>
  <c r="M11" i="15" s="1"/>
  <c r="N11" i="15" s="1"/>
  <c r="O11" i="15" s="1"/>
  <c r="P11" i="15" s="1"/>
  <c r="Q11" i="15" s="1"/>
  <c r="R11" i="15" s="1"/>
  <c r="S11" i="15" s="1"/>
  <c r="H11" i="15"/>
  <c r="I11" i="15" s="1"/>
  <c r="J11" i="15" s="1"/>
  <c r="F11" i="15"/>
  <c r="G11" i="15" s="1"/>
  <c r="E11" i="15"/>
  <c r="E5" i="15"/>
  <c r="E7" i="15" s="1"/>
  <c r="E4" i="15"/>
  <c r="C4" i="15"/>
  <c r="B4" i="15"/>
  <c r="E3" i="15"/>
  <c r="C3" i="15"/>
  <c r="B3" i="15"/>
  <c r="T49" i="14"/>
  <c r="U49" i="14" s="1"/>
  <c r="T48" i="14"/>
  <c r="U48" i="14" s="1"/>
  <c r="U47" i="14"/>
  <c r="T47" i="14"/>
  <c r="U46" i="14"/>
  <c r="T46" i="14"/>
  <c r="T45" i="14"/>
  <c r="U45" i="14" s="1"/>
  <c r="T44" i="14"/>
  <c r="U44" i="14" s="1"/>
  <c r="T43" i="14"/>
  <c r="U43" i="14" s="1"/>
  <c r="U42" i="14"/>
  <c r="T42" i="14"/>
  <c r="T41" i="14"/>
  <c r="U41" i="14" s="1"/>
  <c r="T40" i="14"/>
  <c r="U40" i="14" s="1"/>
  <c r="T39" i="14"/>
  <c r="U39" i="14" s="1"/>
  <c r="U38" i="14"/>
  <c r="T38" i="14"/>
  <c r="T37" i="14"/>
  <c r="U37" i="14" s="1"/>
  <c r="T36" i="14"/>
  <c r="U36" i="14" s="1"/>
  <c r="T35" i="14"/>
  <c r="U35" i="14" s="1"/>
  <c r="U34" i="14"/>
  <c r="T34" i="14"/>
  <c r="T33" i="14"/>
  <c r="U33" i="14" s="1"/>
  <c r="T32" i="14"/>
  <c r="U32" i="14" s="1"/>
  <c r="T31" i="14"/>
  <c r="U31" i="14" s="1"/>
  <c r="U30" i="14"/>
  <c r="T30" i="14"/>
  <c r="T29" i="14"/>
  <c r="U29" i="14" s="1"/>
  <c r="T28" i="14"/>
  <c r="U28" i="14" s="1"/>
  <c r="T27" i="14"/>
  <c r="U27" i="14" s="1"/>
  <c r="U26" i="14"/>
  <c r="T26" i="14"/>
  <c r="T25" i="14"/>
  <c r="U25" i="14" s="1"/>
  <c r="T24" i="14"/>
  <c r="U24" i="14" s="1"/>
  <c r="T23" i="14"/>
  <c r="U23" i="14" s="1"/>
  <c r="U22" i="14"/>
  <c r="T22" i="14"/>
  <c r="T21" i="14"/>
  <c r="U21" i="14" s="1"/>
  <c r="T20" i="14"/>
  <c r="U20" i="14" s="1"/>
  <c r="T19" i="14"/>
  <c r="U19" i="14" s="1"/>
  <c r="U18" i="14"/>
  <c r="T18" i="14"/>
  <c r="T17" i="14"/>
  <c r="U17" i="14" s="1"/>
  <c r="T16" i="14"/>
  <c r="U16" i="14" s="1"/>
  <c r="T15" i="14"/>
  <c r="U15" i="14" s="1"/>
  <c r="U14" i="14"/>
  <c r="T14" i="14"/>
  <c r="T13" i="14"/>
  <c r="U13" i="14" s="1"/>
  <c r="G11" i="14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F11" i="14"/>
  <c r="E11" i="14"/>
  <c r="E7" i="14"/>
  <c r="E5" i="14"/>
  <c r="C5" i="14"/>
  <c r="E4" i="14"/>
  <c r="C4" i="14"/>
  <c r="B4" i="14"/>
  <c r="E3" i="14"/>
  <c r="C3" i="14"/>
  <c r="B3" i="14"/>
  <c r="T52" i="13"/>
  <c r="U52" i="13" s="1"/>
  <c r="T51" i="13"/>
  <c r="U51" i="13" s="1"/>
  <c r="U50" i="13"/>
  <c r="T50" i="13"/>
  <c r="T49" i="13"/>
  <c r="U49" i="13" s="1"/>
  <c r="T48" i="13"/>
  <c r="U48" i="13" s="1"/>
  <c r="T47" i="13"/>
  <c r="U47" i="13" s="1"/>
  <c r="U46" i="13"/>
  <c r="T46" i="13"/>
  <c r="T45" i="13"/>
  <c r="U45" i="13" s="1"/>
  <c r="T44" i="13"/>
  <c r="U44" i="13" s="1"/>
  <c r="T43" i="13"/>
  <c r="U43" i="13" s="1"/>
  <c r="U42" i="13"/>
  <c r="T42" i="13"/>
  <c r="T41" i="13"/>
  <c r="U41" i="13" s="1"/>
  <c r="T40" i="13"/>
  <c r="U40" i="13" s="1"/>
  <c r="T39" i="13"/>
  <c r="U39" i="13" s="1"/>
  <c r="U38" i="13"/>
  <c r="T38" i="13"/>
  <c r="T37" i="13"/>
  <c r="U37" i="13" s="1"/>
  <c r="T36" i="13"/>
  <c r="U36" i="13" s="1"/>
  <c r="T35" i="13"/>
  <c r="U35" i="13" s="1"/>
  <c r="U34" i="13"/>
  <c r="T34" i="13"/>
  <c r="T33" i="13"/>
  <c r="U33" i="13" s="1"/>
  <c r="T32" i="13"/>
  <c r="U32" i="13" s="1"/>
  <c r="T31" i="13"/>
  <c r="U31" i="13" s="1"/>
  <c r="U30" i="13"/>
  <c r="T30" i="13"/>
  <c r="T29" i="13"/>
  <c r="U29" i="13" s="1"/>
  <c r="T28" i="13"/>
  <c r="U28" i="13" s="1"/>
  <c r="T27" i="13"/>
  <c r="U27" i="13" s="1"/>
  <c r="U26" i="13"/>
  <c r="T26" i="13"/>
  <c r="T25" i="13"/>
  <c r="U25" i="13" s="1"/>
  <c r="T24" i="13"/>
  <c r="U24" i="13" s="1"/>
  <c r="T23" i="13"/>
  <c r="U23" i="13" s="1"/>
  <c r="U22" i="13"/>
  <c r="T22" i="13"/>
  <c r="T21" i="13"/>
  <c r="U21" i="13" s="1"/>
  <c r="T20" i="13"/>
  <c r="U20" i="13" s="1"/>
  <c r="T19" i="13"/>
  <c r="U19" i="13" s="1"/>
  <c r="U18" i="13"/>
  <c r="T18" i="13"/>
  <c r="T17" i="13"/>
  <c r="U17" i="13" s="1"/>
  <c r="T16" i="13"/>
  <c r="U16" i="13" s="1"/>
  <c r="T15" i="13"/>
  <c r="U15" i="13" s="1"/>
  <c r="U14" i="13"/>
  <c r="T14" i="13"/>
  <c r="T13" i="13"/>
  <c r="U13" i="13" s="1"/>
  <c r="H11" i="13"/>
  <c r="I11" i="13" s="1"/>
  <c r="J11" i="13" s="1"/>
  <c r="K11" i="13" s="1"/>
  <c r="L11" i="13" s="1"/>
  <c r="M11" i="13" s="1"/>
  <c r="N11" i="13" s="1"/>
  <c r="O11" i="13" s="1"/>
  <c r="P11" i="13" s="1"/>
  <c r="Q11" i="13" s="1"/>
  <c r="R11" i="13" s="1"/>
  <c r="S11" i="13" s="1"/>
  <c r="G11" i="13"/>
  <c r="F11" i="13"/>
  <c r="E11" i="13"/>
  <c r="E7" i="13"/>
  <c r="E5" i="13"/>
  <c r="C5" i="13"/>
  <c r="E4" i="13"/>
  <c r="C4" i="13"/>
  <c r="B4" i="13"/>
  <c r="E3" i="13"/>
  <c r="C3" i="13"/>
  <c r="B3" i="13"/>
  <c r="U51" i="12"/>
  <c r="T51" i="12"/>
  <c r="T50" i="12"/>
  <c r="U50" i="12" s="1"/>
  <c r="U49" i="12"/>
  <c r="T49" i="12"/>
  <c r="T48" i="12"/>
  <c r="U48" i="12" s="1"/>
  <c r="T47" i="12"/>
  <c r="U47" i="12" s="1"/>
  <c r="T46" i="12"/>
  <c r="U46" i="12" s="1"/>
  <c r="U45" i="12"/>
  <c r="T45" i="12"/>
  <c r="T44" i="12"/>
  <c r="U44" i="12" s="1"/>
  <c r="T43" i="12"/>
  <c r="U43" i="12" s="1"/>
  <c r="T42" i="12"/>
  <c r="U42" i="12" s="1"/>
  <c r="T41" i="12"/>
  <c r="U41" i="12" s="1"/>
  <c r="T40" i="12"/>
  <c r="U40" i="12" s="1"/>
  <c r="T39" i="12"/>
  <c r="U39" i="12" s="1"/>
  <c r="T38" i="12"/>
  <c r="U38" i="12" s="1"/>
  <c r="U37" i="12"/>
  <c r="T37" i="12"/>
  <c r="T36" i="12"/>
  <c r="U36" i="12" s="1"/>
  <c r="U35" i="12"/>
  <c r="T35" i="12"/>
  <c r="T34" i="12"/>
  <c r="U34" i="12" s="1"/>
  <c r="U33" i="12"/>
  <c r="T33" i="12"/>
  <c r="T32" i="12"/>
  <c r="U32" i="12" s="1"/>
  <c r="T31" i="12"/>
  <c r="U31" i="12" s="1"/>
  <c r="T30" i="12"/>
  <c r="U30" i="12" s="1"/>
  <c r="U29" i="12"/>
  <c r="T29" i="12"/>
  <c r="T28" i="12"/>
  <c r="U28" i="12" s="1"/>
  <c r="U27" i="12"/>
  <c r="T27" i="12"/>
  <c r="T26" i="12"/>
  <c r="U26" i="12" s="1"/>
  <c r="T25" i="12"/>
  <c r="U25" i="12" s="1"/>
  <c r="T24" i="12"/>
  <c r="U24" i="12" s="1"/>
  <c r="T23" i="12"/>
  <c r="U23" i="12" s="1"/>
  <c r="T22" i="12"/>
  <c r="U22" i="12" s="1"/>
  <c r="U21" i="12"/>
  <c r="T21" i="12"/>
  <c r="T20" i="12"/>
  <c r="U20" i="12" s="1"/>
  <c r="U19" i="12"/>
  <c r="T19" i="12"/>
  <c r="T18" i="12"/>
  <c r="U18" i="12" s="1"/>
  <c r="U17" i="12"/>
  <c r="T17" i="12"/>
  <c r="T16" i="12"/>
  <c r="U16" i="12" s="1"/>
  <c r="T15" i="12"/>
  <c r="U15" i="12" s="1"/>
  <c r="T14" i="12"/>
  <c r="U14" i="12" s="1"/>
  <c r="U13" i="12"/>
  <c r="T13" i="12"/>
  <c r="H11" i="12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F11" i="12"/>
  <c r="G11" i="12" s="1"/>
  <c r="E11" i="12"/>
  <c r="C5" i="12"/>
  <c r="C4" i="12"/>
  <c r="B4" i="12"/>
  <c r="E3" i="12"/>
  <c r="E7" i="12" s="1"/>
  <c r="C3" i="12"/>
  <c r="B3" i="12"/>
  <c r="U50" i="11"/>
  <c r="T50" i="11"/>
  <c r="T49" i="11"/>
  <c r="U49" i="11" s="1"/>
  <c r="U48" i="11"/>
  <c r="T48" i="11"/>
  <c r="T47" i="11"/>
  <c r="U47" i="11" s="1"/>
  <c r="U46" i="11"/>
  <c r="T46" i="11"/>
  <c r="T45" i="11"/>
  <c r="U45" i="11" s="1"/>
  <c r="T44" i="11"/>
  <c r="U44" i="11" s="1"/>
  <c r="T43" i="11"/>
  <c r="U43" i="11" s="1"/>
  <c r="U42" i="11"/>
  <c r="T42" i="11"/>
  <c r="T41" i="11"/>
  <c r="U41" i="11" s="1"/>
  <c r="U40" i="11"/>
  <c r="T40" i="11"/>
  <c r="T39" i="11"/>
  <c r="U39" i="11" s="1"/>
  <c r="T38" i="11"/>
  <c r="U38" i="11" s="1"/>
  <c r="T37" i="11"/>
  <c r="U37" i="11" s="1"/>
  <c r="T36" i="11"/>
  <c r="U36" i="11" s="1"/>
  <c r="T35" i="11"/>
  <c r="U35" i="11" s="1"/>
  <c r="U34" i="11"/>
  <c r="T34" i="11"/>
  <c r="T33" i="11"/>
  <c r="U33" i="11" s="1"/>
  <c r="U32" i="11"/>
  <c r="T32" i="11"/>
  <c r="T31" i="11"/>
  <c r="U31" i="11" s="1"/>
  <c r="U30" i="11"/>
  <c r="T30" i="11"/>
  <c r="T29" i="11"/>
  <c r="U29" i="11" s="1"/>
  <c r="T28" i="11"/>
  <c r="U28" i="11" s="1"/>
  <c r="T27" i="11"/>
  <c r="U27" i="11" s="1"/>
  <c r="U26" i="11"/>
  <c r="T26" i="11"/>
  <c r="T25" i="11"/>
  <c r="U25" i="11" s="1"/>
  <c r="U24" i="11"/>
  <c r="T24" i="11"/>
  <c r="T23" i="11"/>
  <c r="U23" i="11" s="1"/>
  <c r="T22" i="11"/>
  <c r="U22" i="11" s="1"/>
  <c r="T21" i="11"/>
  <c r="U21" i="11" s="1"/>
  <c r="T20" i="11"/>
  <c r="U20" i="11" s="1"/>
  <c r="T19" i="11"/>
  <c r="U19" i="11" s="1"/>
  <c r="U18" i="11"/>
  <c r="T18" i="11"/>
  <c r="T17" i="11"/>
  <c r="U17" i="11" s="1"/>
  <c r="U16" i="11"/>
  <c r="T16" i="11"/>
  <c r="T15" i="11"/>
  <c r="U15" i="11" s="1"/>
  <c r="U14" i="11"/>
  <c r="T14" i="11"/>
  <c r="T13" i="11"/>
  <c r="U13" i="11" s="1"/>
  <c r="F11" i="1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E11" i="11"/>
  <c r="E5" i="11"/>
  <c r="C5" i="11"/>
  <c r="E4" i="11"/>
  <c r="C4" i="11"/>
  <c r="B4" i="11"/>
  <c r="E3" i="11"/>
  <c r="E7" i="11" s="1"/>
  <c r="C3" i="11"/>
  <c r="B3" i="11"/>
  <c r="U53" i="10"/>
  <c r="T53" i="10"/>
  <c r="T52" i="10"/>
  <c r="U52" i="10" s="1"/>
  <c r="T51" i="10"/>
  <c r="U51" i="10" s="1"/>
  <c r="T50" i="10"/>
  <c r="U50" i="10" s="1"/>
  <c r="U49" i="10"/>
  <c r="T49" i="10"/>
  <c r="T48" i="10"/>
  <c r="U48" i="10" s="1"/>
  <c r="U47" i="10"/>
  <c r="T47" i="10"/>
  <c r="T46" i="10"/>
  <c r="U46" i="10" s="1"/>
  <c r="T45" i="10"/>
  <c r="U45" i="10" s="1"/>
  <c r="T44" i="10"/>
  <c r="U44" i="10" s="1"/>
  <c r="T43" i="10"/>
  <c r="U43" i="10" s="1"/>
  <c r="T42" i="10"/>
  <c r="U42" i="10" s="1"/>
  <c r="U41" i="10"/>
  <c r="T41" i="10"/>
  <c r="T40" i="10"/>
  <c r="U40" i="10" s="1"/>
  <c r="U39" i="10"/>
  <c r="T39" i="10"/>
  <c r="T38" i="10"/>
  <c r="U38" i="10" s="1"/>
  <c r="U37" i="10"/>
  <c r="T37" i="10"/>
  <c r="T36" i="10"/>
  <c r="U36" i="10" s="1"/>
  <c r="T35" i="10"/>
  <c r="U35" i="10" s="1"/>
  <c r="T34" i="10"/>
  <c r="U34" i="10" s="1"/>
  <c r="U33" i="10"/>
  <c r="T33" i="10"/>
  <c r="T32" i="10"/>
  <c r="U32" i="10" s="1"/>
  <c r="U31" i="10"/>
  <c r="T31" i="10"/>
  <c r="T30" i="10"/>
  <c r="U30" i="10" s="1"/>
  <c r="T29" i="10"/>
  <c r="U29" i="10" s="1"/>
  <c r="T28" i="10"/>
  <c r="U28" i="10" s="1"/>
  <c r="T27" i="10"/>
  <c r="U27" i="10" s="1"/>
  <c r="T26" i="10"/>
  <c r="U26" i="10" s="1"/>
  <c r="U25" i="10"/>
  <c r="T25" i="10"/>
  <c r="T24" i="10"/>
  <c r="U24" i="10" s="1"/>
  <c r="U23" i="10"/>
  <c r="T23" i="10"/>
  <c r="T22" i="10"/>
  <c r="U22" i="10" s="1"/>
  <c r="U21" i="10"/>
  <c r="T21" i="10"/>
  <c r="T20" i="10"/>
  <c r="U20" i="10" s="1"/>
  <c r="T19" i="10"/>
  <c r="U19" i="10" s="1"/>
  <c r="T18" i="10"/>
  <c r="U18" i="10" s="1"/>
  <c r="U17" i="10"/>
  <c r="T17" i="10"/>
  <c r="T16" i="10"/>
  <c r="U16" i="10" s="1"/>
  <c r="U15" i="10"/>
  <c r="T15" i="10"/>
  <c r="T14" i="10"/>
  <c r="U14" i="10" s="1"/>
  <c r="T13" i="10"/>
  <c r="U13" i="10" s="1"/>
  <c r="E11" i="10"/>
  <c r="F11" i="10" s="1"/>
  <c r="G11" i="10" s="1"/>
  <c r="H11" i="10" s="1"/>
  <c r="I11" i="10" s="1"/>
  <c r="J11" i="10" s="1"/>
  <c r="K11" i="10" s="1"/>
  <c r="L11" i="10" s="1"/>
  <c r="M11" i="10" s="1"/>
  <c r="N11" i="10" s="1"/>
  <c r="O11" i="10" s="1"/>
  <c r="P11" i="10" s="1"/>
  <c r="Q11" i="10" s="1"/>
  <c r="R11" i="10" s="1"/>
  <c r="S11" i="10" s="1"/>
  <c r="C5" i="10"/>
  <c r="C4" i="10"/>
  <c r="B4" i="10"/>
  <c r="E3" i="10"/>
  <c r="E7" i="10" s="1"/>
  <c r="C3" i="10"/>
  <c r="B3" i="10"/>
  <c r="U52" i="9"/>
  <c r="T52" i="9"/>
  <c r="T51" i="9"/>
  <c r="U51" i="9" s="1"/>
  <c r="T50" i="9"/>
  <c r="U50" i="9" s="1"/>
  <c r="T49" i="9"/>
  <c r="U49" i="9" s="1"/>
  <c r="U48" i="9"/>
  <c r="T48" i="9"/>
  <c r="T47" i="9"/>
  <c r="U47" i="9" s="1"/>
  <c r="U46" i="9"/>
  <c r="T46" i="9"/>
  <c r="T45" i="9"/>
  <c r="U45" i="9" s="1"/>
  <c r="T44" i="9"/>
  <c r="U44" i="9" s="1"/>
  <c r="T43" i="9"/>
  <c r="U43" i="9" s="1"/>
  <c r="T42" i="9"/>
  <c r="U42" i="9" s="1"/>
  <c r="T41" i="9"/>
  <c r="U41" i="9" s="1"/>
  <c r="U40" i="9"/>
  <c r="T40" i="9"/>
  <c r="T39" i="9"/>
  <c r="U39" i="9" s="1"/>
  <c r="U38" i="9"/>
  <c r="T38" i="9"/>
  <c r="T37" i="9"/>
  <c r="U37" i="9" s="1"/>
  <c r="U36" i="9"/>
  <c r="T36" i="9"/>
  <c r="T35" i="9"/>
  <c r="U35" i="9" s="1"/>
  <c r="T34" i="9"/>
  <c r="U34" i="9" s="1"/>
  <c r="T33" i="9"/>
  <c r="U33" i="9" s="1"/>
  <c r="U32" i="9"/>
  <c r="T32" i="9"/>
  <c r="T31" i="9"/>
  <c r="U31" i="9" s="1"/>
  <c r="U30" i="9"/>
  <c r="T30" i="9"/>
  <c r="T29" i="9"/>
  <c r="U29" i="9" s="1"/>
  <c r="T28" i="9"/>
  <c r="U28" i="9" s="1"/>
  <c r="U27" i="9"/>
  <c r="T27" i="9"/>
  <c r="U26" i="9"/>
  <c r="T26" i="9"/>
  <c r="U25" i="9"/>
  <c r="T25" i="9"/>
  <c r="T24" i="9"/>
  <c r="U24" i="9" s="1"/>
  <c r="U23" i="9"/>
  <c r="T23" i="9"/>
  <c r="U22" i="9"/>
  <c r="T22" i="9"/>
  <c r="U21" i="9"/>
  <c r="T21" i="9"/>
  <c r="T20" i="9"/>
  <c r="U20" i="9" s="1"/>
  <c r="U19" i="9"/>
  <c r="T19" i="9"/>
  <c r="U18" i="9"/>
  <c r="T18" i="9"/>
  <c r="U17" i="9"/>
  <c r="T17" i="9"/>
  <c r="T16" i="9"/>
  <c r="U16" i="9" s="1"/>
  <c r="U15" i="9"/>
  <c r="T15" i="9"/>
  <c r="U14" i="9"/>
  <c r="T14" i="9"/>
  <c r="U13" i="9"/>
  <c r="T13" i="9"/>
  <c r="G11" i="9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F11" i="9"/>
  <c r="E11" i="9"/>
  <c r="E5" i="9"/>
  <c r="C5" i="9"/>
  <c r="E4" i="9"/>
  <c r="C4" i="9"/>
  <c r="B4" i="9"/>
  <c r="E3" i="9"/>
  <c r="E7" i="9" s="1"/>
  <c r="C3" i="9"/>
  <c r="B3" i="9"/>
  <c r="T44" i="8"/>
  <c r="U44" i="8" s="1"/>
  <c r="U43" i="8"/>
  <c r="T43" i="8"/>
  <c r="U42" i="8"/>
  <c r="T42" i="8"/>
  <c r="U41" i="8"/>
  <c r="T41" i="8"/>
  <c r="T40" i="8"/>
  <c r="U40" i="8" s="1"/>
  <c r="U39" i="8"/>
  <c r="T39" i="8"/>
  <c r="U38" i="8"/>
  <c r="T38" i="8"/>
  <c r="U37" i="8"/>
  <c r="T37" i="8"/>
  <c r="T36" i="8"/>
  <c r="U36" i="8" s="1"/>
  <c r="U35" i="8"/>
  <c r="T35" i="8"/>
  <c r="U34" i="8"/>
  <c r="T34" i="8"/>
  <c r="U33" i="8"/>
  <c r="T33" i="8"/>
  <c r="T32" i="8"/>
  <c r="U32" i="8" s="1"/>
  <c r="U31" i="8"/>
  <c r="T31" i="8"/>
  <c r="U30" i="8"/>
  <c r="T30" i="8"/>
  <c r="U29" i="8"/>
  <c r="T29" i="8"/>
  <c r="T28" i="8"/>
  <c r="U28" i="8" s="1"/>
  <c r="U27" i="8"/>
  <c r="T27" i="8"/>
  <c r="U26" i="8"/>
  <c r="T26" i="8"/>
  <c r="U25" i="8"/>
  <c r="T25" i="8"/>
  <c r="T24" i="8"/>
  <c r="U24" i="8" s="1"/>
  <c r="U23" i="8"/>
  <c r="T23" i="8"/>
  <c r="U22" i="8"/>
  <c r="T22" i="8"/>
  <c r="U21" i="8"/>
  <c r="T21" i="8"/>
  <c r="T20" i="8"/>
  <c r="U20" i="8" s="1"/>
  <c r="U19" i="8"/>
  <c r="T19" i="8"/>
  <c r="U18" i="8"/>
  <c r="T18" i="8"/>
  <c r="U17" i="8"/>
  <c r="T17" i="8"/>
  <c r="T16" i="8"/>
  <c r="U16" i="8" s="1"/>
  <c r="U15" i="8"/>
  <c r="T15" i="8"/>
  <c r="U14" i="8"/>
  <c r="T14" i="8"/>
  <c r="U13" i="8"/>
  <c r="T13" i="8"/>
  <c r="G11" i="8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F11" i="8"/>
  <c r="E11" i="8"/>
  <c r="E5" i="8"/>
  <c r="C5" i="8"/>
  <c r="E4" i="8"/>
  <c r="C4" i="8"/>
  <c r="B4" i="8"/>
  <c r="E3" i="8"/>
  <c r="E7" i="8" s="1"/>
  <c r="C3" i="8"/>
  <c r="B3" i="8"/>
  <c r="T43" i="7"/>
  <c r="U43" i="7" s="1"/>
  <c r="U42" i="7"/>
  <c r="T42" i="7"/>
  <c r="U41" i="7"/>
  <c r="T41" i="7"/>
  <c r="U40" i="7"/>
  <c r="T40" i="7"/>
  <c r="T39" i="7"/>
  <c r="U39" i="7" s="1"/>
  <c r="U38" i="7"/>
  <c r="T38" i="7"/>
  <c r="U37" i="7"/>
  <c r="T37" i="7"/>
  <c r="U36" i="7"/>
  <c r="T36" i="7"/>
  <c r="T35" i="7"/>
  <c r="U35" i="7" s="1"/>
  <c r="U34" i="7"/>
  <c r="T34" i="7"/>
  <c r="U33" i="7"/>
  <c r="T33" i="7"/>
  <c r="U32" i="7"/>
  <c r="T32" i="7"/>
  <c r="T31" i="7"/>
  <c r="U31" i="7" s="1"/>
  <c r="U30" i="7"/>
  <c r="T30" i="7"/>
  <c r="U29" i="7"/>
  <c r="T29" i="7"/>
  <c r="U28" i="7"/>
  <c r="T28" i="7"/>
  <c r="T27" i="7"/>
  <c r="U27" i="7" s="1"/>
  <c r="U26" i="7"/>
  <c r="T26" i="7"/>
  <c r="U25" i="7"/>
  <c r="T25" i="7"/>
  <c r="U24" i="7"/>
  <c r="T24" i="7"/>
  <c r="T23" i="7"/>
  <c r="U23" i="7" s="1"/>
  <c r="U22" i="7"/>
  <c r="T22" i="7"/>
  <c r="U21" i="7"/>
  <c r="T21" i="7"/>
  <c r="U20" i="7"/>
  <c r="T20" i="7"/>
  <c r="T19" i="7"/>
  <c r="U19" i="7" s="1"/>
  <c r="U18" i="7"/>
  <c r="T18" i="7"/>
  <c r="U17" i="7"/>
  <c r="T17" i="7"/>
  <c r="U16" i="7"/>
  <c r="T16" i="7"/>
  <c r="T15" i="7"/>
  <c r="U15" i="7" s="1"/>
  <c r="U14" i="7"/>
  <c r="T14" i="7"/>
  <c r="T13" i="7"/>
  <c r="U13" i="7" s="1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E5" i="7"/>
  <c r="C5" i="7"/>
  <c r="E4" i="7"/>
  <c r="E7" i="7" s="1"/>
  <c r="C4" i="7"/>
  <c r="B4" i="7"/>
  <c r="E3" i="7"/>
  <c r="C3" i="7"/>
  <c r="B3" i="7"/>
  <c r="U45" i="6"/>
  <c r="T45" i="6"/>
  <c r="T44" i="6"/>
  <c r="U44" i="6" s="1"/>
  <c r="U43" i="6"/>
  <c r="T43" i="6"/>
  <c r="U42" i="6"/>
  <c r="T42" i="6"/>
  <c r="U41" i="6"/>
  <c r="T41" i="6"/>
  <c r="T40" i="6"/>
  <c r="U40" i="6" s="1"/>
  <c r="U39" i="6"/>
  <c r="T39" i="6"/>
  <c r="U38" i="6"/>
  <c r="T38" i="6"/>
  <c r="U37" i="6"/>
  <c r="T37" i="6"/>
  <c r="T36" i="6"/>
  <c r="U36" i="6" s="1"/>
  <c r="U35" i="6"/>
  <c r="T35" i="6"/>
  <c r="U34" i="6"/>
  <c r="T34" i="6"/>
  <c r="U33" i="6"/>
  <c r="T33" i="6"/>
  <c r="T32" i="6"/>
  <c r="U32" i="6" s="1"/>
  <c r="U31" i="6"/>
  <c r="T31" i="6"/>
  <c r="U30" i="6"/>
  <c r="T30" i="6"/>
  <c r="U29" i="6"/>
  <c r="T29" i="6"/>
  <c r="T28" i="6"/>
  <c r="U28" i="6" s="1"/>
  <c r="U27" i="6"/>
  <c r="T27" i="6"/>
  <c r="U26" i="6"/>
  <c r="T26" i="6"/>
  <c r="U25" i="6"/>
  <c r="T25" i="6"/>
  <c r="T24" i="6"/>
  <c r="U24" i="6" s="1"/>
  <c r="U23" i="6"/>
  <c r="T23" i="6"/>
  <c r="U22" i="6"/>
  <c r="T22" i="6"/>
  <c r="U21" i="6"/>
  <c r="T21" i="6"/>
  <c r="T20" i="6"/>
  <c r="U20" i="6" s="1"/>
  <c r="U19" i="6"/>
  <c r="T19" i="6"/>
  <c r="U18" i="6"/>
  <c r="T18" i="6"/>
  <c r="U17" i="6"/>
  <c r="T17" i="6"/>
  <c r="T16" i="6"/>
  <c r="U16" i="6" s="1"/>
  <c r="U15" i="6"/>
  <c r="T15" i="6"/>
  <c r="T14" i="6"/>
  <c r="U14" i="6" s="1"/>
  <c r="U13" i="6"/>
  <c r="T13" i="6"/>
  <c r="F11" i="6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E11" i="6"/>
  <c r="E5" i="6"/>
  <c r="C5" i="6"/>
  <c r="E4" i="6"/>
  <c r="C4" i="6"/>
  <c r="B4" i="6"/>
  <c r="E3" i="6"/>
  <c r="E7" i="6" s="1"/>
  <c r="C3" i="6"/>
  <c r="B3" i="6"/>
  <c r="T44" i="5"/>
  <c r="U44" i="5" s="1"/>
  <c r="U43" i="5"/>
  <c r="T43" i="5"/>
  <c r="T42" i="5"/>
  <c r="U42" i="5" s="1"/>
  <c r="U41" i="5"/>
  <c r="T41" i="5"/>
  <c r="T40" i="5"/>
  <c r="U40" i="5" s="1"/>
  <c r="U39" i="5"/>
  <c r="T39" i="5"/>
  <c r="T38" i="5"/>
  <c r="U38" i="5" s="1"/>
  <c r="U37" i="5"/>
  <c r="T37" i="5"/>
  <c r="T36" i="5"/>
  <c r="U36" i="5" s="1"/>
  <c r="U35" i="5"/>
  <c r="T35" i="5"/>
  <c r="T34" i="5"/>
  <c r="U34" i="5" s="1"/>
  <c r="U33" i="5"/>
  <c r="T33" i="5"/>
  <c r="T32" i="5"/>
  <c r="U32" i="5" s="1"/>
  <c r="U31" i="5"/>
  <c r="T31" i="5"/>
  <c r="T30" i="5"/>
  <c r="U30" i="5" s="1"/>
  <c r="U29" i="5"/>
  <c r="T29" i="5"/>
  <c r="T28" i="5"/>
  <c r="U28" i="5" s="1"/>
  <c r="U27" i="5"/>
  <c r="T27" i="5"/>
  <c r="T26" i="5"/>
  <c r="U26" i="5" s="1"/>
  <c r="U25" i="5"/>
  <c r="T25" i="5"/>
  <c r="T24" i="5"/>
  <c r="U24" i="5" s="1"/>
  <c r="U23" i="5"/>
  <c r="T23" i="5"/>
  <c r="T22" i="5"/>
  <c r="U22" i="5" s="1"/>
  <c r="U21" i="5"/>
  <c r="T21" i="5"/>
  <c r="T20" i="5"/>
  <c r="U20" i="5" s="1"/>
  <c r="U19" i="5"/>
  <c r="T19" i="5"/>
  <c r="T18" i="5"/>
  <c r="U18" i="5" s="1"/>
  <c r="U17" i="5"/>
  <c r="T17" i="5"/>
  <c r="T16" i="5"/>
  <c r="U16" i="5" s="1"/>
  <c r="U15" i="5"/>
  <c r="T15" i="5"/>
  <c r="T14" i="5"/>
  <c r="U14" i="5" s="1"/>
  <c r="U13" i="5"/>
  <c r="T13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E11" i="5"/>
  <c r="B4" i="5"/>
  <c r="E3" i="5"/>
  <c r="E7" i="5" s="1"/>
  <c r="C3" i="5"/>
  <c r="B3" i="5"/>
  <c r="T44" i="4"/>
  <c r="U44" i="4" s="1"/>
  <c r="U43" i="4"/>
  <c r="T43" i="4"/>
  <c r="T42" i="4"/>
  <c r="U42" i="4" s="1"/>
  <c r="U41" i="4"/>
  <c r="T41" i="4"/>
  <c r="T40" i="4"/>
  <c r="U40" i="4" s="1"/>
  <c r="U39" i="4"/>
  <c r="T39" i="4"/>
  <c r="T38" i="4"/>
  <c r="U38" i="4" s="1"/>
  <c r="U37" i="4"/>
  <c r="T37" i="4"/>
  <c r="T36" i="4"/>
  <c r="U36" i="4" s="1"/>
  <c r="U35" i="4"/>
  <c r="T35" i="4"/>
  <c r="T34" i="4"/>
  <c r="U34" i="4" s="1"/>
  <c r="U33" i="4"/>
  <c r="T33" i="4"/>
  <c r="T32" i="4"/>
  <c r="U32" i="4" s="1"/>
  <c r="U31" i="4"/>
  <c r="T31" i="4"/>
  <c r="T30" i="4"/>
  <c r="U30" i="4" s="1"/>
  <c r="U29" i="4"/>
  <c r="T29" i="4"/>
  <c r="T28" i="4"/>
  <c r="U28" i="4" s="1"/>
  <c r="U27" i="4"/>
  <c r="T27" i="4"/>
  <c r="T26" i="4"/>
  <c r="U26" i="4" s="1"/>
  <c r="U25" i="4"/>
  <c r="T25" i="4"/>
  <c r="T24" i="4"/>
  <c r="U24" i="4" s="1"/>
  <c r="U23" i="4"/>
  <c r="T23" i="4"/>
  <c r="T22" i="4"/>
  <c r="U22" i="4" s="1"/>
  <c r="U21" i="4"/>
  <c r="T21" i="4"/>
  <c r="T20" i="4"/>
  <c r="U20" i="4" s="1"/>
  <c r="U19" i="4"/>
  <c r="T19" i="4"/>
  <c r="T18" i="4"/>
  <c r="U18" i="4" s="1"/>
  <c r="U17" i="4"/>
  <c r="T17" i="4"/>
  <c r="T16" i="4"/>
  <c r="U16" i="4" s="1"/>
  <c r="U15" i="4"/>
  <c r="T15" i="4"/>
  <c r="T14" i="4"/>
  <c r="U14" i="4" s="1"/>
  <c r="U13" i="4"/>
  <c r="T13" i="4"/>
  <c r="F11" i="4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E11" i="4"/>
  <c r="B4" i="4"/>
  <c r="E3" i="4"/>
  <c r="E7" i="4" s="1"/>
  <c r="C3" i="4"/>
  <c r="B3" i="4"/>
  <c r="T47" i="3"/>
  <c r="U47" i="3" s="1"/>
  <c r="U46" i="3"/>
  <c r="T46" i="3"/>
  <c r="T45" i="3"/>
  <c r="U45" i="3" s="1"/>
  <c r="U44" i="3"/>
  <c r="T44" i="3"/>
  <c r="T43" i="3"/>
  <c r="U43" i="3" s="1"/>
  <c r="U42" i="3"/>
  <c r="T42" i="3"/>
  <c r="T41" i="3"/>
  <c r="U41" i="3" s="1"/>
  <c r="U40" i="3"/>
  <c r="T40" i="3"/>
  <c r="T39" i="3"/>
  <c r="U39" i="3" s="1"/>
  <c r="U38" i="3"/>
  <c r="T38" i="3"/>
  <c r="T37" i="3"/>
  <c r="U37" i="3" s="1"/>
  <c r="U36" i="3"/>
  <c r="T36" i="3"/>
  <c r="T35" i="3"/>
  <c r="U35" i="3" s="1"/>
  <c r="U34" i="3"/>
  <c r="T34" i="3"/>
  <c r="T33" i="3"/>
  <c r="U33" i="3" s="1"/>
  <c r="U32" i="3"/>
  <c r="T32" i="3"/>
  <c r="T31" i="3"/>
  <c r="U31" i="3" s="1"/>
  <c r="U30" i="3"/>
  <c r="T30" i="3"/>
  <c r="T29" i="3"/>
  <c r="U29" i="3" s="1"/>
  <c r="U28" i="3"/>
  <c r="T28" i="3"/>
  <c r="T27" i="3"/>
  <c r="U27" i="3" s="1"/>
  <c r="U26" i="3"/>
  <c r="T26" i="3"/>
  <c r="T25" i="3"/>
  <c r="U25" i="3" s="1"/>
  <c r="U24" i="3"/>
  <c r="T24" i="3"/>
  <c r="T23" i="3"/>
  <c r="U23" i="3" s="1"/>
  <c r="U22" i="3"/>
  <c r="T22" i="3"/>
  <c r="T21" i="3"/>
  <c r="U21" i="3" s="1"/>
  <c r="U20" i="3"/>
  <c r="T20" i="3"/>
  <c r="T19" i="3"/>
  <c r="U19" i="3" s="1"/>
  <c r="U18" i="3"/>
  <c r="T18" i="3"/>
  <c r="T17" i="3"/>
  <c r="U17" i="3" s="1"/>
  <c r="U16" i="3"/>
  <c r="T16" i="3"/>
  <c r="T15" i="3"/>
  <c r="U15" i="3" s="1"/>
  <c r="U14" i="3"/>
  <c r="T14" i="3"/>
  <c r="T13" i="3"/>
  <c r="U13" i="3" s="1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E7" i="3"/>
  <c r="B4" i="3"/>
  <c r="E3" i="3"/>
  <c r="C3" i="3"/>
  <c r="B3" i="3"/>
  <c r="AO37" i="2"/>
  <c r="AO38" i="2" s="1"/>
  <c r="Q37" i="2"/>
  <c r="Q38" i="2" s="1"/>
  <c r="AG36" i="2"/>
  <c r="AF36" i="2"/>
  <c r="AE36" i="2"/>
  <c r="D36" i="2" s="1"/>
  <c r="AI35" i="2"/>
  <c r="AH35" i="2"/>
  <c r="J35" i="2"/>
  <c r="I35" i="2"/>
  <c r="H35" i="2"/>
  <c r="D35" i="2" s="1"/>
  <c r="D34" i="2"/>
  <c r="AL33" i="2"/>
  <c r="AK33" i="2"/>
  <c r="AJ33" i="2"/>
  <c r="X33" i="2"/>
  <c r="W33" i="2"/>
  <c r="D33" i="2"/>
  <c r="G32" i="2"/>
  <c r="G37" i="2" s="1"/>
  <c r="G38" i="2" s="1"/>
  <c r="D32" i="2"/>
  <c r="D31" i="2"/>
  <c r="AG30" i="2"/>
  <c r="AG37" i="2" s="1"/>
  <c r="AG38" i="2" s="1"/>
  <c r="AF30" i="2"/>
  <c r="AE30" i="2"/>
  <c r="P29" i="2"/>
  <c r="O29" i="2"/>
  <c r="N29" i="2"/>
  <c r="AO28" i="2"/>
  <c r="AN28" i="2"/>
  <c r="AM28" i="2"/>
  <c r="AK28" i="2"/>
  <c r="AK37" i="2" s="1"/>
  <c r="AK38" i="2" s="1"/>
  <c r="AJ28" i="2"/>
  <c r="AA27" i="2"/>
  <c r="D27" i="2" s="1"/>
  <c r="Z27" i="2"/>
  <c r="W26" i="2"/>
  <c r="D26" i="2"/>
  <c r="F25" i="2"/>
  <c r="F37" i="2" s="1"/>
  <c r="F38" i="2" s="1"/>
  <c r="E25" i="2"/>
  <c r="AM24" i="2"/>
  <c r="AM37" i="2" s="1"/>
  <c r="AM38" i="2" s="1"/>
  <c r="AD24" i="2"/>
  <c r="D24" i="2"/>
  <c r="Q23" i="2"/>
  <c r="D23" i="2"/>
  <c r="V22" i="2"/>
  <c r="U22" i="2"/>
  <c r="T22" i="2"/>
  <c r="K22" i="2"/>
  <c r="J22" i="2"/>
  <c r="I22" i="2"/>
  <c r="D22" i="2" s="1"/>
  <c r="H22" i="2"/>
  <c r="AI21" i="2"/>
  <c r="U21" i="2"/>
  <c r="T21" i="2"/>
  <c r="M21" i="2"/>
  <c r="L21" i="2"/>
  <c r="D21" i="2"/>
  <c r="S20" i="2"/>
  <c r="R20" i="2"/>
  <c r="D20" i="2" s="1"/>
  <c r="AI19" i="2"/>
  <c r="AI37" i="2" s="1"/>
  <c r="AI38" i="2" s="1"/>
  <c r="AH19" i="2"/>
  <c r="AG18" i="2"/>
  <c r="AF18" i="2"/>
  <c r="AF37" i="2" s="1"/>
  <c r="AF38" i="2" s="1"/>
  <c r="AE18" i="2"/>
  <c r="AE37" i="2" s="1"/>
  <c r="AE38" i="2" s="1"/>
  <c r="D18" i="2"/>
  <c r="P17" i="2"/>
  <c r="O17" i="2"/>
  <c r="N17" i="2"/>
  <c r="M17" i="2"/>
  <c r="L17" i="2"/>
  <c r="K17" i="2"/>
  <c r="D16" i="2"/>
  <c r="Y15" i="2"/>
  <c r="D15" i="2"/>
  <c r="AH14" i="2"/>
  <c r="AH37" i="2" s="1"/>
  <c r="AH38" i="2" s="1"/>
  <c r="D14" i="2"/>
  <c r="M13" i="2"/>
  <c r="L13" i="2"/>
  <c r="L37" i="2" s="1"/>
  <c r="L38" i="2" s="1"/>
  <c r="K13" i="2"/>
  <c r="K37" i="2" s="1"/>
  <c r="K38" i="2" s="1"/>
  <c r="D13" i="2"/>
  <c r="Q12" i="2"/>
  <c r="D12" i="2"/>
  <c r="AO11" i="2"/>
  <c r="AN11" i="2"/>
  <c r="AN37" i="2" s="1"/>
  <c r="AN38" i="2" s="1"/>
  <c r="AD11" i="2"/>
  <c r="AD37" i="2" s="1"/>
  <c r="AD38" i="2" s="1"/>
  <c r="V11" i="2"/>
  <c r="S11" i="2"/>
  <c r="S37" i="2" s="1"/>
  <c r="S38" i="2" s="1"/>
  <c r="R11" i="2"/>
  <c r="AL10" i="2"/>
  <c r="AL37" i="2" s="1"/>
  <c r="AL38" i="2" s="1"/>
  <c r="AC10" i="2"/>
  <c r="AB10" i="2"/>
  <c r="X10" i="2"/>
  <c r="X37" i="2" s="1"/>
  <c r="X38" i="2" s="1"/>
  <c r="V10" i="2"/>
  <c r="U10" i="2"/>
  <c r="U37" i="2" s="1"/>
  <c r="U38" i="2" s="1"/>
  <c r="T10" i="2"/>
  <c r="AC9" i="2"/>
  <c r="AC37" i="2" s="1"/>
  <c r="AC38" i="2" s="1"/>
  <c r="AB9" i="2"/>
  <c r="AB37" i="2" s="1"/>
  <c r="AB38" i="2" s="1"/>
  <c r="P9" i="2"/>
  <c r="O9" i="2"/>
  <c r="O37" i="2" s="1"/>
  <c r="O38" i="2" s="1"/>
  <c r="N9" i="2"/>
  <c r="W8" i="2"/>
  <c r="AA7" i="2"/>
  <c r="Z7" i="2"/>
  <c r="Z37" i="2" s="1"/>
  <c r="Z38" i="2" s="1"/>
  <c r="Y7" i="2"/>
  <c r="Y37" i="2" s="1"/>
  <c r="Y38" i="2" s="1"/>
  <c r="D7" i="2"/>
  <c r="Y6" i="2"/>
  <c r="D6" i="2" s="1"/>
  <c r="J5" i="2"/>
  <c r="J37" i="2" s="1"/>
  <c r="J38" i="2" s="1"/>
  <c r="I5" i="2"/>
  <c r="H5" i="2"/>
  <c r="H37" i="2" s="1"/>
  <c r="H38" i="2" s="1"/>
  <c r="E22" i="1"/>
  <c r="T37" i="2" l="1"/>
  <c r="T38" i="2" s="1"/>
  <c r="D10" i="2"/>
  <c r="D17" i="2"/>
  <c r="AJ37" i="2"/>
  <c r="AJ38" i="2" s="1"/>
  <c r="D28" i="2"/>
  <c r="D30" i="2"/>
  <c r="AA37" i="2"/>
  <c r="AA38" i="2" s="1"/>
  <c r="D11" i="2"/>
  <c r="R37" i="2"/>
  <c r="R38" i="2" s="1"/>
  <c r="E37" i="2"/>
  <c r="D25" i="2"/>
  <c r="W37" i="2"/>
  <c r="W38" i="2" s="1"/>
  <c r="D8" i="2"/>
  <c r="V37" i="2"/>
  <c r="V38" i="2" s="1"/>
  <c r="M37" i="2"/>
  <c r="M38" i="2" s="1"/>
  <c r="D19" i="2"/>
  <c r="D5" i="2"/>
  <c r="N37" i="2"/>
  <c r="N38" i="2" s="1"/>
  <c r="D9" i="2"/>
  <c r="P37" i="2"/>
  <c r="P38" i="2" s="1"/>
  <c r="D29" i="2"/>
  <c r="I37" i="2"/>
  <c r="I38" i="2" s="1"/>
  <c r="E7" i="19"/>
  <c r="E7" i="37"/>
  <c r="E38" i="2" l="1"/>
  <c r="D38" i="2"/>
</calcChain>
</file>

<file path=xl/sharedStrings.xml><?xml version="1.0" encoding="utf-8"?>
<sst xmlns="http://schemas.openxmlformats.org/spreadsheetml/2006/main" count="5945" uniqueCount="776">
  <si>
    <t>PRODI MANAJEMEN INFORMATIKA (D3) - Semester Ganjil 2024/2025</t>
  </si>
  <si>
    <t>No.</t>
  </si>
  <si>
    <t>Kode</t>
  </si>
  <si>
    <t>Kode MK</t>
  </si>
  <si>
    <t>Nama Mata Kuliah</t>
  </si>
  <si>
    <t>Jumlah Ruang</t>
  </si>
  <si>
    <t>Keterangan</t>
  </si>
  <si>
    <t>MK-01</t>
  </si>
  <si>
    <t>UNI10108**</t>
  </si>
  <si>
    <t>Agama</t>
  </si>
  <si>
    <t>MK-02</t>
  </si>
  <si>
    <t>FIK001117</t>
  </si>
  <si>
    <t>Algoritma dan Pemrograman</t>
  </si>
  <si>
    <t>MK-03</t>
  </si>
  <si>
    <t>MI505317</t>
  </si>
  <si>
    <t>Analisa dan Perancangan Sistem Informasi I</t>
  </si>
  <si>
    <t>1 MBKM</t>
  </si>
  <si>
    <t>MK-04</t>
  </si>
  <si>
    <t xml:space="preserve">FIK003117 </t>
  </si>
  <si>
    <t>Bahasa Inggris</t>
  </si>
  <si>
    <t>Konversi UCEPT</t>
  </si>
  <si>
    <t>MK-05</t>
  </si>
  <si>
    <t>MI503317</t>
  </si>
  <si>
    <t>Basis data II</t>
  </si>
  <si>
    <t>MK-06</t>
  </si>
  <si>
    <t>MI703117</t>
  </si>
  <si>
    <t>Dasar Akuntansi</t>
  </si>
  <si>
    <t>MK-07</t>
  </si>
  <si>
    <t>MI701117</t>
  </si>
  <si>
    <t>Dasar Manajemen dan Bisnis</t>
  </si>
  <si>
    <t>MK-08</t>
  </si>
  <si>
    <t>MI707517</t>
  </si>
  <si>
    <t>E-Commerce</t>
  </si>
  <si>
    <t>MK-09</t>
  </si>
  <si>
    <t>MI509517</t>
  </si>
  <si>
    <t>Interaksi Manusia-Komputer</t>
  </si>
  <si>
    <t>MK-10</t>
  </si>
  <si>
    <t>MI604317</t>
  </si>
  <si>
    <t>Jaringan Komputer</t>
  </si>
  <si>
    <t>MK-11</t>
  </si>
  <si>
    <t>MI201517</t>
  </si>
  <si>
    <t>Kecakapan Antar Personal</t>
  </si>
  <si>
    <t>MK-12</t>
  </si>
  <si>
    <t>FIK003317</t>
  </si>
  <si>
    <t>Kerja Praktik (Practical Work)</t>
  </si>
  <si>
    <t>MK-13</t>
  </si>
  <si>
    <t>MI706517</t>
  </si>
  <si>
    <t>Manajemen Pemasaran</t>
  </si>
  <si>
    <t>MK-14</t>
  </si>
  <si>
    <t>MI301317</t>
  </si>
  <si>
    <t>Matematika</t>
  </si>
  <si>
    <t>MK-15</t>
  </si>
  <si>
    <t>MI403317</t>
  </si>
  <si>
    <t>Pemrograman Berorientasi Objek</t>
  </si>
  <si>
    <t>MK-16</t>
  </si>
  <si>
    <t>MI602117</t>
  </si>
  <si>
    <t>Pengantar Organisasi Komputer</t>
  </si>
  <si>
    <t>Ditutup</t>
  </si>
  <si>
    <t>MK-17</t>
  </si>
  <si>
    <t>MI601117</t>
  </si>
  <si>
    <t>Pengantar Teknologi Informasi</t>
  </si>
  <si>
    <t>MK-18</t>
  </si>
  <si>
    <t>FIK001317*</t>
  </si>
  <si>
    <t>Teknik Penulisan Karya Ilmiah</t>
  </si>
  <si>
    <t>MK-19</t>
  </si>
  <si>
    <t>MI705417</t>
  </si>
  <si>
    <t>Manajemen Perkantoran</t>
  </si>
  <si>
    <t>TOTAL KELAS</t>
  </si>
  <si>
    <t>PRODI MANAJEMEN INFORMATIKA (D3)</t>
  </si>
  <si>
    <t>No</t>
  </si>
  <si>
    <t>Nama Dosen</t>
  </si>
  <si>
    <t>Total Masuk</t>
  </si>
  <si>
    <t>Rekapitulasi Kehadiran Dosen Per-Kelas</t>
  </si>
  <si>
    <t>MK-01-1A</t>
  </si>
  <si>
    <t>MK-01-1B</t>
  </si>
  <si>
    <t>MK-01-1C</t>
  </si>
  <si>
    <t>MK-02-1A</t>
  </si>
  <si>
    <t>MK-02-1B</t>
  </si>
  <si>
    <t>MK-02-1C</t>
  </si>
  <si>
    <t>MK-03-1A</t>
  </si>
  <si>
    <t>MK-03-1B</t>
  </si>
  <si>
    <t>MK-03-1C</t>
  </si>
  <si>
    <t>MK-05-3A</t>
  </si>
  <si>
    <t>MK-05-3B</t>
  </si>
  <si>
    <t>MK-05-3C</t>
  </si>
  <si>
    <t>MK-06-1A</t>
  </si>
  <si>
    <t>MK-06-1B</t>
  </si>
  <si>
    <t>MK-06-1C</t>
  </si>
  <si>
    <t>MK-07-1A</t>
  </si>
  <si>
    <t>MK-07-1B</t>
  </si>
  <si>
    <t>MK-07-1C</t>
  </si>
  <si>
    <t>MK-08-5</t>
  </si>
  <si>
    <t>MK-09-5</t>
  </si>
  <si>
    <t>MK-10-3A</t>
  </si>
  <si>
    <t>MK-10-3B</t>
  </si>
  <si>
    <t>MK-10-3C</t>
  </si>
  <si>
    <t>MK-11-5A</t>
  </si>
  <si>
    <t>MK-11-5B</t>
  </si>
  <si>
    <t>MK-13-5</t>
  </si>
  <si>
    <t>MK-14-3A</t>
  </si>
  <si>
    <t>MK-14-3B</t>
  </si>
  <si>
    <t>MK-14-3C</t>
  </si>
  <si>
    <t>MK-15-3A</t>
  </si>
  <si>
    <t>MK-15-3B</t>
  </si>
  <si>
    <t>MK-17-1A</t>
  </si>
  <si>
    <t>MK-17-1B</t>
  </si>
  <si>
    <t>MK-17-1C</t>
  </si>
  <si>
    <t>MK-18-5</t>
  </si>
  <si>
    <t>MK-19-3A</t>
  </si>
  <si>
    <t>MK-19-3B</t>
  </si>
  <si>
    <t>D001</t>
  </si>
  <si>
    <t>Abdiansah, Dr. S.Kom., M.Cs.</t>
  </si>
  <si>
    <t>-</t>
  </si>
  <si>
    <t>D002</t>
  </si>
  <si>
    <t>D003</t>
  </si>
  <si>
    <t>Akhiar Wista Arum, S.T., M.Kom.</t>
  </si>
  <si>
    <t>D004</t>
  </si>
  <si>
    <t>Alvi Syahrini Utami, S.Si., M.Kom.</t>
  </si>
  <si>
    <t>D005</t>
  </si>
  <si>
    <t>Anna Dwi Marjusalinah, S.Kom., M.Kom.</t>
  </si>
  <si>
    <t>D006</t>
  </si>
  <si>
    <t>Apriansyah Putra, M.Kom.</t>
  </si>
  <si>
    <t>D007</t>
  </si>
  <si>
    <t>Ardina Ariani, S.Kom., M.Kom.</t>
  </si>
  <si>
    <t>D008</t>
  </si>
  <si>
    <t>Aspirani Utari, S.SI., M.Kom.</t>
  </si>
  <si>
    <t>D009</t>
  </si>
  <si>
    <t>Bayu Wijaya Putra, S.Kom., M.Kom.</t>
  </si>
  <si>
    <t>D010</t>
  </si>
  <si>
    <t>Dedy Kurniawan, M.Sc.</t>
  </si>
  <si>
    <t>D011</t>
  </si>
  <si>
    <t>Deris Stiawan, Prof. S.Kom., M.T., Ph.D.</t>
  </si>
  <si>
    <t>D012</t>
  </si>
  <si>
    <t>Dinda Lestarini, S.SI., M.T.</t>
  </si>
  <si>
    <t>D013</t>
  </si>
  <si>
    <t>Ermatita, Dr. M.Kom.</t>
  </si>
  <si>
    <t>D014</t>
  </si>
  <si>
    <t>Erwin, Prof. Dr. S.Si., M.Si.</t>
  </si>
  <si>
    <t>D015</t>
  </si>
  <si>
    <t>Hadipurnawan Satria, Ph.D.</t>
  </si>
  <si>
    <t>D016</t>
  </si>
  <si>
    <t>Hardini Novianti, S.E., M.T.</t>
  </si>
  <si>
    <t>D017</t>
  </si>
  <si>
    <t>Hasnan Afif, S.Kom., M.Kom.</t>
  </si>
  <si>
    <t>D018</t>
  </si>
  <si>
    <t>M. Rudi Sanjaya, S.Kom. M.Kom.</t>
  </si>
  <si>
    <t>D019</t>
  </si>
  <si>
    <t>Mira Afrina, S.E., M.Sc.</t>
  </si>
  <si>
    <t>D020</t>
  </si>
  <si>
    <t>Muhammad Ihsan Jambak, Ir. M.Sc., M.M.</t>
  </si>
  <si>
    <t>D021</t>
  </si>
  <si>
    <t>Nurbuana, S. Ag., M. Pd. I.</t>
  </si>
  <si>
    <t>D022</t>
  </si>
  <si>
    <t>Purwita Sari, S.SI., M.Kom.</t>
  </si>
  <si>
    <t>D023</t>
  </si>
  <si>
    <t>Rifkie Primartha, S.T., M.T.</t>
  </si>
  <si>
    <t>D024</t>
  </si>
  <si>
    <t>Rizka Dhini Kurnia, S.T., M.Sc.</t>
  </si>
  <si>
    <t>D025</t>
  </si>
  <si>
    <t>Rusdi Efendi, S.Pd., M.Kom.</t>
  </si>
  <si>
    <t>D026</t>
  </si>
  <si>
    <t>Samsuryadi, M.Kom., Ph.D</t>
  </si>
  <si>
    <t>D027</t>
  </si>
  <si>
    <t>Sarifah Putri Raflesia, S.SI., M.T.</t>
  </si>
  <si>
    <t>D028</t>
  </si>
  <si>
    <t>Sri Safrina, Dra. M. Pd. I.</t>
  </si>
  <si>
    <t>D029</t>
  </si>
  <si>
    <t>Willy, S.Kom., M.Kom.</t>
  </si>
  <si>
    <t>D030</t>
  </si>
  <si>
    <t>Winda Kurnia Sari, S.SI., M.Kom.</t>
  </si>
  <si>
    <t>D031</t>
  </si>
  <si>
    <t>Yesinta Florensia, S.Kom., M.Kom.</t>
  </si>
  <si>
    <t>D032</t>
  </si>
  <si>
    <t>Yoppy Sazaki, S.Si., M.T.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</si>
  <si>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</si>
  <si>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</si>
  <si>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</si>
  <si>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</si>
  <si>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</si>
  <si>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</si>
  <si>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</si>
  <si>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</si>
  <si>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Dosen Pengampu</t>
  </si>
  <si>
    <t>Jml.</t>
  </si>
  <si>
    <t>Kode Warna</t>
  </si>
  <si>
    <t>Boleh diubah isinya</t>
  </si>
  <si>
    <t>Nama MK</t>
  </si>
  <si>
    <t>Jangan diubah karena ada formula</t>
  </si>
  <si>
    <t>Kelas</t>
  </si>
  <si>
    <t>MI-1A</t>
  </si>
  <si>
    <t>Ruang</t>
  </si>
  <si>
    <t>R.3B</t>
  </si>
  <si>
    <t>Senin</t>
  </si>
  <si>
    <t>Selasa</t>
  </si>
  <si>
    <t>Rabu</t>
  </si>
  <si>
    <t>Kamis</t>
  </si>
  <si>
    <t>Jumat</t>
  </si>
  <si>
    <t>Hari/Jam</t>
  </si>
  <si>
    <t>NIM</t>
  </si>
  <si>
    <t>Nama Mahasiswa</t>
  </si>
  <si>
    <t>Pertemuan Ke-</t>
  </si>
  <si>
    <t>Total Kehadiran</t>
  </si>
  <si>
    <t>Persentase Kehadiran Mahasiswa</t>
  </si>
  <si>
    <t>09010182428001</t>
  </si>
  <si>
    <t>WINDU AISYAH SEPTIANI</t>
  </si>
  <si>
    <t>S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</si>
  <si>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</si>
  <si>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</si>
  <si>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</si>
  <si>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</si>
  <si>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</si>
  <si>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</si>
  <si>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</si>
  <si>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</si>
  <si>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</si>
  <si>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</si>
  <si>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</si>
  <si>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</si>
  <si>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</si>
  <si>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</si>
  <si>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</si>
  <si>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</si>
  <si>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</si>
  <si>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</si>
  <si>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</si>
  <si>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</si>
  <si>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</si>
  <si>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</si>
  <si>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</si>
  <si>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</si>
  <si>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</si>
  <si>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</si>
  <si>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</si>
  <si>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</si>
  <si>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</si>
  <si>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</si>
  <si>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</si>
  <si>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</si>
  <si>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</si>
  <si>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</si>
  <si>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</si>
  <si>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</si>
  <si>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</si>
  <si>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</si>
  <si>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</si>
  <si>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</si>
  <si>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</si>
  <si>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</si>
  <si>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</si>
  <si>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</si>
  <si>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</si>
  <si>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</si>
  <si>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</si>
  <si>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</si>
  <si>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</si>
  <si>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</si>
  <si>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</si>
  <si>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</si>
  <si>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</si>
  <si>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</si>
  <si>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</si>
  <si>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</si>
  <si>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</si>
  <si>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</si>
  <si>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</si>
  <si>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</si>
  <si>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</si>
  <si>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</si>
  <si>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</si>
  <si>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</si>
  <si>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</si>
  <si>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09010282327035</t>
  </si>
  <si>
    <t>M. FATIHUL RAHMAN</t>
  </si>
  <si>
    <t>09010582125020</t>
  </si>
  <si>
    <t>M. FARHAN SATRIA</t>
  </si>
  <si>
    <t>MI-1B</t>
  </si>
  <si>
    <t>Senin/09:45 - 11:25 WIB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</si>
  <si>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</si>
  <si>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</si>
  <si>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</si>
  <si>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</si>
  <si>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</si>
  <si>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</si>
  <si>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</si>
  <si>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</si>
  <si>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</si>
  <si>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</si>
  <si>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</si>
  <si>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</si>
  <si>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</si>
  <si>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</si>
  <si>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</si>
  <si>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</si>
  <si>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</si>
  <si>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</si>
  <si>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</si>
  <si>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</si>
  <si>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</si>
  <si>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</si>
  <si>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</si>
  <si>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</si>
  <si>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</si>
  <si>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</si>
  <si>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</si>
  <si>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</si>
  <si>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</si>
  <si>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</si>
  <si>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</si>
  <si>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</si>
  <si>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</si>
  <si>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</si>
  <si>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</si>
  <si>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</si>
  <si>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</si>
  <si>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</si>
  <si>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MUHAMMAD FARHAN SATRIA</t>
  </si>
  <si>
    <t>09010582428055</t>
  </si>
  <si>
    <t>YOGA ALDIAN</t>
  </si>
  <si>
    <t>09010582428056</t>
  </si>
  <si>
    <t>NAJWA HANI AZZAHRA</t>
  </si>
  <si>
    <t>09010582428057</t>
  </si>
  <si>
    <t>NYAYU CHIKA NABILA ALFAIZAH</t>
  </si>
  <si>
    <t>09010582428058</t>
  </si>
  <si>
    <t>RIFKY ADEMI</t>
  </si>
  <si>
    <t>09010582428059</t>
  </si>
  <si>
    <t>NAUFAL RIZKY MEIDEYAN</t>
  </si>
  <si>
    <t>09010582428060</t>
  </si>
  <si>
    <t>KMS. MUHAMMAD NAFIIS IRTIZA</t>
  </si>
  <si>
    <t>09010582428061</t>
  </si>
  <si>
    <t>FACHRY ZALDY</t>
  </si>
  <si>
    <t>09010582428063</t>
  </si>
  <si>
    <t>RAKHA BAGAS FIRJATULLAH</t>
  </si>
  <si>
    <t>09010582428064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</si>
  <si>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</si>
  <si>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</si>
  <si>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</si>
  <si>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</si>
  <si>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</si>
  <si>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</si>
  <si>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</si>
  <si>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MI-1C</t>
  </si>
  <si>
    <t xml:space="preserve">R.3B </t>
  </si>
  <si>
    <t>Senin/ 11:30 - 13:10 WIB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</si>
  <si>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</si>
  <si>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</si>
  <si>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</si>
  <si>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</si>
  <si>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</si>
  <si>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</si>
  <si>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</si>
  <si>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</si>
  <si>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</si>
  <si>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M VIRGIAWAN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</si>
  <si>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</si>
  <si>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</si>
  <si>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</si>
  <si>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</si>
  <si>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</si>
  <si>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</si>
  <si>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</si>
  <si>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</si>
  <si>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</si>
  <si>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</si>
  <si>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</si>
  <si>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</si>
  <si>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</si>
  <si>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</si>
  <si>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</si>
  <si>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</si>
  <si>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</si>
  <si>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</si>
  <si>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</si>
  <si>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</si>
  <si>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</si>
  <si>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</si>
  <si>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</si>
  <si>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</si>
  <si>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</si>
  <si>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</si>
  <si>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</si>
  <si>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</si>
  <si>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</si>
  <si>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</si>
  <si>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</si>
  <si>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</si>
  <si>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</si>
  <si>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</si>
  <si>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</si>
  <si>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</si>
  <si>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</si>
  <si>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</si>
  <si>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</si>
  <si>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</si>
  <si>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</si>
  <si>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</si>
  <si>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</si>
  <si>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</si>
  <si>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</si>
  <si>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</si>
  <si>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</si>
  <si>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</si>
  <si>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</si>
  <si>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</si>
  <si>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09010582428100</t>
  </si>
  <si>
    <t>MUHAMMAD SYAKIR</t>
  </si>
  <si>
    <t>09010582428101</t>
  </si>
  <si>
    <t>M ELMAN FANDY</t>
  </si>
  <si>
    <t>R.3E</t>
  </si>
  <si>
    <t>Senin/10:35-13:35 WIB</t>
  </si>
  <si>
    <t>Senin/13:40-16:10 WIB</t>
  </si>
  <si>
    <t>Senin/08:00-10:30 WIB</t>
  </si>
  <si>
    <t>MI-3A</t>
  </si>
  <si>
    <t>R.3.B</t>
  </si>
  <si>
    <t>Kamis/08:00-10:30  WIB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</si>
  <si>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</si>
  <si>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</si>
  <si>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</si>
  <si>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</si>
  <si>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</si>
  <si>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</si>
  <si>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</si>
  <si>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</si>
  <si>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</si>
  <si>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</si>
  <si>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</si>
  <si>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</si>
  <si>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</si>
  <si>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</si>
  <si>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</si>
  <si>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</si>
  <si>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</si>
  <si>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</si>
  <si>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</si>
  <si>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</si>
  <si>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</si>
  <si>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09010182327011</t>
  </si>
  <si>
    <t>ZAHWA ZULEYKA</t>
  </si>
  <si>
    <t>09010182327012</t>
  </si>
  <si>
    <t>MEUTHIA BRONTHE</t>
  </si>
  <si>
    <t>09010182327013</t>
  </si>
  <si>
    <t>RIZKY AMANDA NINDIA PUTRI</t>
  </si>
  <si>
    <t>s</t>
  </si>
  <si>
    <t>09010182327014</t>
  </si>
  <si>
    <t>BILQIS NABILA UMMAMI</t>
  </si>
  <si>
    <t>09010182327015</t>
  </si>
  <si>
    <t>TIARA FADILLAH PUTRI</t>
  </si>
  <si>
    <t>09010182327016</t>
  </si>
  <si>
    <t>CISA LIVIA VIRNANDYKA</t>
  </si>
  <si>
    <t>09010182327017</t>
  </si>
  <si>
    <t>MEIYSA RIFKA AMELIA</t>
  </si>
  <si>
    <t>09010182327018</t>
  </si>
  <si>
    <t>EUIS ZAHRA PUTRI</t>
  </si>
  <si>
    <t>09010182327019</t>
  </si>
  <si>
    <t>RIDHO KURNIA HARLIZ</t>
  </si>
  <si>
    <t>09010282327020</t>
  </si>
  <si>
    <t>BUNGA ANANDA</t>
  </si>
  <si>
    <t>09010282327021</t>
  </si>
  <si>
    <t>CINDY RAMADHANI ANDELKE</t>
  </si>
  <si>
    <t>09010282327022</t>
  </si>
  <si>
    <t>AYU ANDIRA ETTERWAN</t>
  </si>
  <si>
    <t>09010282327023</t>
  </si>
  <si>
    <t>ADES FITRIYA KHARISMA</t>
  </si>
  <si>
    <t>09010282327024</t>
  </si>
  <si>
    <t>AYU FITRIYANI</t>
  </si>
  <si>
    <t>09010282327025</t>
  </si>
  <si>
    <t>RISKI SAPITRI</t>
  </si>
  <si>
    <t>09010282327026</t>
  </si>
  <si>
    <t>HANY LUTHFIYYAH</t>
  </si>
  <si>
    <t>09010282327027</t>
  </si>
  <si>
    <t>ANNISA RIZKI MULYANI</t>
  </si>
  <si>
    <t>09010282327028</t>
  </si>
  <si>
    <t>SHIFFA RAHMADANI</t>
  </si>
  <si>
    <t>09010282327029</t>
  </si>
  <si>
    <t>MUHAMMAD TRI NUGROHO</t>
  </si>
  <si>
    <t>09010282327030</t>
  </si>
  <si>
    <t>AMELIA</t>
  </si>
  <si>
    <t>09010282327032</t>
  </si>
  <si>
    <t>DERI ANDIKO</t>
  </si>
  <si>
    <t>09010282327033</t>
  </si>
  <si>
    <t>NABILA MARCHA</t>
  </si>
  <si>
    <t>09010282327034</t>
  </si>
  <si>
    <t>MUH. ZUHRI MUBARAK</t>
  </si>
  <si>
    <t>09010282327036</t>
  </si>
  <si>
    <t>RALOVESYA CHAFELLA GUSMAN</t>
  </si>
  <si>
    <t>09010282327037</t>
  </si>
  <si>
    <t>MUHAMMAD RAYHAN NAUFAL PUTRA</t>
  </si>
  <si>
    <t>09010282327038</t>
  </si>
  <si>
    <t>NAUFAL ZUHDI</t>
  </si>
  <si>
    <t>09010282327039</t>
  </si>
  <si>
    <t>RAHMAT MEKAZO</t>
  </si>
  <si>
    <t>09010282327040</t>
  </si>
  <si>
    <t>NADYAH DINANTI</t>
  </si>
  <si>
    <t>09020282327019</t>
  </si>
  <si>
    <t>MUTTIA RAHMA AGUSTIN</t>
  </si>
  <si>
    <t>MI-3B</t>
  </si>
  <si>
    <t>Kamis/10:35-13:35  WIB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</si>
  <si>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</si>
  <si>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</si>
  <si>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</si>
  <si>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</si>
  <si>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</si>
  <si>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</si>
  <si>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</si>
  <si>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</si>
  <si>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</si>
  <si>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</si>
  <si>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</si>
  <si>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</si>
  <si>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</si>
  <si>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</si>
  <si>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09010282327046</t>
  </si>
  <si>
    <t>JEMI ADITIA</t>
  </si>
  <si>
    <t>09010282327047</t>
  </si>
  <si>
    <t>HAYQAL NUR AKBARI</t>
  </si>
  <si>
    <t>09010282327048</t>
  </si>
  <si>
    <t>PUTRI PURNAMA INDAH</t>
  </si>
  <si>
    <t>09010282327049</t>
  </si>
  <si>
    <t>NURFADHILLAH WULANDARI</t>
  </si>
  <si>
    <t>09010282327050</t>
  </si>
  <si>
    <t>SHELA SANTIKA SIRAIT</t>
  </si>
  <si>
    <t>09010282327051</t>
  </si>
  <si>
    <t>LADIA LERISKY</t>
  </si>
  <si>
    <t>09010282327052</t>
  </si>
  <si>
    <t>MUHAMMAD RAIHAN</t>
  </si>
  <si>
    <t>09010282327053</t>
  </si>
  <si>
    <t>RANI SAGITA</t>
  </si>
  <si>
    <t>09010282327054</t>
  </si>
  <si>
    <t>MUHAMMAD ALTHAAF MIFTAHUL ROHMAN</t>
  </si>
  <si>
    <t>09010282327055</t>
  </si>
  <si>
    <t>RAFLY ALAMSYACH</t>
  </si>
  <si>
    <t>09010282327056</t>
  </si>
  <si>
    <t>MUKARROBIN</t>
  </si>
  <si>
    <t>09010282327057</t>
  </si>
  <si>
    <t>NIKI RAMADHAN</t>
  </si>
  <si>
    <t>09010282327058</t>
  </si>
  <si>
    <t>MUZANI IRSAL</t>
  </si>
  <si>
    <t>09010282327059</t>
  </si>
  <si>
    <t>M.RONALDO</t>
  </si>
  <si>
    <t>09010282327060</t>
  </si>
  <si>
    <t>SARAH SAFITRI</t>
  </si>
  <si>
    <t>09010282327061</t>
  </si>
  <si>
    <t>RAHMAT RIZKI</t>
  </si>
  <si>
    <t>09010282327062</t>
  </si>
  <si>
    <t>MUHAMMAD AKBAR</t>
  </si>
  <si>
    <t>09010282327063</t>
  </si>
  <si>
    <t>FANIA RAHMADINI</t>
  </si>
  <si>
    <t>09010282327065</t>
  </si>
  <si>
    <t>SRI JULITA UTAMI</t>
  </si>
  <si>
    <t>09010282327066</t>
  </si>
  <si>
    <t>RADEN AYU HIKMAH RIZKY</t>
  </si>
  <si>
    <t>09010282327067</t>
  </si>
  <si>
    <t>SHERLLY FITRIA ANGEL</t>
  </si>
  <si>
    <t>09010282327068</t>
  </si>
  <si>
    <t>FINA NAHWA FIRDAUS</t>
  </si>
  <si>
    <t>09010282327069</t>
  </si>
  <si>
    <t>M. ALVITO ABRAR HAMZAH</t>
  </si>
  <si>
    <t>09010282327070</t>
  </si>
  <si>
    <t>NURHALIZAH APRILIYANI</t>
  </si>
  <si>
    <t>09010282327071</t>
  </si>
  <si>
    <t>VIRGIN ANEKSA MARBUN</t>
  </si>
  <si>
    <t>09010582327072</t>
  </si>
  <si>
    <t>WAHYU PRAWIRA</t>
  </si>
  <si>
    <t>09010582327073</t>
  </si>
  <si>
    <t>NEZA RAYENDRA</t>
  </si>
  <si>
    <t>09010582327074</t>
  </si>
  <si>
    <t>FATHINAH KHAIRUNNISA FATHUROHMAN</t>
  </si>
  <si>
    <t>09010582327075</t>
  </si>
  <si>
    <t>NANDA ZAHRA AULIA</t>
  </si>
  <si>
    <t>09010582327076</t>
  </si>
  <si>
    <t>NABILA</t>
  </si>
  <si>
    <t>09010582327077</t>
  </si>
  <si>
    <t>MUHAMMAD SAYYID DJIBRAN HUSSEIN</t>
  </si>
  <si>
    <t>09010582327078</t>
  </si>
  <si>
    <t>LULU USNI DWI PUTRI</t>
  </si>
  <si>
    <t>09010582327079</t>
  </si>
  <si>
    <t>EZANOVIA</t>
  </si>
  <si>
    <t>09010582327080</t>
  </si>
  <si>
    <t>PANJI HIDAYATULLAH</t>
  </si>
  <si>
    <t>MI-3C</t>
  </si>
  <si>
    <t>Kamis/13:40-16:10  WIB</t>
  </si>
  <si>
    <t>09010582226013</t>
  </si>
  <si>
    <t>ALIEF RIDOVI PANJAITAN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</si>
  <si>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</si>
  <si>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</si>
  <si>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</si>
  <si>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</si>
  <si>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</si>
  <si>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</si>
  <si>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</si>
  <si>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</si>
  <si>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</si>
  <si>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</si>
  <si>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</si>
  <si>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</si>
  <si>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</si>
  <si>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</si>
  <si>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</si>
  <si>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</si>
  <si>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</si>
  <si>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</si>
  <si>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</si>
  <si>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</si>
  <si>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</si>
  <si>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</si>
  <si>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</si>
  <si>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</si>
  <si>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</si>
  <si>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</si>
  <si>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09010582327096</t>
  </si>
  <si>
    <t>SHAFIYAH WINA ALFITRI</t>
  </si>
  <si>
    <t>09010582327097</t>
  </si>
  <si>
    <t>MUHAMMAD DAFFA ASSHIDDIQ</t>
  </si>
  <si>
    <t>09010582327098</t>
  </si>
  <si>
    <t>NAUFAL FULCA AL KHAIRY</t>
  </si>
  <si>
    <t>09010582327099</t>
  </si>
  <si>
    <t>SYEVIRA MUSDALIFAH</t>
  </si>
  <si>
    <t>09010582327100</t>
  </si>
  <si>
    <t>CHANAYA ANDARA PASYA</t>
  </si>
  <si>
    <t>09010582327101</t>
  </si>
  <si>
    <t>CHINTYA ZANARIA</t>
  </si>
  <si>
    <t>09010582327102</t>
  </si>
  <si>
    <t>PUTRA ALAM JAYA</t>
  </si>
  <si>
    <t>09010582327103</t>
  </si>
  <si>
    <t>MUHAMMAD HAIKAL</t>
  </si>
  <si>
    <t>09010582327104</t>
  </si>
  <si>
    <t>ALEANDRO JOHAN SAIMIMA</t>
  </si>
  <si>
    <t>09010582327105</t>
  </si>
  <si>
    <t>AURELLIO TEGAR PRATHAMA</t>
  </si>
  <si>
    <t>09010582327106</t>
  </si>
  <si>
    <t>FATHINAH AULIA</t>
  </si>
  <si>
    <t>09010582327107</t>
  </si>
  <si>
    <t>NYIMAS NASYWA NUR MAULIDINA</t>
  </si>
  <si>
    <t>09010582327108</t>
  </si>
  <si>
    <t>MUHAMMAD ARIF</t>
  </si>
  <si>
    <t>09010582327109</t>
  </si>
  <si>
    <t>GHINA PUTRI SONIAH</t>
  </si>
  <si>
    <t>09010582327110</t>
  </si>
  <si>
    <t>M.AKBAR PURNOMO AJI</t>
  </si>
  <si>
    <t>09010582327111</t>
  </si>
  <si>
    <t>SUCI LESTARI</t>
  </si>
  <si>
    <t>09010582327114</t>
  </si>
  <si>
    <t>NADHIA FAJJATARI</t>
  </si>
  <si>
    <t>09010582327115</t>
  </si>
  <si>
    <t>NABILA ADELIA</t>
  </si>
  <si>
    <t>09010582327116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</si>
  <si>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</si>
  <si>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</si>
  <si>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</si>
  <si>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</si>
  <si>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</si>
  <si>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</si>
  <si>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</si>
  <si>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>09010582327120</t>
  </si>
  <si>
    <t>M. AFIF RAMADHANIO</t>
  </si>
  <si>
    <t>09010582327121</t>
  </si>
  <si>
    <t>MUHAMMAD PRAYUDI PUTRA ARIFIN</t>
  </si>
  <si>
    <t>R.3.E</t>
  </si>
  <si>
    <t>Selasa/ 11:30-13:10 WIB</t>
  </si>
  <si>
    <t>Selasa/ 08:00-09:40 WIB</t>
  </si>
  <si>
    <t>Selasa/ 09:45-11:25 WIB</t>
  </si>
  <si>
    <t>Kamis/10:35 - 13:35 WIB</t>
  </si>
  <si>
    <t>09010582226014</t>
  </si>
  <si>
    <t>DAFFA PRATAMA RAMADHAN</t>
  </si>
  <si>
    <t>Rabu/ 10:35-13-35 WIB</t>
  </si>
  <si>
    <t>Rabu/ 13:40-16:10 WIB</t>
  </si>
  <si>
    <t>YOGAALDIAN</t>
  </si>
  <si>
    <t>Rabu/ 08:00-10:30  WIB</t>
  </si>
  <si>
    <t>MI-5</t>
  </si>
  <si>
    <t>Jumat/14:45 - 16:25 WIB</t>
  </si>
  <si>
    <t>09010582125006</t>
  </si>
  <si>
    <t>MUHAMMAD RIZKI KURNIAWAN</t>
  </si>
  <si>
    <t>09010582125021</t>
  </si>
  <si>
    <t>TB.MUHAMMAD RIDHO AFRIANDI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</si>
  <si>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</si>
  <si>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</si>
  <si>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</si>
  <si>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</si>
  <si>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</si>
  <si>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</si>
  <si>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</si>
  <si>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</si>
  <si>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</si>
  <si>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</si>
  <si>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</si>
  <si>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</si>
  <si>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09010582226008</t>
  </si>
  <si>
    <t>SHOFY AURA FADHILAH</t>
  </si>
  <si>
    <t>09010582226009</t>
  </si>
  <si>
    <t>MIKO PRATAMA</t>
  </si>
  <si>
    <t>09010582226010</t>
  </si>
  <si>
    <t>SITI MUTIARA HERYANTI</t>
  </si>
  <si>
    <t>09010582226012</t>
  </si>
  <si>
    <t>MUHAMMAD FATHIR FARHANSYAH</t>
  </si>
  <si>
    <t>08120901058222</t>
  </si>
  <si>
    <t>09010582226015</t>
  </si>
  <si>
    <t>NURUL ILMA</t>
  </si>
  <si>
    <t>09010582226016</t>
  </si>
  <si>
    <t>FITRI RAMADHANI</t>
  </si>
  <si>
    <t>09010582226017</t>
  </si>
  <si>
    <t>ISHLAH ASHRIAH MUDRIKAH</t>
  </si>
  <si>
    <t>09010582226018</t>
  </si>
  <si>
    <t>PUTRI SALSABILAH</t>
  </si>
  <si>
    <t>09010582226019</t>
  </si>
  <si>
    <t>DELTARI BALKA</t>
  </si>
  <si>
    <t>09010582226020</t>
  </si>
  <si>
    <t>MUHAMMAD AZZAM ALFATAH</t>
  </si>
  <si>
    <t>09010582226021</t>
  </si>
  <si>
    <t>MUHAMMAD DANISH BERLIAN</t>
  </si>
  <si>
    <t>09010582226022</t>
  </si>
  <si>
    <t>BOBY HERLANGGA</t>
  </si>
  <si>
    <t>09010582226023</t>
  </si>
  <si>
    <t>MEILIANO PUTRA PRATAMA</t>
  </si>
  <si>
    <t>09010582226024</t>
  </si>
  <si>
    <t>FIDO PRATAMA</t>
  </si>
  <si>
    <t>09010582226025</t>
  </si>
  <si>
    <t>ZASKIA AULIA WULANDARI</t>
  </si>
  <si>
    <t>09010582226026</t>
  </si>
  <si>
    <t>DINNI REZKY AMELIA</t>
  </si>
  <si>
    <t>09010582226029</t>
  </si>
  <si>
    <t>MUHAMMAD ALFARIZI</t>
  </si>
  <si>
    <t>09010582226030</t>
  </si>
  <si>
    <t>ELBIANA WIDI MAHARANI</t>
  </si>
  <si>
    <t>09010582226031</t>
  </si>
  <si>
    <t>UMMU FARIDA MUTHMAINNAH</t>
  </si>
  <si>
    <t>09010582226032</t>
  </si>
  <si>
    <t>PRIMA AMADEO D PANDORA GULTOM</t>
  </si>
  <si>
    <t>09010582226033</t>
  </si>
  <si>
    <t>RAVELIA CINTA WINANDA</t>
  </si>
  <si>
    <t>09010582226034</t>
  </si>
  <si>
    <t>OKTARIA DWI CAHYANI</t>
  </si>
  <si>
    <t>09010582226035</t>
  </si>
  <si>
    <t>MUHAMMAD RIZKY FADILLAH</t>
  </si>
  <si>
    <t>09010582226036</t>
  </si>
  <si>
    <t>TALITHA ZAFIRAH</t>
  </si>
  <si>
    <t>09010582226037</t>
  </si>
  <si>
    <t>FELI APRIL WIDYA</t>
  </si>
  <si>
    <t>09010582226039</t>
  </si>
  <si>
    <t>FRISKE APRILIKA</t>
  </si>
  <si>
    <t>09010582226040</t>
  </si>
  <si>
    <t>NABILA LARASATI</t>
  </si>
  <si>
    <t>09010582226041</t>
  </si>
  <si>
    <t>RIPALDO TRY WICAKSONO</t>
  </si>
  <si>
    <t>09010582226042</t>
  </si>
  <si>
    <t>MUHAMMAD ALI ROYAN</t>
  </si>
  <si>
    <t>09010582226043</t>
  </si>
  <si>
    <t>FAKHRI SEPRIANSYAH</t>
  </si>
  <si>
    <t>09010582226044</t>
  </si>
  <si>
    <t>M. IHSAN DIRGANTARA</t>
  </si>
  <si>
    <t>09010582226045</t>
  </si>
  <si>
    <t>AMIRA CAHYA DWI NOVITA</t>
  </si>
  <si>
    <t>09010582226046</t>
  </si>
  <si>
    <t>RAINDA CINTARI AULYA</t>
  </si>
  <si>
    <t>09010582226047</t>
  </si>
  <si>
    <t>WAHYU RAFI BUAY MADANG</t>
  </si>
  <si>
    <t>Senin/ 15:00-16:40 WIB</t>
  </si>
  <si>
    <t>Rabu/15:00-16:40  WIB</t>
  </si>
  <si>
    <t>JAYU FITRIYANI</t>
  </si>
  <si>
    <t>Selasa/ 13:15-14:55 WIB</t>
  </si>
  <si>
    <t>Selasa/ 15:00-16:40 WIB</t>
  </si>
  <si>
    <t>MI-5A</t>
  </si>
  <si>
    <t>Senin/13:15-14:55  WIB</t>
  </si>
  <si>
    <t>MI-5B</t>
  </si>
  <si>
    <t>Rabu/13:15-14:55  WIB</t>
  </si>
  <si>
    <t>RALOVESYA CHAFELLA G</t>
  </si>
  <si>
    <t>R.1.1</t>
  </si>
  <si>
    <t>Senin/ 09:45-11:25 WIB</t>
  </si>
  <si>
    <t>Selasa/ 08:00-09:40WIB</t>
  </si>
  <si>
    <t>Selasa/ 11:30-13:10WIB</t>
  </si>
  <si>
    <t>Jumat/08:00 - 09:40 WIB</t>
  </si>
  <si>
    <t>Jumat/09:45 - 11:25 WIB</t>
  </si>
  <si>
    <t>Jumat/13:00 - 14:40 WIB</t>
  </si>
  <si>
    <t>Selasa/ 13:15-14:55  WIB</t>
  </si>
  <si>
    <t>D</t>
  </si>
  <si>
    <t>Selasa/ 15:00-16:40  WIB</t>
  </si>
  <si>
    <t>Senin/08:00 - 09:40 WIB</t>
  </si>
  <si>
    <t>Adi Hermansyah, S.Kom., M.T.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</si>
</sst>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&quot;/&quot;mm&quot;/&quot;yy"/>
    <numFmt numFmtId="165" formatCode="dd/mm/yy"/>
  </numFmts>
  <fonts count="24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</font>
    <font>
      <b/>
      <sz val="11"/>
      <color theme="1"/>
      <name val="Arial"/>
    </font>
    <font>
      <b/>
      <sz val="11"/>
      <color theme="1"/>
      <name val="Calibri"/>
      <scheme val="minor"/>
    </font>
    <font>
      <b/>
      <u/>
      <sz val="11"/>
      <color rgb="FFFFFFFF"/>
      <name val="Calibri"/>
    </font>
    <font>
      <sz val="11"/>
      <color theme="1"/>
      <name val="Calibri"/>
      <scheme val="minor"/>
    </font>
    <font>
      <b/>
      <sz val="11"/>
      <color rgb="FFFFFFFF"/>
      <name val="Calibri"/>
      <scheme val="minor"/>
    </font>
    <font>
      <b/>
      <u/>
      <sz val="11"/>
      <color rgb="FFFFFFFF"/>
      <name val="Calibri"/>
    </font>
    <font>
      <b/>
      <u/>
      <sz val="11"/>
      <color theme="0"/>
      <name val="Calibri"/>
    </font>
    <font>
      <b/>
      <sz val="8"/>
      <color theme="1"/>
      <name val="Calibri"/>
      <scheme val="minor"/>
    </font>
    <font>
      <sz val="11"/>
      <color rgb="FFFF0000"/>
      <name val="Calibri"/>
      <scheme val="minor"/>
    </font>
    <font>
      <sz val="11"/>
      <color rgb="FFFF0000"/>
      <name val="Calibri"/>
      <scheme val="minor"/>
    </font>
    <font>
      <b/>
      <u/>
      <sz val="11"/>
      <color rgb="FFFFFFFF"/>
      <name val="Calibri"/>
    </font>
    <font>
      <sz val="11"/>
      <color rgb="FF000000"/>
      <name val="Calibri"/>
    </font>
    <font>
      <b/>
      <sz val="11"/>
      <color theme="0"/>
      <name val="Calibri"/>
      <scheme val="minor"/>
    </font>
    <font>
      <sz val="8"/>
      <color theme="1"/>
      <name val="Calibri"/>
      <scheme val="minor"/>
    </font>
    <font>
      <sz val="9"/>
      <color theme="1"/>
      <name val="Arial"/>
    </font>
    <font>
      <sz val="11"/>
      <color rgb="FF000000"/>
      <name val="Docs-Calibri"/>
    </font>
    <font>
      <sz val="10"/>
      <color theme="1"/>
      <name val="Arial"/>
    </font>
    <font>
      <sz val="10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  <scheme val="minor"/>
    </font>
    <font>
      <sz val="10"/>
      <color rgb="FF000000"/>
      <name val="Arial"/>
    </font>
  </fonts>
  <fills count="11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50">
    <xf numFmtId="0" fontId="0" fillId="0" borderId="0" xfId="0"/>
    <xf numFmtId="0" fontId="3" fillId="2" borderId="2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6" fillId="0" borderId="4" xfId="0" applyFont="1" applyBorder="1" applyAlignment="1">
      <alignment horizontal="center"/>
    </xf>
    <xf numFmtId="0" fontId="6" fillId="0" borderId="5" xfId="0" applyFont="1" applyBorder="1"/>
    <xf numFmtId="0" fontId="6" fillId="0" borderId="3" xfId="0" applyFont="1" applyBorder="1"/>
    <xf numFmtId="0" fontId="7" fillId="3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2" xfId="0" applyFill="1" applyBorder="1" applyAlignment="1">
      <alignment horizontal="left"/>
    </xf>
    <xf numFmtId="0" fontId="6" fillId="4" borderId="4" xfId="0" applyFont="1" applyFill="1" applyBorder="1" applyAlignment="1">
      <alignment horizontal="center"/>
    </xf>
    <xf numFmtId="0" fontId="6" fillId="4" borderId="3" xfId="0" applyFont="1" applyFill="1" applyBorder="1"/>
    <xf numFmtId="0" fontId="0" fillId="5" borderId="4" xfId="0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3" xfId="0" applyFont="1" applyFill="1" applyBorder="1"/>
    <xf numFmtId="0" fontId="6" fillId="0" borderId="6" xfId="0" applyFont="1" applyBorder="1" applyAlignment="1">
      <alignment horizontal="center"/>
    </xf>
    <xf numFmtId="0" fontId="6" fillId="0" borderId="7" xfId="0" applyFont="1" applyBorder="1"/>
    <xf numFmtId="0" fontId="0" fillId="2" borderId="7" xfId="0" applyFill="1" applyBorder="1"/>
    <xf numFmtId="0" fontId="0" fillId="2" borderId="2" xfId="0" applyFill="1" applyBorder="1"/>
    <xf numFmtId="0" fontId="4" fillId="2" borderId="2" xfId="0" applyFont="1" applyFill="1" applyBorder="1"/>
    <xf numFmtId="0" fontId="1" fillId="2" borderId="4" xfId="0" applyFont="1" applyFill="1" applyBorder="1" applyAlignment="1">
      <alignment horizontal="center"/>
    </xf>
    <xf numFmtId="0" fontId="6" fillId="2" borderId="3" xfId="0" applyFont="1" applyFill="1" applyBorder="1"/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0" fillId="2" borderId="9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0" fillId="7" borderId="7" xfId="0" applyFill="1" applyBorder="1"/>
    <xf numFmtId="0" fontId="6" fillId="2" borderId="1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0" fillId="7" borderId="2" xfId="0" applyFill="1" applyBorder="1"/>
    <xf numFmtId="0" fontId="6" fillId="2" borderId="7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2" fillId="7" borderId="2" xfId="0" applyFont="1" applyFill="1" applyBorder="1"/>
    <xf numFmtId="0" fontId="11" fillId="2" borderId="11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2" fontId="1" fillId="2" borderId="6" xfId="0" applyNumberFormat="1" applyFont="1" applyFill="1" applyBorder="1" applyAlignment="1">
      <alignment horizontal="center"/>
    </xf>
    <xf numFmtId="10" fontId="1" fillId="2" borderId="11" xfId="0" applyNumberFormat="1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2" borderId="2" xfId="0" applyFont="1" applyFill="1" applyBorder="1"/>
    <xf numFmtId="0" fontId="14" fillId="2" borderId="12" xfId="0" applyFont="1" applyFill="1" applyBorder="1" applyAlignment="1">
      <alignment horizontal="center"/>
    </xf>
    <xf numFmtId="0" fontId="14" fillId="6" borderId="13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0" fontId="14" fillId="2" borderId="1" xfId="0" applyFont="1" applyFill="1" applyBorder="1"/>
    <xf numFmtId="0" fontId="14" fillId="2" borderId="9" xfId="0" applyFont="1" applyFill="1" applyBorder="1"/>
    <xf numFmtId="0" fontId="6" fillId="0" borderId="12" xfId="0" applyFont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14" xfId="0" applyFont="1" applyBorder="1" applyAlignment="1">
      <alignment horizontal="center"/>
    </xf>
    <xf numFmtId="0" fontId="14" fillId="2" borderId="10" xfId="0" applyFont="1" applyFill="1" applyBorder="1"/>
    <xf numFmtId="0" fontId="6" fillId="0" borderId="15" xfId="0" applyFont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0" borderId="7" xfId="0" applyFont="1" applyBorder="1" applyAlignment="1">
      <alignment horizontal="left"/>
    </xf>
    <xf numFmtId="0" fontId="6" fillId="0" borderId="7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4" fillId="0" borderId="1" xfId="0" applyFont="1" applyBorder="1"/>
    <xf numFmtId="0" fontId="14" fillId="2" borderId="15" xfId="0" applyFont="1" applyFill="1" applyBorder="1"/>
    <xf numFmtId="0" fontId="6" fillId="2" borderId="15" xfId="0" applyFont="1" applyFill="1" applyBorder="1" applyAlignment="1">
      <alignment horizontal="center"/>
    </xf>
    <xf numFmtId="0" fontId="14" fillId="0" borderId="4" xfId="0" applyFont="1" applyBorder="1"/>
    <xf numFmtId="0" fontId="14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/>
    </xf>
    <xf numFmtId="164" fontId="16" fillId="2" borderId="2" xfId="0" applyNumberFormat="1" applyFont="1" applyFill="1" applyBorder="1" applyAlignment="1">
      <alignment horizontal="center" vertical="center"/>
    </xf>
    <xf numFmtId="164" fontId="16" fillId="2" borderId="3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6" borderId="0" xfId="0" applyFont="1" applyFill="1" applyAlignment="1">
      <alignment horizontal="center"/>
    </xf>
    <xf numFmtId="49" fontId="6" fillId="6" borderId="0" xfId="0" applyNumberFormat="1" applyFont="1" applyFill="1" applyAlignment="1">
      <alignment horizontal="center"/>
    </xf>
    <xf numFmtId="0" fontId="6" fillId="6" borderId="14" xfId="0" applyFont="1" applyFill="1" applyBorder="1"/>
    <xf numFmtId="0" fontId="6" fillId="6" borderId="10" xfId="0" applyFont="1" applyFill="1" applyBorder="1" applyAlignment="1">
      <alignment horizontal="center"/>
    </xf>
    <xf numFmtId="10" fontId="6" fillId="6" borderId="14" xfId="0" applyNumberFormat="1" applyFont="1" applyFill="1" applyBorder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14" xfId="0" applyFill="1" applyBorder="1"/>
    <xf numFmtId="0" fontId="0" fillId="6" borderId="0" xfId="0" quotePrefix="1" applyFill="1" applyAlignment="1">
      <alignment horizontal="center"/>
    </xf>
    <xf numFmtId="0" fontId="6" fillId="6" borderId="7" xfId="0" applyFont="1" applyFill="1" applyBorder="1" applyAlignment="1">
      <alignment horizontal="center"/>
    </xf>
    <xf numFmtId="0" fontId="6" fillId="6" borderId="7" xfId="0" quotePrefix="1" applyFont="1" applyFill="1" applyBorder="1" applyAlignment="1">
      <alignment horizontal="center"/>
    </xf>
    <xf numFmtId="0" fontId="6" fillId="6" borderId="5" xfId="0" applyFont="1" applyFill="1" applyBorder="1"/>
    <xf numFmtId="0" fontId="6" fillId="6" borderId="11" xfId="0" applyFont="1" applyFill="1" applyBorder="1" applyAlignment="1">
      <alignment horizontal="center"/>
    </xf>
    <xf numFmtId="10" fontId="6" fillId="6" borderId="5" xfId="0" applyNumberFormat="1" applyFont="1" applyFill="1" applyBorder="1" applyAlignment="1">
      <alignment horizontal="center"/>
    </xf>
    <xf numFmtId="0" fontId="14" fillId="2" borderId="11" xfId="0" applyFont="1" applyFill="1" applyBorder="1"/>
    <xf numFmtId="0" fontId="14" fillId="2" borderId="11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 vertical="center"/>
    </xf>
    <xf numFmtId="164" fontId="16" fillId="2" borderId="9" xfId="0" applyNumberFormat="1" applyFont="1" applyFill="1" applyBorder="1" applyAlignment="1">
      <alignment horizontal="center" vertical="center"/>
    </xf>
    <xf numFmtId="164" fontId="16" fillId="2" borderId="8" xfId="0" applyNumberFormat="1" applyFont="1" applyFill="1" applyBorder="1" applyAlignment="1">
      <alignment horizontal="center" vertical="center"/>
    </xf>
    <xf numFmtId="164" fontId="16" fillId="2" borderId="13" xfId="0" applyNumberFormat="1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/>
    </xf>
    <xf numFmtId="0" fontId="6" fillId="6" borderId="0" xfId="0" applyFont="1" applyFill="1"/>
    <xf numFmtId="0" fontId="6" fillId="0" borderId="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10" fontId="6" fillId="6" borderId="0" xfId="0" applyNumberFormat="1" applyFont="1" applyFill="1" applyAlignment="1">
      <alignment horizontal="center"/>
    </xf>
    <xf numFmtId="0" fontId="6" fillId="0" borderId="10" xfId="0" applyFont="1" applyBorder="1" applyAlignment="1">
      <alignment horizontal="center"/>
    </xf>
    <xf numFmtId="0" fontId="17" fillId="6" borderId="0" xfId="0" applyFont="1" applyFill="1"/>
    <xf numFmtId="0" fontId="6" fillId="6" borderId="5" xfId="0" applyFont="1" applyFill="1" applyBorder="1" applyAlignment="1">
      <alignment horizontal="center"/>
    </xf>
    <xf numFmtId="0" fontId="0" fillId="6" borderId="7" xfId="0" quotePrefix="1" applyFill="1" applyBorder="1" applyAlignment="1">
      <alignment horizontal="center"/>
    </xf>
    <xf numFmtId="0" fontId="17" fillId="6" borderId="7" xfId="0" applyFont="1" applyFill="1" applyBorder="1"/>
    <xf numFmtId="0" fontId="6" fillId="0" borderId="11" xfId="0" applyFont="1" applyBorder="1" applyAlignment="1">
      <alignment horizontal="center"/>
    </xf>
    <xf numFmtId="10" fontId="6" fillId="6" borderId="7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7" xfId="0" applyFill="1" applyBorder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2" borderId="10" xfId="0" applyFont="1" applyFill="1" applyBorder="1" applyAlignment="1">
      <alignment horizontal="center"/>
    </xf>
    <xf numFmtId="10" fontId="6" fillId="2" borderId="14" xfId="0" applyNumberFormat="1" applyFont="1" applyFill="1" applyBorder="1" applyAlignment="1">
      <alignment horizontal="center"/>
    </xf>
    <xf numFmtId="10" fontId="6" fillId="2" borderId="5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165" fontId="16" fillId="2" borderId="1" xfId="0" applyNumberFormat="1" applyFont="1" applyFill="1" applyBorder="1" applyAlignment="1">
      <alignment horizontal="center" vertical="center"/>
    </xf>
    <xf numFmtId="165" fontId="16" fillId="2" borderId="2" xfId="0" applyNumberFormat="1" applyFont="1" applyFill="1" applyBorder="1" applyAlignment="1">
      <alignment horizontal="center" vertical="center"/>
    </xf>
    <xf numFmtId="165" fontId="16" fillId="2" borderId="3" xfId="0" applyNumberFormat="1" applyFont="1" applyFill="1" applyBorder="1" applyAlignment="1">
      <alignment horizontal="center" vertical="center"/>
    </xf>
    <xf numFmtId="0" fontId="14" fillId="7" borderId="15" xfId="0" applyFont="1" applyFill="1" applyBorder="1" applyAlignment="1">
      <alignment horizontal="center"/>
    </xf>
    <xf numFmtId="0" fontId="18" fillId="7" borderId="2" xfId="0" applyFont="1" applyFill="1" applyBorder="1" applyAlignment="1">
      <alignment horizontal="center"/>
    </xf>
    <xf numFmtId="49" fontId="6" fillId="0" borderId="0" xfId="0" applyNumberFormat="1" applyFont="1"/>
    <xf numFmtId="0" fontId="6" fillId="0" borderId="14" xfId="0" applyFont="1" applyBorder="1"/>
    <xf numFmtId="49" fontId="6" fillId="0" borderId="7" xfId="0" applyNumberFormat="1" applyFont="1" applyBorder="1"/>
    <xf numFmtId="0" fontId="18" fillId="7" borderId="1" xfId="0" applyFont="1" applyFill="1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49" fontId="6" fillId="6" borderId="7" xfId="0" applyNumberFormat="1" applyFont="1" applyFill="1" applyBorder="1" applyAlignment="1">
      <alignment horizontal="center"/>
    </xf>
    <xf numFmtId="0" fontId="6" fillId="6" borderId="7" xfId="0" applyFont="1" applyFill="1" applyBorder="1"/>
    <xf numFmtId="0" fontId="14" fillId="7" borderId="1" xfId="0" applyFont="1" applyFill="1" applyBorder="1" applyAlignment="1">
      <alignment horizontal="center"/>
    </xf>
    <xf numFmtId="0" fontId="6" fillId="0" borderId="0" xfId="0" applyFont="1"/>
    <xf numFmtId="0" fontId="6" fillId="2" borderId="0" xfId="0" applyFont="1" applyFill="1" applyAlignment="1">
      <alignment horizontal="center"/>
    </xf>
    <xf numFmtId="0" fontId="0" fillId="0" borderId="4" xfId="0" applyBorder="1" applyAlignment="1">
      <alignment horizontal="left"/>
    </xf>
    <xf numFmtId="0" fontId="18" fillId="7" borderId="3" xfId="0" applyFont="1" applyFill="1" applyBorder="1" applyAlignment="1">
      <alignment horizontal="center"/>
    </xf>
    <xf numFmtId="0" fontId="19" fillId="6" borderId="0" xfId="0" quotePrefix="1" applyFont="1" applyFill="1" applyAlignment="1">
      <alignment horizontal="center"/>
    </xf>
    <xf numFmtId="0" fontId="19" fillId="6" borderId="0" xfId="0" applyFont="1" applyFill="1"/>
    <xf numFmtId="0" fontId="20" fillId="6" borderId="0" xfId="0" applyFont="1" applyFill="1"/>
    <xf numFmtId="0" fontId="19" fillId="6" borderId="7" xfId="0" quotePrefix="1" applyFont="1" applyFill="1" applyBorder="1" applyAlignment="1">
      <alignment horizontal="center"/>
    </xf>
    <xf numFmtId="0" fontId="19" fillId="6" borderId="7" xfId="0" applyFont="1" applyFill="1" applyBorder="1"/>
    <xf numFmtId="0" fontId="6" fillId="2" borderId="9" xfId="0" applyFont="1" applyFill="1" applyBorder="1" applyAlignment="1">
      <alignment horizontal="center" vertical="center"/>
    </xf>
    <xf numFmtId="0" fontId="14" fillId="6" borderId="3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14" fillId="2" borderId="4" xfId="0" applyFont="1" applyFill="1" applyBorder="1"/>
    <xf numFmtId="0" fontId="14" fillId="2" borderId="4" xfId="0" applyFont="1" applyFill="1" applyBorder="1" applyAlignment="1">
      <alignment horizontal="center"/>
    </xf>
    <xf numFmtId="0" fontId="14" fillId="2" borderId="12" xfId="0" applyFont="1" applyFill="1" applyBorder="1"/>
    <xf numFmtId="10" fontId="21" fillId="6" borderId="14" xfId="0" applyNumberFormat="1" applyFont="1" applyFill="1" applyBorder="1" applyAlignment="1">
      <alignment horizontal="center"/>
    </xf>
    <xf numFmtId="10" fontId="21" fillId="6" borderId="5" xfId="0" applyNumberFormat="1" applyFont="1" applyFill="1" applyBorder="1" applyAlignment="1">
      <alignment horizontal="center"/>
    </xf>
    <xf numFmtId="0" fontId="0" fillId="0" borderId="8" xfId="0" applyBorder="1"/>
    <xf numFmtId="10" fontId="21" fillId="2" borderId="14" xfId="0" applyNumberFormat="1" applyFont="1" applyFill="1" applyBorder="1" applyAlignment="1">
      <alignment horizontal="center"/>
    </xf>
    <xf numFmtId="0" fontId="0" fillId="0" borderId="0" xfId="0" quotePrefix="1" applyAlignment="1">
      <alignment horizontal="left"/>
    </xf>
    <xf numFmtId="0" fontId="0" fillId="0" borderId="7" xfId="0" quotePrefix="1" applyBorder="1" applyAlignment="1">
      <alignment horizontal="left"/>
    </xf>
    <xf numFmtId="0" fontId="0" fillId="0" borderId="7" xfId="0" applyBorder="1"/>
    <xf numFmtId="0" fontId="6" fillId="2" borderId="8" xfId="0" applyFont="1" applyFill="1" applyBorder="1" applyAlignment="1">
      <alignment horizontal="center"/>
    </xf>
    <xf numFmtId="10" fontId="21" fillId="2" borderId="13" xfId="0" applyNumberFormat="1" applyFont="1" applyFill="1" applyBorder="1" applyAlignment="1">
      <alignment horizontal="center"/>
    </xf>
    <xf numFmtId="165" fontId="16" fillId="2" borderId="8" xfId="0" applyNumberFormat="1" applyFont="1" applyFill="1" applyBorder="1" applyAlignment="1">
      <alignment horizontal="center" vertical="center"/>
    </xf>
    <xf numFmtId="165" fontId="16" fillId="2" borderId="13" xfId="0" applyNumberFormat="1" applyFont="1" applyFill="1" applyBorder="1" applyAlignment="1">
      <alignment horizontal="center" vertical="center"/>
    </xf>
    <xf numFmtId="0" fontId="6" fillId="6" borderId="0" xfId="0" quotePrefix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10" fontId="21" fillId="2" borderId="15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10" fontId="21" fillId="2" borderId="6" xfId="0" applyNumberFormat="1" applyFont="1" applyFill="1" applyBorder="1" applyAlignment="1">
      <alignment horizontal="center"/>
    </xf>
    <xf numFmtId="0" fontId="18" fillId="7" borderId="9" xfId="0" applyFont="1" applyFill="1" applyBorder="1" applyAlignment="1">
      <alignment horizontal="center"/>
    </xf>
    <xf numFmtId="0" fontId="18" fillId="7" borderId="8" xfId="0" applyFont="1" applyFill="1" applyBorder="1" applyAlignment="1">
      <alignment horizontal="center"/>
    </xf>
    <xf numFmtId="0" fontId="14" fillId="7" borderId="8" xfId="0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49" fontId="17" fillId="0" borderId="4" xfId="0" applyNumberFormat="1" applyFont="1" applyBorder="1" applyAlignment="1">
      <alignment horizontal="center"/>
    </xf>
    <xf numFmtId="0" fontId="17" fillId="0" borderId="1" xfId="0" applyFont="1" applyBorder="1"/>
    <xf numFmtId="0" fontId="17" fillId="0" borderId="6" xfId="0" applyFont="1" applyBorder="1" applyAlignment="1">
      <alignment horizontal="center"/>
    </xf>
    <xf numFmtId="49" fontId="17" fillId="0" borderId="6" xfId="0" applyNumberFormat="1" applyFont="1" applyBorder="1" applyAlignment="1">
      <alignment horizontal="center"/>
    </xf>
    <xf numFmtId="0" fontId="17" fillId="0" borderId="11" xfId="0" applyFont="1" applyBorder="1"/>
    <xf numFmtId="10" fontId="21" fillId="2" borderId="5" xfId="0" applyNumberFormat="1" applyFont="1" applyFill="1" applyBorder="1" applyAlignment="1">
      <alignment horizontal="center"/>
    </xf>
    <xf numFmtId="165" fontId="16" fillId="2" borderId="9" xfId="0" applyNumberFormat="1" applyFont="1" applyFill="1" applyBorder="1" applyAlignment="1">
      <alignment horizontal="center" vertical="center"/>
    </xf>
    <xf numFmtId="0" fontId="17" fillId="0" borderId="0" xfId="0" applyFont="1"/>
    <xf numFmtId="165" fontId="16" fillId="2" borderId="10" xfId="0" applyNumberFormat="1" applyFont="1" applyFill="1" applyBorder="1" applyAlignment="1">
      <alignment horizontal="center" vertical="center"/>
    </xf>
    <xf numFmtId="165" fontId="16" fillId="2" borderId="0" xfId="0" applyNumberFormat="1" applyFont="1" applyFill="1" applyAlignment="1">
      <alignment horizontal="center" vertical="center"/>
    </xf>
    <xf numFmtId="165" fontId="16" fillId="2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7" xfId="0" quotePrefix="1" applyBorder="1" applyAlignment="1">
      <alignment horizontal="center"/>
    </xf>
    <xf numFmtId="0" fontId="17" fillId="0" borderId="7" xfId="0" applyFont="1" applyBorder="1"/>
    <xf numFmtId="0" fontId="6" fillId="0" borderId="4" xfId="0" applyFont="1" applyBorder="1"/>
    <xf numFmtId="0" fontId="6" fillId="7" borderId="14" xfId="0" applyFont="1" applyFill="1" applyBorder="1" applyAlignment="1">
      <alignment horizontal="center"/>
    </xf>
    <xf numFmtId="49" fontId="6" fillId="7" borderId="0" xfId="0" applyNumberFormat="1" applyFont="1" applyFill="1" applyAlignment="1">
      <alignment horizontal="center"/>
    </xf>
    <xf numFmtId="0" fontId="6" fillId="7" borderId="0" xfId="0" applyFont="1" applyFill="1"/>
    <xf numFmtId="49" fontId="14" fillId="7" borderId="0" xfId="0" applyNumberFormat="1" applyFont="1" applyFill="1" applyAlignment="1">
      <alignment horizontal="center"/>
    </xf>
    <xf numFmtId="0" fontId="0" fillId="7" borderId="0" xfId="0" quotePrefix="1" applyFill="1" applyAlignment="1">
      <alignment horizontal="center"/>
    </xf>
    <xf numFmtId="0" fontId="0" fillId="7" borderId="0" xfId="0" applyFill="1"/>
    <xf numFmtId="0" fontId="6" fillId="7" borderId="5" xfId="0" applyFont="1" applyFill="1" applyBorder="1" applyAlignment="1">
      <alignment horizontal="center"/>
    </xf>
    <xf numFmtId="0" fontId="0" fillId="7" borderId="7" xfId="0" quotePrefix="1" applyFill="1" applyBorder="1" applyAlignment="1">
      <alignment horizontal="center"/>
    </xf>
    <xf numFmtId="0" fontId="6" fillId="7" borderId="0" xfId="0" applyFont="1" applyFill="1" applyAlignment="1">
      <alignment horizontal="center"/>
    </xf>
    <xf numFmtId="49" fontId="22" fillId="7" borderId="10" xfId="0" applyNumberFormat="1" applyFont="1" applyFill="1" applyBorder="1" applyAlignment="1">
      <alignment horizontal="center"/>
    </xf>
    <xf numFmtId="0" fontId="22" fillId="7" borderId="0" xfId="0" applyFont="1" applyFill="1"/>
    <xf numFmtId="0" fontId="23" fillId="7" borderId="10" xfId="0" quotePrefix="1" applyFont="1" applyFill="1" applyBorder="1" applyAlignment="1">
      <alignment horizontal="center"/>
    </xf>
    <xf numFmtId="0" fontId="23" fillId="7" borderId="0" xfId="0" applyFont="1" applyFill="1"/>
    <xf numFmtId="0" fontId="6" fillId="7" borderId="7" xfId="0" applyFont="1" applyFill="1" applyBorder="1" applyAlignment="1">
      <alignment horizontal="center"/>
    </xf>
    <xf numFmtId="0" fontId="23" fillId="7" borderId="11" xfId="0" quotePrefix="1" applyFont="1" applyFill="1" applyBorder="1" applyAlignment="1">
      <alignment horizontal="center"/>
    </xf>
    <xf numFmtId="0" fontId="23" fillId="7" borderId="7" xfId="0" applyFont="1" applyFill="1" applyBorder="1"/>
    <xf numFmtId="0" fontId="0" fillId="0" borderId="14" xfId="0" applyBorder="1"/>
    <xf numFmtId="0" fontId="0" fillId="0" borderId="5" xfId="0" applyBorder="1"/>
    <xf numFmtId="0" fontId="17" fillId="0" borderId="14" xfId="0" applyFont="1" applyBorder="1" applyAlignment="1">
      <alignment horizontal="center"/>
    </xf>
    <xf numFmtId="49" fontId="17" fillId="0" borderId="0" xfId="0" applyNumberFormat="1" applyFont="1" applyAlignment="1">
      <alignment horizontal="center"/>
    </xf>
    <xf numFmtId="0" fontId="17" fillId="0" borderId="14" xfId="0" applyFont="1" applyBorder="1"/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5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" fillId="2" borderId="8" xfId="0" applyFont="1" applyFill="1" applyBorder="1" applyAlignment="1">
      <alignment horizontal="center" vertical="center"/>
    </xf>
    <xf numFmtId="0" fontId="0" fillId="0" borderId="0" xfId="0"/>
    <xf numFmtId="0" fontId="2" fillId="0" borderId="7" xfId="0" applyFont="1" applyBorder="1"/>
    <xf numFmtId="0" fontId="1" fillId="2" borderId="9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11" xfId="0" applyFont="1" applyBorder="1"/>
    <xf numFmtId="0" fontId="6" fillId="2" borderId="8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5" xfId="0" applyFont="1" applyBorder="1"/>
    <xf numFmtId="0" fontId="15" fillId="10" borderId="1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9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2" fillId="0" borderId="13" xfId="0" applyFont="1" applyBorder="1"/>
    <xf numFmtId="0" fontId="21" fillId="2" borderId="13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wrapText="1"/>
    </xf>
  </cellXfs>
  <cellStyles count="1">
    <cellStyle name="Normal" xfId="0" builtinId="0"/>
  </cellStyles>
  <dxfs count="41"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F1002"/>
  <sheetViews>
    <sheetView topLeftCell="A10" workbookViewId="0">
      <selection activeCell="G3" sqref="G3"/>
    </sheetView>
  </sheetViews>
  <sheetFormatPr defaultColWidth="14.453125" defaultRowHeight="15" customHeight="1"/>
  <cols>
    <col min="1" max="1" width="4.26953125" customWidth="1"/>
    <col min="2" max="2" width="10.54296875" customWidth="1"/>
    <col min="3" max="3" width="14.54296875" customWidth="1"/>
    <col min="4" max="4" width="39.7265625" customWidth="1"/>
    <col min="5" max="5" width="14.54296875" customWidth="1"/>
    <col min="6" max="6" width="21.453125" customWidth="1"/>
  </cols>
  <sheetData>
    <row r="1" spans="1:6">
      <c r="A1" s="226" t="s">
        <v>0</v>
      </c>
      <c r="B1" s="227"/>
      <c r="C1" s="227"/>
      <c r="D1" s="227"/>
      <c r="E1" s="227"/>
      <c r="F1" s="228"/>
    </row>
    <row r="2" spans="1:6">
      <c r="A2" s="1" t="s">
        <v>1</v>
      </c>
      <c r="B2" s="2" t="s">
        <v>2</v>
      </c>
      <c r="C2" s="3" t="s">
        <v>3</v>
      </c>
      <c r="D2" s="2" t="s">
        <v>4</v>
      </c>
      <c r="E2" s="4" t="s">
        <v>5</v>
      </c>
      <c r="F2" s="4" t="s">
        <v>6</v>
      </c>
    </row>
    <row r="3" spans="1:6">
      <c r="A3" s="5">
        <v>1</v>
      </c>
      <c r="B3" s="6" t="s">
        <v>7</v>
      </c>
      <c r="C3" s="7" t="s">
        <v>8</v>
      </c>
      <c r="D3" s="8" t="s">
        <v>9</v>
      </c>
      <c r="E3" s="9">
        <v>3</v>
      </c>
      <c r="F3" s="10"/>
    </row>
    <row r="4" spans="1:6">
      <c r="A4" s="5">
        <v>2</v>
      </c>
      <c r="B4" s="6" t="s">
        <v>10</v>
      </c>
      <c r="C4" s="7" t="s">
        <v>11</v>
      </c>
      <c r="D4" s="8" t="s">
        <v>12</v>
      </c>
      <c r="E4" s="9">
        <v>3</v>
      </c>
      <c r="F4" s="11"/>
    </row>
    <row r="5" spans="1:6">
      <c r="A5" s="5">
        <v>3</v>
      </c>
      <c r="B5" s="6" t="s">
        <v>13</v>
      </c>
      <c r="C5" s="7" t="s">
        <v>14</v>
      </c>
      <c r="D5" s="8" t="s">
        <v>15</v>
      </c>
      <c r="E5" s="9">
        <v>3</v>
      </c>
      <c r="F5" s="11" t="s">
        <v>16</v>
      </c>
    </row>
    <row r="6" spans="1:6">
      <c r="A6" s="5">
        <v>4</v>
      </c>
      <c r="B6" s="12" t="s">
        <v>17</v>
      </c>
      <c r="C6" s="13" t="s">
        <v>18</v>
      </c>
      <c r="D6" s="14" t="s">
        <v>19</v>
      </c>
      <c r="E6" s="15">
        <v>0</v>
      </c>
      <c r="F6" s="16" t="s">
        <v>20</v>
      </c>
    </row>
    <row r="7" spans="1:6">
      <c r="A7" s="5">
        <v>5</v>
      </c>
      <c r="B7" s="6" t="s">
        <v>21</v>
      </c>
      <c r="C7" s="7" t="s">
        <v>22</v>
      </c>
      <c r="D7" s="8" t="s">
        <v>23</v>
      </c>
      <c r="E7" s="9">
        <v>3</v>
      </c>
      <c r="F7" s="11"/>
    </row>
    <row r="8" spans="1:6">
      <c r="A8" s="5">
        <v>6</v>
      </c>
      <c r="B8" s="6" t="s">
        <v>24</v>
      </c>
      <c r="C8" s="7" t="s">
        <v>25</v>
      </c>
      <c r="D8" s="8" t="s">
        <v>26</v>
      </c>
      <c r="E8" s="9">
        <v>3</v>
      </c>
      <c r="F8" s="11"/>
    </row>
    <row r="9" spans="1:6">
      <c r="A9" s="5">
        <v>7</v>
      </c>
      <c r="B9" s="6" t="s">
        <v>27</v>
      </c>
      <c r="C9" s="7" t="s">
        <v>28</v>
      </c>
      <c r="D9" s="8" t="s">
        <v>29</v>
      </c>
      <c r="E9" s="9">
        <v>3</v>
      </c>
      <c r="F9" s="11"/>
    </row>
    <row r="10" spans="1:6">
      <c r="A10" s="5">
        <v>8</v>
      </c>
      <c r="B10" s="6" t="s">
        <v>30</v>
      </c>
      <c r="C10" s="7" t="s">
        <v>31</v>
      </c>
      <c r="D10" s="8" t="s">
        <v>32</v>
      </c>
      <c r="E10" s="9">
        <v>1</v>
      </c>
      <c r="F10" s="11"/>
    </row>
    <row r="11" spans="1:6">
      <c r="A11" s="5">
        <v>9</v>
      </c>
      <c r="B11" s="6" t="s">
        <v>33</v>
      </c>
      <c r="C11" s="7" t="s">
        <v>34</v>
      </c>
      <c r="D11" s="8" t="s">
        <v>35</v>
      </c>
      <c r="E11" s="9">
        <v>1</v>
      </c>
      <c r="F11" s="11"/>
    </row>
    <row r="12" spans="1:6">
      <c r="A12" s="5">
        <v>10</v>
      </c>
      <c r="B12" s="6" t="s">
        <v>36</v>
      </c>
      <c r="C12" s="7" t="s">
        <v>37</v>
      </c>
      <c r="D12" s="8" t="s">
        <v>38</v>
      </c>
      <c r="E12" s="9">
        <v>3</v>
      </c>
      <c r="F12" s="11"/>
    </row>
    <row r="13" spans="1:6">
      <c r="A13" s="5">
        <v>11</v>
      </c>
      <c r="B13" s="6" t="s">
        <v>39</v>
      </c>
      <c r="C13" s="7" t="s">
        <v>40</v>
      </c>
      <c r="D13" s="8" t="s">
        <v>41</v>
      </c>
      <c r="E13" s="9">
        <v>2</v>
      </c>
      <c r="F13" s="11"/>
    </row>
    <row r="14" spans="1:6">
      <c r="A14" s="5">
        <v>12</v>
      </c>
      <c r="B14" s="12" t="s">
        <v>42</v>
      </c>
      <c r="C14" s="13" t="s">
        <v>43</v>
      </c>
      <c r="D14" s="14" t="s">
        <v>44</v>
      </c>
      <c r="E14" s="15">
        <v>0</v>
      </c>
      <c r="F14" s="16"/>
    </row>
    <row r="15" spans="1:6">
      <c r="A15" s="5">
        <v>13</v>
      </c>
      <c r="B15" s="6" t="s">
        <v>45</v>
      </c>
      <c r="C15" s="7" t="s">
        <v>46</v>
      </c>
      <c r="D15" s="8" t="s">
        <v>47</v>
      </c>
      <c r="E15" s="9">
        <v>1</v>
      </c>
      <c r="F15" s="11"/>
    </row>
    <row r="16" spans="1:6">
      <c r="A16" s="5">
        <v>14</v>
      </c>
      <c r="B16" s="6" t="s">
        <v>48</v>
      </c>
      <c r="C16" s="7" t="s">
        <v>49</v>
      </c>
      <c r="D16" s="8" t="s">
        <v>50</v>
      </c>
      <c r="E16" s="9">
        <v>3</v>
      </c>
      <c r="F16" s="11"/>
    </row>
    <row r="17" spans="1:6">
      <c r="A17" s="5">
        <v>15</v>
      </c>
      <c r="B17" s="6" t="s">
        <v>51</v>
      </c>
      <c r="C17" s="7" t="s">
        <v>52</v>
      </c>
      <c r="D17" s="8" t="s">
        <v>53</v>
      </c>
      <c r="E17" s="9">
        <v>2</v>
      </c>
      <c r="F17" s="11" t="s">
        <v>16</v>
      </c>
    </row>
    <row r="18" spans="1:6">
      <c r="A18" s="5">
        <v>16</v>
      </c>
      <c r="B18" s="12" t="s">
        <v>54</v>
      </c>
      <c r="C18" s="17" t="s">
        <v>55</v>
      </c>
      <c r="D18" s="18" t="s">
        <v>56</v>
      </c>
      <c r="E18" s="19">
        <v>0</v>
      </c>
      <c r="F18" s="20" t="s">
        <v>57</v>
      </c>
    </row>
    <row r="19" spans="1:6">
      <c r="A19" s="5">
        <v>17</v>
      </c>
      <c r="B19" s="6" t="s">
        <v>58</v>
      </c>
      <c r="C19" s="7" t="s">
        <v>59</v>
      </c>
      <c r="D19" s="8" t="s">
        <v>60</v>
      </c>
      <c r="E19" s="9">
        <v>3</v>
      </c>
      <c r="F19" s="11"/>
    </row>
    <row r="20" spans="1:6">
      <c r="A20" s="5">
        <v>18</v>
      </c>
      <c r="B20" s="6" t="s">
        <v>61</v>
      </c>
      <c r="C20" s="7" t="s">
        <v>62</v>
      </c>
      <c r="D20" s="8" t="s">
        <v>63</v>
      </c>
      <c r="E20" s="9">
        <v>1</v>
      </c>
      <c r="F20" s="11"/>
    </row>
    <row r="21" spans="1:6">
      <c r="A21" s="5">
        <v>19</v>
      </c>
      <c r="B21" s="6" t="s">
        <v>64</v>
      </c>
      <c r="C21" s="21" t="s">
        <v>65</v>
      </c>
      <c r="D21" s="22" t="s">
        <v>66</v>
      </c>
      <c r="E21" s="9">
        <v>2</v>
      </c>
      <c r="F21" s="10"/>
    </row>
    <row r="22" spans="1:6">
      <c r="A22" s="23"/>
      <c r="B22" s="24"/>
      <c r="C22" s="24"/>
      <c r="D22" s="25" t="s">
        <v>67</v>
      </c>
      <c r="E22" s="26">
        <f>SUM(E3:E21)</f>
        <v>37</v>
      </c>
      <c r="F22" s="27"/>
    </row>
    <row r="23" spans="1:6"/>
    <row r="24" spans="1:6"/>
    <row r="25" spans="1:6"/>
    <row r="26" spans="1:6"/>
    <row r="27" spans="1:6"/>
    <row r="28" spans="1:6"/>
    <row r="29" spans="1:6"/>
    <row r="30" spans="1:6"/>
    <row r="31" spans="1:6"/>
    <row r="32" spans="1:6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</sheetData>
  <mergeCells count="1">
    <mergeCell ref="A1:F1"/>
  </mergeCells>
  <hyperlinks>
    <hyperlink ref="B3" location="'MK-01-1A'!A1" display="MK-01" xr:uid="{00000000-0004-0000-0000-000000000000}"/>
    <hyperlink ref="B4" location="'MK-02-1A'!A1" display="MK-02" xr:uid="{00000000-0004-0000-0000-000001000000}"/>
    <hyperlink ref="B5" location="'MK-03-1A'!A1" display="MK-03" xr:uid="{00000000-0004-0000-0000-000002000000}"/>
    <hyperlink ref="B7" location="'MK-05-3A'!A1" display="MK-05" xr:uid="{00000000-0004-0000-0000-000003000000}"/>
    <hyperlink ref="B8" location="'MK-06-1A'!A1" display="MK-06" xr:uid="{00000000-0004-0000-0000-000004000000}"/>
    <hyperlink ref="B9" location="'MK-07-1A'!A1" display="MK-07" xr:uid="{00000000-0004-0000-0000-000005000000}"/>
    <hyperlink ref="B10" location="'MK-08-5'!A1" display="MK-08" xr:uid="{00000000-0004-0000-0000-000006000000}"/>
    <hyperlink ref="B11" location="'MK-09-5'!A1" display="MK-09" xr:uid="{00000000-0004-0000-0000-000007000000}"/>
    <hyperlink ref="B12" location="'MK-10-3A'!A1" display="MK-10" xr:uid="{00000000-0004-0000-0000-000008000000}"/>
    <hyperlink ref="B13" location="'MK-11-5B'!A1" display="MK-11" xr:uid="{00000000-0004-0000-0000-000009000000}"/>
    <hyperlink ref="B15" location="'MK-13-5'!A1" display="MK-13" xr:uid="{00000000-0004-0000-0000-00000A000000}"/>
    <hyperlink ref="B16" location="'MK-14-3B'!A1" display="MK-14" xr:uid="{00000000-0004-0000-0000-00000B000000}"/>
    <hyperlink ref="B17" location="'MK-15-3A'!A1" display="MK-15" xr:uid="{00000000-0004-0000-0000-00000C000000}"/>
    <hyperlink ref="B19" location="'MK-17-1A'!A1" display="MK-17" xr:uid="{00000000-0004-0000-0000-00000D000000}"/>
    <hyperlink ref="B20" location="'MK-18-5'!A1" display="MK-18" xr:uid="{00000000-0004-0000-0000-00000E000000}"/>
    <hyperlink ref="B21" location="'MK-19-3A'!A1" display="MK-19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00"/>
  </sheetPr>
  <dimension ref="A1:AQ1003"/>
  <sheetViews>
    <sheetView tabSelected="1" workbookViewId="0">
      <pane xSplit="4" ySplit="4" topLeftCell="AJ27" activePane="bottomRight" state="frozen"/>
      <selection pane="topRight" activeCell="E1" sqref="E1"/>
      <selection pane="bottomLeft" activeCell="A5" sqref="A5"/>
      <selection pane="bottomRight" activeCell="D38" sqref="D38"/>
    </sheetView>
  </sheetViews>
  <sheetFormatPr defaultColWidth="14.453125" defaultRowHeight="15" customHeight="1"/>
  <cols>
    <col min="1" max="1" width="5.26953125" customWidth="1"/>
    <col min="2" max="2" width="8.7265625" customWidth="1"/>
    <col min="3" max="3" width="37.453125" customWidth="1"/>
    <col min="4" max="4" width="8" customWidth="1"/>
    <col min="5" max="41" width="10.453125" customWidth="1"/>
    <col min="42" max="43" width="8.7265625" customWidth="1"/>
  </cols>
  <sheetData>
    <row r="1" spans="1:43" ht="14.5">
      <c r="A1" s="226" t="s">
        <v>68</v>
      </c>
      <c r="B1" s="227"/>
      <c r="C1" s="227"/>
      <c r="D1" s="228"/>
      <c r="E1" s="28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</row>
    <row r="2" spans="1:43" ht="14.5">
      <c r="A2" s="229" t="s">
        <v>69</v>
      </c>
      <c r="B2" s="229" t="s">
        <v>2</v>
      </c>
      <c r="C2" s="229" t="s">
        <v>70</v>
      </c>
      <c r="D2" s="232" t="s">
        <v>71</v>
      </c>
      <c r="E2" s="30" t="s">
        <v>72</v>
      </c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spans="1:43" ht="14.5">
      <c r="A3" s="230"/>
      <c r="B3" s="230"/>
      <c r="C3" s="230"/>
      <c r="D3" s="233"/>
      <c r="E3" s="32" t="s">
        <v>73</v>
      </c>
      <c r="F3" s="32" t="s">
        <v>74</v>
      </c>
      <c r="G3" s="32" t="s">
        <v>75</v>
      </c>
      <c r="H3" s="32" t="s">
        <v>76</v>
      </c>
      <c r="I3" s="32" t="s">
        <v>77</v>
      </c>
      <c r="J3" s="32" t="s">
        <v>78</v>
      </c>
      <c r="K3" s="32" t="s">
        <v>79</v>
      </c>
      <c r="L3" s="32" t="s">
        <v>80</v>
      </c>
      <c r="M3" s="32" t="s">
        <v>81</v>
      </c>
      <c r="N3" s="32" t="s">
        <v>82</v>
      </c>
      <c r="O3" s="32" t="s">
        <v>83</v>
      </c>
      <c r="P3" s="32" t="s">
        <v>84</v>
      </c>
      <c r="Q3" s="32" t="s">
        <v>85</v>
      </c>
      <c r="R3" s="32" t="s">
        <v>86</v>
      </c>
      <c r="S3" s="32" t="s">
        <v>87</v>
      </c>
      <c r="T3" s="32" t="s">
        <v>88</v>
      </c>
      <c r="U3" s="32" t="s">
        <v>89</v>
      </c>
      <c r="V3" s="32" t="s">
        <v>90</v>
      </c>
      <c r="W3" s="32" t="s">
        <v>91</v>
      </c>
      <c r="X3" s="32" t="s">
        <v>92</v>
      </c>
      <c r="Y3" s="32" t="s">
        <v>93</v>
      </c>
      <c r="Z3" s="32" t="s">
        <v>94</v>
      </c>
      <c r="AA3" s="32" t="s">
        <v>95</v>
      </c>
      <c r="AB3" s="32" t="s">
        <v>96</v>
      </c>
      <c r="AC3" s="32" t="s">
        <v>97</v>
      </c>
      <c r="AD3" s="32" t="s">
        <v>98</v>
      </c>
      <c r="AE3" s="32" t="s">
        <v>99</v>
      </c>
      <c r="AF3" s="32" t="s">
        <v>100</v>
      </c>
      <c r="AG3" s="32" t="s">
        <v>101</v>
      </c>
      <c r="AH3" s="32" t="s">
        <v>102</v>
      </c>
      <c r="AI3" s="32" t="s">
        <v>103</v>
      </c>
      <c r="AJ3" s="32" t="s">
        <v>104</v>
      </c>
      <c r="AK3" s="32" t="s">
        <v>105</v>
      </c>
      <c r="AL3" s="32" t="s">
        <v>106</v>
      </c>
      <c r="AM3" s="33" t="s">
        <v>107</v>
      </c>
      <c r="AN3" s="32" t="s">
        <v>108</v>
      </c>
      <c r="AO3" s="32" t="s">
        <v>109</v>
      </c>
      <c r="AP3" s="34"/>
      <c r="AQ3" s="34"/>
    </row>
    <row r="4" spans="1:43" ht="14.5">
      <c r="A4" s="231"/>
      <c r="B4" s="231"/>
      <c r="C4" s="231"/>
      <c r="D4" s="234"/>
      <c r="E4" s="35">
        <v>1</v>
      </c>
      <c r="F4" s="36">
        <v>2</v>
      </c>
      <c r="G4" s="36">
        <v>3</v>
      </c>
      <c r="H4" s="36">
        <v>4</v>
      </c>
      <c r="I4" s="36">
        <v>5</v>
      </c>
      <c r="J4" s="36">
        <v>6</v>
      </c>
      <c r="K4" s="36">
        <v>7</v>
      </c>
      <c r="L4" s="36">
        <v>8</v>
      </c>
      <c r="M4" s="36">
        <v>9</v>
      </c>
      <c r="N4" s="37">
        <v>10</v>
      </c>
      <c r="O4" s="37">
        <v>11</v>
      </c>
      <c r="P4" s="37">
        <v>12</v>
      </c>
      <c r="Q4" s="37">
        <v>13</v>
      </c>
      <c r="R4" s="37">
        <v>14</v>
      </c>
      <c r="S4" s="37">
        <v>15</v>
      </c>
      <c r="T4" s="37">
        <v>16</v>
      </c>
      <c r="U4" s="37">
        <v>17</v>
      </c>
      <c r="V4" s="37">
        <v>18</v>
      </c>
      <c r="W4" s="37">
        <v>19</v>
      </c>
      <c r="X4" s="37">
        <v>20</v>
      </c>
      <c r="Y4" s="37">
        <v>21</v>
      </c>
      <c r="Z4" s="37">
        <v>22</v>
      </c>
      <c r="AA4" s="37">
        <v>23</v>
      </c>
      <c r="AB4" s="37">
        <v>24</v>
      </c>
      <c r="AC4" s="37">
        <v>25</v>
      </c>
      <c r="AD4" s="37">
        <v>26</v>
      </c>
      <c r="AE4" s="37">
        <v>27</v>
      </c>
      <c r="AF4" s="37">
        <v>28</v>
      </c>
      <c r="AG4" s="37">
        <v>29</v>
      </c>
      <c r="AH4" s="37">
        <v>30</v>
      </c>
      <c r="AI4" s="37">
        <v>31</v>
      </c>
      <c r="AJ4" s="37">
        <v>32</v>
      </c>
      <c r="AK4" s="37">
        <v>33</v>
      </c>
      <c r="AL4" s="37">
        <v>34</v>
      </c>
      <c r="AM4" s="37">
        <v>35</v>
      </c>
      <c r="AN4" s="37">
        <v>36</v>
      </c>
      <c r="AO4" s="37">
        <v>37</v>
      </c>
    </row>
    <row r="5" spans="1:43" ht="14.5">
      <c r="A5" s="38">
        <v>1</v>
      </c>
      <c r="B5" s="38" t="s">
        <v>110</v>
      </c>
      <c r="C5" s="39" t="s">
        <v>111</v>
      </c>
      <c r="D5" s="40">
        <f t="shared" ref="D5:D36" si="0">SUM(E5:AO5)</f>
        <v>4</v>
      </c>
      <c r="E5" s="41" t="s">
        <v>112</v>
      </c>
      <c r="F5" s="42" t="s">
        <v>112</v>
      </c>
      <c r="G5" s="42" t="s">
        <v>112</v>
      </c>
      <c r="H5" s="43">
        <f>VLOOKUP(B5,'MK-02-1A'!$D$3:$E$5,2,FALSE)</f>
        <v>1</v>
      </c>
      <c r="I5" s="43">
        <f>VLOOKUP(B5,'MK-02-1B'!$D$3:$E$5,2,FALSE)</f>
        <v>2</v>
      </c>
      <c r="J5" s="43">
        <f>VLOOKUP(B5,'MK-02-1C'!$D$3:$E$5,2,FALSE)</f>
        <v>1</v>
      </c>
      <c r="K5" s="42" t="s">
        <v>112</v>
      </c>
      <c r="L5" s="42" t="s">
        <v>112</v>
      </c>
      <c r="M5" s="42" t="s">
        <v>112</v>
      </c>
      <c r="N5" s="42" t="s">
        <v>112</v>
      </c>
      <c r="O5" s="42" t="s">
        <v>112</v>
      </c>
      <c r="P5" s="42" t="s">
        <v>112</v>
      </c>
      <c r="Q5" s="42" t="s">
        <v>112</v>
      </c>
      <c r="R5" s="42" t="s">
        <v>112</v>
      </c>
      <c r="S5" s="42" t="s">
        <v>112</v>
      </c>
      <c r="T5" s="42" t="s">
        <v>112</v>
      </c>
      <c r="U5" s="42" t="s">
        <v>112</v>
      </c>
      <c r="V5" s="42" t="s">
        <v>112</v>
      </c>
      <c r="W5" s="42" t="s">
        <v>112</v>
      </c>
      <c r="X5" s="42" t="s">
        <v>112</v>
      </c>
      <c r="Y5" s="42" t="s">
        <v>112</v>
      </c>
      <c r="Z5" s="42" t="s">
        <v>112</v>
      </c>
      <c r="AA5" s="42" t="s">
        <v>112</v>
      </c>
      <c r="AB5" s="42" t="s">
        <v>112</v>
      </c>
      <c r="AC5" s="42" t="s">
        <v>112</v>
      </c>
      <c r="AD5" s="42" t="s">
        <v>112</v>
      </c>
      <c r="AE5" s="42" t="s">
        <v>112</v>
      </c>
      <c r="AF5" s="42" t="s">
        <v>112</v>
      </c>
      <c r="AG5" s="42" t="s">
        <v>112</v>
      </c>
      <c r="AH5" s="42" t="s">
        <v>112</v>
      </c>
      <c r="AI5" s="42" t="s">
        <v>112</v>
      </c>
      <c r="AJ5" s="42" t="s">
        <v>112</v>
      </c>
      <c r="AK5" s="42" t="s">
        <v>112</v>
      </c>
      <c r="AL5" s="42" t="s">
        <v>112</v>
      </c>
      <c r="AM5" s="42" t="s">
        <v>112</v>
      </c>
      <c r="AN5" s="42" t="s">
        <v>112</v>
      </c>
      <c r="AO5" s="42" t="s">
        <v>112</v>
      </c>
    </row>
    <row r="6" spans="1:43" ht="14.5">
      <c r="A6" s="38">
        <v>2</v>
      </c>
      <c r="B6" s="38" t="s">
        <v>113</v>
      </c>
      <c r="C6" s="44" t="s">
        <v>775</v>
      </c>
      <c r="D6" s="40">
        <f t="shared" si="0"/>
        <v>8</v>
      </c>
      <c r="E6" s="41" t="s">
        <v>112</v>
      </c>
      <c r="F6" s="42" t="s">
        <v>112</v>
      </c>
      <c r="G6" s="42" t="s">
        <v>112</v>
      </c>
      <c r="H6" s="45" t="s">
        <v>112</v>
      </c>
      <c r="I6" s="45" t="s">
        <v>112</v>
      </c>
      <c r="J6" s="45" t="s">
        <v>112</v>
      </c>
      <c r="K6" s="42" t="s">
        <v>112</v>
      </c>
      <c r="L6" s="42" t="s">
        <v>112</v>
      </c>
      <c r="M6" s="42" t="s">
        <v>112</v>
      </c>
      <c r="N6" s="42" t="s">
        <v>112</v>
      </c>
      <c r="O6" s="42" t="s">
        <v>112</v>
      </c>
      <c r="P6" s="42" t="s">
        <v>112</v>
      </c>
      <c r="Q6" s="42" t="s">
        <v>112</v>
      </c>
      <c r="R6" s="42" t="s">
        <v>112</v>
      </c>
      <c r="S6" s="42" t="s">
        <v>112</v>
      </c>
      <c r="T6" s="42" t="s">
        <v>112</v>
      </c>
      <c r="U6" s="42" t="s">
        <v>112</v>
      </c>
      <c r="V6" s="42" t="s">
        <v>112</v>
      </c>
      <c r="W6" s="42" t="s">
        <v>112</v>
      </c>
      <c r="X6" s="42" t="s">
        <v>112</v>
      </c>
      <c r="Y6" s="43">
        <f>VLOOKUP($B6,'MK-10-3A'!$D$3:$E$5,2,FALSE)</f>
        <v>8</v>
      </c>
      <c r="Z6" s="42" t="s">
        <v>112</v>
      </c>
      <c r="AA6" s="42" t="s">
        <v>112</v>
      </c>
      <c r="AB6" s="42" t="s">
        <v>112</v>
      </c>
      <c r="AC6" s="42" t="s">
        <v>112</v>
      </c>
      <c r="AD6" s="42" t="s">
        <v>112</v>
      </c>
      <c r="AE6" s="42" t="s">
        <v>112</v>
      </c>
      <c r="AF6" s="42" t="s">
        <v>112</v>
      </c>
      <c r="AG6" s="42" t="s">
        <v>112</v>
      </c>
      <c r="AH6" s="42" t="s">
        <v>112</v>
      </c>
      <c r="AI6" s="42" t="s">
        <v>112</v>
      </c>
      <c r="AJ6" s="42" t="s">
        <v>112</v>
      </c>
      <c r="AK6" s="42" t="s">
        <v>112</v>
      </c>
      <c r="AL6" s="42" t="s">
        <v>112</v>
      </c>
      <c r="AM6" s="42" t="s">
        <v>112</v>
      </c>
      <c r="AN6" s="42" t="s">
        <v>112</v>
      </c>
      <c r="AO6" s="42" t="s">
        <v>112</v>
      </c>
    </row>
    <row r="7" spans="1:43" ht="14.5">
      <c r="A7" s="38">
        <v>3</v>
      </c>
      <c r="B7" s="38" t="s">
        <v>114</v>
      </c>
      <c r="C7" s="44" t="s">
        <v>115</v>
      </c>
      <c r="D7" s="40">
        <f t="shared" si="0"/>
        <v>9</v>
      </c>
      <c r="E7" s="41" t="s">
        <v>112</v>
      </c>
      <c r="F7" s="42" t="s">
        <v>112</v>
      </c>
      <c r="G7" s="42" t="s">
        <v>112</v>
      </c>
      <c r="H7" s="42" t="s">
        <v>112</v>
      </c>
      <c r="I7" s="42" t="s">
        <v>112</v>
      </c>
      <c r="J7" s="42" t="s">
        <v>112</v>
      </c>
      <c r="K7" s="42" t="s">
        <v>112</v>
      </c>
      <c r="L7" s="42" t="s">
        <v>112</v>
      </c>
      <c r="M7" s="42" t="s">
        <v>112</v>
      </c>
      <c r="N7" s="42" t="s">
        <v>112</v>
      </c>
      <c r="O7" s="42" t="s">
        <v>112</v>
      </c>
      <c r="P7" s="42" t="s">
        <v>112</v>
      </c>
      <c r="Q7" s="42" t="s">
        <v>112</v>
      </c>
      <c r="R7" s="42" t="s">
        <v>112</v>
      </c>
      <c r="S7" s="42" t="s">
        <v>112</v>
      </c>
      <c r="T7" s="42" t="s">
        <v>112</v>
      </c>
      <c r="U7" s="42" t="s">
        <v>112</v>
      </c>
      <c r="V7" s="42" t="s">
        <v>112</v>
      </c>
      <c r="W7" s="42" t="s">
        <v>112</v>
      </c>
      <c r="X7" s="42" t="s">
        <v>112</v>
      </c>
      <c r="Y7" s="43">
        <f>VLOOKUP($B7,'MK-10-3A'!$D$3:$E$5,2,FALSE)</f>
        <v>7</v>
      </c>
      <c r="Z7" s="43">
        <f>VLOOKUP($B7,'MK-10-3B'!$D$3:$E$5,2,FALSE)</f>
        <v>1</v>
      </c>
      <c r="AA7" s="43">
        <f>VLOOKUP($B7,'MK-10-3C'!$D$3:$E$5,2,FALSE)</f>
        <v>1</v>
      </c>
      <c r="AB7" s="42" t="s">
        <v>112</v>
      </c>
      <c r="AC7" s="42" t="s">
        <v>112</v>
      </c>
      <c r="AD7" s="42" t="s">
        <v>112</v>
      </c>
      <c r="AE7" s="42" t="s">
        <v>112</v>
      </c>
      <c r="AF7" s="42" t="s">
        <v>112</v>
      </c>
      <c r="AG7" s="42" t="s">
        <v>112</v>
      </c>
      <c r="AH7" s="42" t="s">
        <v>112</v>
      </c>
      <c r="AI7" s="42" t="s">
        <v>112</v>
      </c>
      <c r="AJ7" s="42" t="s">
        <v>112</v>
      </c>
      <c r="AK7" s="42" t="s">
        <v>112</v>
      </c>
      <c r="AL7" s="42" t="s">
        <v>112</v>
      </c>
      <c r="AM7" s="42" t="s">
        <v>112</v>
      </c>
      <c r="AN7" s="42" t="s">
        <v>112</v>
      </c>
      <c r="AO7" s="42" t="s">
        <v>112</v>
      </c>
    </row>
    <row r="8" spans="1:43" ht="14.5">
      <c r="A8" s="38">
        <v>4</v>
      </c>
      <c r="B8" s="38" t="s">
        <v>116</v>
      </c>
      <c r="C8" s="44" t="s">
        <v>117</v>
      </c>
      <c r="D8" s="40">
        <f t="shared" si="0"/>
        <v>1</v>
      </c>
      <c r="E8" s="41" t="s">
        <v>112</v>
      </c>
      <c r="F8" s="42" t="s">
        <v>112</v>
      </c>
      <c r="G8" s="42" t="s">
        <v>112</v>
      </c>
      <c r="H8" s="42" t="s">
        <v>112</v>
      </c>
      <c r="I8" s="42" t="s">
        <v>112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 t="s">
        <v>112</v>
      </c>
      <c r="U8" s="42" t="s">
        <v>112</v>
      </c>
      <c r="V8" s="42" t="s">
        <v>112</v>
      </c>
      <c r="W8" s="43">
        <f>VLOOKUP($B8,'MK-08-5'!$D$3:$E$5,2,FALSE)</f>
        <v>1</v>
      </c>
      <c r="X8" s="42" t="s">
        <v>112</v>
      </c>
      <c r="Y8" s="42" t="s">
        <v>112</v>
      </c>
      <c r="Z8" s="42" t="s">
        <v>112</v>
      </c>
      <c r="AA8" s="42" t="s">
        <v>112</v>
      </c>
      <c r="AB8" s="42" t="s">
        <v>112</v>
      </c>
      <c r="AC8" s="42" t="s">
        <v>112</v>
      </c>
      <c r="AD8" s="42" t="s">
        <v>112</v>
      </c>
      <c r="AE8" s="42" t="s">
        <v>112</v>
      </c>
      <c r="AF8" s="42" t="s">
        <v>112</v>
      </c>
      <c r="AG8" s="42" t="s">
        <v>112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 t="s">
        <v>112</v>
      </c>
      <c r="AO8" s="42" t="s">
        <v>112</v>
      </c>
    </row>
    <row r="9" spans="1:43" ht="14.5">
      <c r="A9" s="38">
        <v>5</v>
      </c>
      <c r="B9" s="38" t="s">
        <v>118</v>
      </c>
      <c r="C9" s="44" t="s">
        <v>119</v>
      </c>
      <c r="D9" s="40">
        <f t="shared" si="0"/>
        <v>37</v>
      </c>
      <c r="E9" s="41" t="s">
        <v>112</v>
      </c>
      <c r="F9" s="42" t="s">
        <v>112</v>
      </c>
      <c r="G9" s="42" t="s">
        <v>112</v>
      </c>
      <c r="H9" s="42" t="s">
        <v>112</v>
      </c>
      <c r="I9" s="42" t="s">
        <v>112</v>
      </c>
      <c r="J9" s="42" t="s">
        <v>112</v>
      </c>
      <c r="K9" s="42" t="s">
        <v>112</v>
      </c>
      <c r="L9" s="42" t="s">
        <v>112</v>
      </c>
      <c r="M9" s="42" t="s">
        <v>112</v>
      </c>
      <c r="N9" s="43">
        <f>VLOOKUP($B9,'MK-05-3A'!$D$3:$E$5,2,FALSE)</f>
        <v>7</v>
      </c>
      <c r="O9" s="43">
        <f>VLOOKUP($B9,'MK-05-3B'!$D$3:$E$5,2,FALSE)</f>
        <v>7</v>
      </c>
      <c r="P9" s="43">
        <f>VLOOKUP($B9,'MK-05-3C'!$D$3:$E$5,2,FALSE)</f>
        <v>7</v>
      </c>
      <c r="Q9" s="42" t="s">
        <v>112</v>
      </c>
      <c r="R9" s="42" t="s">
        <v>112</v>
      </c>
      <c r="S9" s="42" t="s">
        <v>112</v>
      </c>
      <c r="T9" s="42" t="s">
        <v>112</v>
      </c>
      <c r="U9" s="42" t="s">
        <v>112</v>
      </c>
      <c r="V9" s="42" t="s">
        <v>112</v>
      </c>
      <c r="W9" s="42" t="s">
        <v>112</v>
      </c>
      <c r="X9" s="42" t="s">
        <v>112</v>
      </c>
      <c r="Y9" s="42" t="s">
        <v>112</v>
      </c>
      <c r="Z9" s="42" t="s">
        <v>112</v>
      </c>
      <c r="AA9" s="42" t="s">
        <v>112</v>
      </c>
      <c r="AB9" s="43">
        <f>VLOOKUP($B9,'MK-11-5A'!$D$3:$E$5,2,FALSE)</f>
        <v>8</v>
      </c>
      <c r="AC9" s="43">
        <f>VLOOKUP($B9,'MK-11-5B'!$D$3:$E$5,2,FALSE)</f>
        <v>8</v>
      </c>
      <c r="AD9" s="42" t="s">
        <v>112</v>
      </c>
      <c r="AE9" s="42" t="s">
        <v>112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 t="s">
        <v>112</v>
      </c>
      <c r="AO9" s="42" t="s">
        <v>112</v>
      </c>
    </row>
    <row r="10" spans="1:43" ht="14.5">
      <c r="A10" s="38">
        <v>6</v>
      </c>
      <c r="B10" s="38" t="s">
        <v>120</v>
      </c>
      <c r="C10" s="44" t="s">
        <v>121</v>
      </c>
      <c r="D10" s="40">
        <f t="shared" si="0"/>
        <v>35</v>
      </c>
      <c r="E10" s="41" t="s">
        <v>112</v>
      </c>
      <c r="F10" s="42" t="s">
        <v>112</v>
      </c>
      <c r="G10" s="42" t="s">
        <v>112</v>
      </c>
      <c r="H10" s="42" t="s">
        <v>112</v>
      </c>
      <c r="I10" s="42" t="s">
        <v>112</v>
      </c>
      <c r="J10" s="42" t="s">
        <v>112</v>
      </c>
      <c r="K10" s="42" t="s">
        <v>112</v>
      </c>
      <c r="L10" s="42" t="s">
        <v>112</v>
      </c>
      <c r="M10" s="42" t="s">
        <v>112</v>
      </c>
      <c r="N10" s="42" t="s">
        <v>112</v>
      </c>
      <c r="O10" s="42" t="s">
        <v>112</v>
      </c>
      <c r="P10" s="42" t="s">
        <v>112</v>
      </c>
      <c r="Q10" s="42" t="s">
        <v>112</v>
      </c>
      <c r="R10" s="42" t="s">
        <v>112</v>
      </c>
      <c r="S10" s="42" t="s">
        <v>112</v>
      </c>
      <c r="T10" s="43">
        <f>VLOOKUP($B10,'MK-07-1A'!$D$3:$E$5,2,FALSE)</f>
        <v>1</v>
      </c>
      <c r="U10" s="43">
        <f>VLOOKUP($B10,'MK-07-1B'!$D$3:$E$5,2,FALSE)</f>
        <v>1</v>
      </c>
      <c r="V10" s="43">
        <f>VLOOKUP($B10,'MK-07-1C'!$D$3:$E$5,2,FALSE)</f>
        <v>1</v>
      </c>
      <c r="W10" s="42" t="s">
        <v>112</v>
      </c>
      <c r="X10" s="43">
        <f>VLOOKUP($B10,'MK-09-5'!$D$3:$E$5,2,FALSE)</f>
        <v>8</v>
      </c>
      <c r="Y10" s="42" t="s">
        <v>112</v>
      </c>
      <c r="Z10" s="42" t="s">
        <v>112</v>
      </c>
      <c r="AA10" s="42" t="s">
        <v>112</v>
      </c>
      <c r="AB10" s="43">
        <f>VLOOKUP($B10,'MK-11-5A'!$D$3:$E$5,2,FALSE)</f>
        <v>8</v>
      </c>
      <c r="AC10" s="43">
        <f>VLOOKUP($B10,'MK-11-5B'!$D$3:$E$5,2,FALSE)</f>
        <v>8</v>
      </c>
      <c r="AD10" s="42" t="s">
        <v>112</v>
      </c>
      <c r="AE10" s="42" t="s">
        <v>112</v>
      </c>
      <c r="AF10" s="42" t="s">
        <v>112</v>
      </c>
      <c r="AG10" s="42" t="s">
        <v>112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3">
        <f>VLOOKUP($B10,'MK-17-1C'!$D$3:$E$5,2,FALSE)</f>
        <v>8</v>
      </c>
      <c r="AM10" s="42" t="s">
        <v>112</v>
      </c>
      <c r="AN10" s="42" t="s">
        <v>112</v>
      </c>
      <c r="AO10" s="42" t="s">
        <v>112</v>
      </c>
    </row>
    <row r="11" spans="1:43" ht="14.5">
      <c r="A11" s="38">
        <v>7</v>
      </c>
      <c r="B11" s="38" t="s">
        <v>122</v>
      </c>
      <c r="C11" s="44" t="s">
        <v>123</v>
      </c>
      <c r="D11" s="40">
        <f t="shared" si="0"/>
        <v>56</v>
      </c>
      <c r="E11" s="41" t="s">
        <v>112</v>
      </c>
      <c r="F11" s="42" t="s">
        <v>112</v>
      </c>
      <c r="G11" s="42" t="s">
        <v>112</v>
      </c>
      <c r="H11" s="42" t="s">
        <v>112</v>
      </c>
      <c r="I11" s="42" t="s">
        <v>112</v>
      </c>
      <c r="J11" s="42" t="s">
        <v>112</v>
      </c>
      <c r="K11" s="42" t="s">
        <v>112</v>
      </c>
      <c r="L11" s="42" t="s">
        <v>112</v>
      </c>
      <c r="M11" s="42" t="s">
        <v>112</v>
      </c>
      <c r="N11" s="42" t="s">
        <v>112</v>
      </c>
      <c r="O11" s="42" t="s">
        <v>112</v>
      </c>
      <c r="P11" s="42" t="s">
        <v>112</v>
      </c>
      <c r="Q11" s="42" t="s">
        <v>112</v>
      </c>
      <c r="R11" s="43">
        <f>VLOOKUP($B11,'MK-06-1B'!$D$3:$E$5,2,FALSE)</f>
        <v>8</v>
      </c>
      <c r="S11" s="43">
        <f>VLOOKUP($B11,'MK-06-1C'!$D$3:$E$5,2,FALSE)</f>
        <v>8</v>
      </c>
      <c r="T11" s="42" t="s">
        <v>112</v>
      </c>
      <c r="U11" s="42" t="s">
        <v>112</v>
      </c>
      <c r="V11" s="43">
        <f>VLOOKUP($B11,'MK-07-1C'!$D$3:$E$5,2,FALSE)</f>
        <v>9</v>
      </c>
      <c r="W11" s="42" t="s">
        <v>112</v>
      </c>
      <c r="X11" s="42" t="s">
        <v>112</v>
      </c>
      <c r="Y11" s="42" t="s">
        <v>112</v>
      </c>
      <c r="Z11" s="42" t="s">
        <v>112</v>
      </c>
      <c r="AA11" s="42" t="s">
        <v>112</v>
      </c>
      <c r="AB11" s="42" t="s">
        <v>112</v>
      </c>
      <c r="AC11" s="42" t="s">
        <v>112</v>
      </c>
      <c r="AD11" s="43">
        <f>VLOOKUP($B11,'MK-13-5'!$D$3:$E$5,2,FALSE)</f>
        <v>15</v>
      </c>
      <c r="AE11" s="42" t="s">
        <v>112</v>
      </c>
      <c r="AF11" s="42" t="s">
        <v>112</v>
      </c>
      <c r="AG11" s="42" t="s">
        <v>112</v>
      </c>
      <c r="AH11" s="42" t="s">
        <v>112</v>
      </c>
      <c r="AI11" s="42" t="s">
        <v>112</v>
      </c>
      <c r="AJ11" s="42" t="s">
        <v>112</v>
      </c>
      <c r="AK11" s="42" t="s">
        <v>112</v>
      </c>
      <c r="AL11" s="42" t="s">
        <v>112</v>
      </c>
      <c r="AM11" s="42" t="s">
        <v>112</v>
      </c>
      <c r="AN11" s="43">
        <f>VLOOKUP($B11,'MK-19-3A'!$D$3:$E$5,2,FALSE)</f>
        <v>8</v>
      </c>
      <c r="AO11" s="43">
        <f>VLOOKUP($B11,'MK-19-3B'!$D$3:$E$5,2,FALSE)</f>
        <v>8</v>
      </c>
    </row>
    <row r="12" spans="1:43" ht="14.5">
      <c r="A12" s="38">
        <v>8</v>
      </c>
      <c r="B12" s="38" t="s">
        <v>124</v>
      </c>
      <c r="C12" s="44" t="s">
        <v>125</v>
      </c>
      <c r="D12" s="40">
        <f t="shared" si="0"/>
        <v>8</v>
      </c>
      <c r="E12" s="41" t="s">
        <v>112</v>
      </c>
      <c r="F12" s="42" t="s">
        <v>112</v>
      </c>
      <c r="G12" s="42" t="s">
        <v>112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3">
        <f>VLOOKUP($B12,'MK-06-1A'!$D$3:$E$5,2,FALSE)</f>
        <v>8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</row>
    <row r="13" spans="1:43" ht="14.5">
      <c r="A13" s="38">
        <v>9</v>
      </c>
      <c r="B13" s="38" t="s">
        <v>126</v>
      </c>
      <c r="C13" s="44" t="s">
        <v>127</v>
      </c>
      <c r="D13" s="40">
        <f t="shared" si="0"/>
        <v>22</v>
      </c>
      <c r="E13" s="41" t="s">
        <v>112</v>
      </c>
      <c r="F13" s="42" t="s">
        <v>112</v>
      </c>
      <c r="G13" s="42" t="s">
        <v>112</v>
      </c>
      <c r="H13" s="42" t="s">
        <v>112</v>
      </c>
      <c r="I13" s="42" t="s">
        <v>112</v>
      </c>
      <c r="J13" s="42" t="s">
        <v>112</v>
      </c>
      <c r="K13" s="43">
        <f>VLOOKUP(B13,'MK-03-1A'!$D$3:$E$5,2,FALSE)</f>
        <v>7</v>
      </c>
      <c r="L13" s="43">
        <f>VLOOKUP(B13,'MK-03-1B'!$D$3:$E$5,2,FALSE)</f>
        <v>8</v>
      </c>
      <c r="M13" s="43">
        <f>VLOOKUP(B13,'MK-03-1C'!$D$3:$E$5,2,FALSE)</f>
        <v>7</v>
      </c>
      <c r="N13" s="42" t="s">
        <v>112</v>
      </c>
      <c r="O13" s="42" t="s">
        <v>112</v>
      </c>
      <c r="P13" s="42" t="s">
        <v>112</v>
      </c>
      <c r="Q13" s="42" t="s">
        <v>112</v>
      </c>
      <c r="R13" s="42" t="s">
        <v>112</v>
      </c>
      <c r="S13" s="42" t="s">
        <v>112</v>
      </c>
      <c r="T13" s="42" t="s">
        <v>112</v>
      </c>
      <c r="U13" s="42" t="s">
        <v>112</v>
      </c>
      <c r="V13" s="42" t="s">
        <v>112</v>
      </c>
      <c r="W13" s="42" t="s">
        <v>112</v>
      </c>
      <c r="X13" s="42" t="s">
        <v>112</v>
      </c>
      <c r="Y13" s="42" t="s">
        <v>112</v>
      </c>
      <c r="Z13" s="42" t="s">
        <v>112</v>
      </c>
      <c r="AA13" s="42" t="s">
        <v>112</v>
      </c>
      <c r="AB13" s="42" t="s">
        <v>112</v>
      </c>
      <c r="AC13" s="42" t="s">
        <v>112</v>
      </c>
      <c r="AD13" s="42" t="s">
        <v>112</v>
      </c>
      <c r="AE13" s="42" t="s">
        <v>112</v>
      </c>
      <c r="AF13" s="42" t="s">
        <v>112</v>
      </c>
      <c r="AG13" s="42" t="s">
        <v>112</v>
      </c>
      <c r="AH13" s="42" t="s">
        <v>112</v>
      </c>
      <c r="AI13" s="42" t="s">
        <v>112</v>
      </c>
      <c r="AJ13" s="42" t="s">
        <v>112</v>
      </c>
      <c r="AK13" s="42" t="s">
        <v>112</v>
      </c>
      <c r="AL13" s="42" t="s">
        <v>112</v>
      </c>
      <c r="AM13" s="42" t="s">
        <v>112</v>
      </c>
      <c r="AN13" s="42" t="s">
        <v>112</v>
      </c>
      <c r="AO13" s="42" t="s">
        <v>112</v>
      </c>
    </row>
    <row r="14" spans="1:43" ht="14.5">
      <c r="A14" s="38">
        <v>10</v>
      </c>
      <c r="B14" s="38" t="s">
        <v>128</v>
      </c>
      <c r="C14" s="44" t="s">
        <v>129</v>
      </c>
      <c r="D14" s="40">
        <f t="shared" si="0"/>
        <v>8</v>
      </c>
      <c r="E14" s="41" t="s">
        <v>112</v>
      </c>
      <c r="F14" s="42" t="s">
        <v>112</v>
      </c>
      <c r="G14" s="42" t="s">
        <v>112</v>
      </c>
      <c r="H14" s="42" t="s">
        <v>112</v>
      </c>
      <c r="I14" s="42" t="s">
        <v>112</v>
      </c>
      <c r="J14" s="42" t="s">
        <v>112</v>
      </c>
      <c r="K14" s="42" t="s">
        <v>112</v>
      </c>
      <c r="L14" s="42" t="s">
        <v>112</v>
      </c>
      <c r="M14" s="42" t="s">
        <v>112</v>
      </c>
      <c r="N14" s="42" t="s">
        <v>112</v>
      </c>
      <c r="O14" s="42" t="s">
        <v>112</v>
      </c>
      <c r="P14" s="42" t="s">
        <v>112</v>
      </c>
      <c r="Q14" s="42" t="s">
        <v>112</v>
      </c>
      <c r="R14" s="42" t="s">
        <v>112</v>
      </c>
      <c r="S14" s="42" t="s">
        <v>112</v>
      </c>
      <c r="T14" s="42" t="s">
        <v>112</v>
      </c>
      <c r="U14" s="42" t="s">
        <v>112</v>
      </c>
      <c r="V14" s="42" t="s">
        <v>112</v>
      </c>
      <c r="W14" s="42" t="s">
        <v>112</v>
      </c>
      <c r="X14" s="42" t="s">
        <v>112</v>
      </c>
      <c r="Y14" s="42" t="s">
        <v>112</v>
      </c>
      <c r="Z14" s="42" t="s">
        <v>112</v>
      </c>
      <c r="AA14" s="42" t="s">
        <v>112</v>
      </c>
      <c r="AB14" s="42" t="s">
        <v>112</v>
      </c>
      <c r="AC14" s="42" t="s">
        <v>112</v>
      </c>
      <c r="AD14" s="42" t="s">
        <v>112</v>
      </c>
      <c r="AE14" s="42" t="s">
        <v>112</v>
      </c>
      <c r="AF14" s="42" t="s">
        <v>112</v>
      </c>
      <c r="AG14" s="42" t="s">
        <v>112</v>
      </c>
      <c r="AH14" s="43">
        <f>VLOOKUP($B14,'MK-15-3A'!$D$3:$E$5,2,FALSE)</f>
        <v>8</v>
      </c>
      <c r="AI14" s="42" t="s">
        <v>112</v>
      </c>
      <c r="AJ14" s="42" t="s">
        <v>112</v>
      </c>
      <c r="AK14" s="42" t="s">
        <v>112</v>
      </c>
      <c r="AL14" s="42" t="s">
        <v>112</v>
      </c>
      <c r="AM14" s="42" t="s">
        <v>112</v>
      </c>
      <c r="AN14" s="42" t="s">
        <v>112</v>
      </c>
      <c r="AO14" s="42" t="s">
        <v>112</v>
      </c>
    </row>
    <row r="15" spans="1:43" ht="14.5">
      <c r="A15" s="38">
        <v>11</v>
      </c>
      <c r="B15" s="38" t="s">
        <v>130</v>
      </c>
      <c r="C15" s="44" t="s">
        <v>131</v>
      </c>
      <c r="D15" s="40">
        <f t="shared" si="0"/>
        <v>1</v>
      </c>
      <c r="E15" s="41" t="s">
        <v>112</v>
      </c>
      <c r="F15" s="42" t="s">
        <v>112</v>
      </c>
      <c r="G15" s="42" t="s">
        <v>112</v>
      </c>
      <c r="H15" s="42" t="s">
        <v>112</v>
      </c>
      <c r="I15" s="42" t="s">
        <v>112</v>
      </c>
      <c r="J15" s="42" t="s">
        <v>112</v>
      </c>
      <c r="K15" s="42" t="s">
        <v>112</v>
      </c>
      <c r="L15" s="42" t="s">
        <v>112</v>
      </c>
      <c r="M15" s="42" t="s">
        <v>112</v>
      </c>
      <c r="N15" s="42" t="s">
        <v>112</v>
      </c>
      <c r="O15" s="42" t="s">
        <v>112</v>
      </c>
      <c r="P15" s="42" t="s">
        <v>112</v>
      </c>
      <c r="Q15" s="42" t="s">
        <v>112</v>
      </c>
      <c r="R15" s="42" t="s">
        <v>112</v>
      </c>
      <c r="S15" s="42" t="s">
        <v>112</v>
      </c>
      <c r="T15" s="42" t="s">
        <v>112</v>
      </c>
      <c r="U15" s="42" t="s">
        <v>112</v>
      </c>
      <c r="V15" s="42" t="s">
        <v>112</v>
      </c>
      <c r="W15" s="42" t="s">
        <v>112</v>
      </c>
      <c r="X15" s="42" t="s">
        <v>112</v>
      </c>
      <c r="Y15" s="43">
        <f>VLOOKUP($B15,'MK-10-3A'!$D$3:$E$5,2,FALSE)</f>
        <v>1</v>
      </c>
      <c r="Z15" s="42" t="s">
        <v>112</v>
      </c>
      <c r="AA15" s="42" t="s">
        <v>112</v>
      </c>
      <c r="AB15" s="42" t="s">
        <v>112</v>
      </c>
      <c r="AC15" s="42" t="s">
        <v>112</v>
      </c>
      <c r="AD15" s="42" t="s">
        <v>112</v>
      </c>
      <c r="AE15" s="42" t="s">
        <v>112</v>
      </c>
      <c r="AF15" s="42" t="s">
        <v>112</v>
      </c>
      <c r="AG15" s="42" t="s">
        <v>112</v>
      </c>
      <c r="AH15" s="42" t="s">
        <v>112</v>
      </c>
      <c r="AI15" s="42" t="s">
        <v>112</v>
      </c>
      <c r="AJ15" s="42" t="s">
        <v>112</v>
      </c>
      <c r="AK15" s="42" t="s">
        <v>112</v>
      </c>
      <c r="AL15" s="42" t="s">
        <v>112</v>
      </c>
      <c r="AM15" s="42" t="s">
        <v>112</v>
      </c>
      <c r="AN15" s="42" t="s">
        <v>112</v>
      </c>
      <c r="AO15" s="42" t="s">
        <v>112</v>
      </c>
    </row>
    <row r="16" spans="1:43" ht="14.5">
      <c r="A16" s="46">
        <v>12</v>
      </c>
      <c r="B16" s="46" t="s">
        <v>132</v>
      </c>
      <c r="C16" s="47" t="s">
        <v>133</v>
      </c>
      <c r="D16" s="48">
        <f t="shared" si="0"/>
        <v>0</v>
      </c>
      <c r="E16" s="41" t="s">
        <v>112</v>
      </c>
      <c r="F16" s="42" t="s">
        <v>112</v>
      </c>
      <c r="G16" s="42" t="s">
        <v>112</v>
      </c>
      <c r="H16" s="42" t="s">
        <v>112</v>
      </c>
      <c r="I16" s="42" t="s">
        <v>112</v>
      </c>
      <c r="J16" s="42" t="s">
        <v>112</v>
      </c>
      <c r="K16" s="42" t="s">
        <v>112</v>
      </c>
      <c r="L16" s="42" t="s">
        <v>112</v>
      </c>
      <c r="M16" s="42" t="s">
        <v>112</v>
      </c>
      <c r="N16" s="42" t="s">
        <v>112</v>
      </c>
      <c r="O16" s="42" t="s">
        <v>112</v>
      </c>
      <c r="P16" s="42" t="s">
        <v>112</v>
      </c>
      <c r="Q16" s="42" t="s">
        <v>112</v>
      </c>
      <c r="R16" s="42" t="s">
        <v>112</v>
      </c>
      <c r="S16" s="42" t="s">
        <v>112</v>
      </c>
      <c r="T16" s="42" t="s">
        <v>112</v>
      </c>
      <c r="U16" s="42" t="s">
        <v>112</v>
      </c>
      <c r="V16" s="42" t="s">
        <v>112</v>
      </c>
      <c r="W16" s="42" t="s">
        <v>112</v>
      </c>
      <c r="X16" s="42" t="s">
        <v>112</v>
      </c>
      <c r="Y16" s="42" t="s">
        <v>112</v>
      </c>
      <c r="Z16" s="42" t="s">
        <v>112</v>
      </c>
      <c r="AA16" s="42" t="s">
        <v>112</v>
      </c>
      <c r="AB16" s="42" t="s">
        <v>112</v>
      </c>
      <c r="AC16" s="42" t="s">
        <v>112</v>
      </c>
      <c r="AD16" s="42" t="s">
        <v>112</v>
      </c>
      <c r="AE16" s="42" t="s">
        <v>112</v>
      </c>
      <c r="AF16" s="42" t="s">
        <v>112</v>
      </c>
      <c r="AG16" s="42" t="s">
        <v>112</v>
      </c>
      <c r="AH16" s="42" t="s">
        <v>112</v>
      </c>
      <c r="AI16" s="42" t="s">
        <v>112</v>
      </c>
      <c r="AJ16" s="42" t="s">
        <v>112</v>
      </c>
      <c r="AK16" s="42" t="s">
        <v>112</v>
      </c>
      <c r="AL16" s="42" t="s">
        <v>112</v>
      </c>
      <c r="AM16" s="42" t="s">
        <v>112</v>
      </c>
      <c r="AN16" s="42" t="s">
        <v>112</v>
      </c>
      <c r="AO16" s="42" t="s">
        <v>112</v>
      </c>
    </row>
    <row r="17" spans="1:41" ht="14.5">
      <c r="A17" s="38">
        <v>13</v>
      </c>
      <c r="B17" s="38" t="s">
        <v>134</v>
      </c>
      <c r="C17" s="44" t="s">
        <v>135</v>
      </c>
      <c r="D17" s="40">
        <f t="shared" si="0"/>
        <v>6</v>
      </c>
      <c r="E17" s="41" t="s">
        <v>112</v>
      </c>
      <c r="F17" s="42" t="s">
        <v>112</v>
      </c>
      <c r="G17" s="42" t="s">
        <v>112</v>
      </c>
      <c r="H17" s="42" t="s">
        <v>112</v>
      </c>
      <c r="I17" s="42" t="s">
        <v>112</v>
      </c>
      <c r="J17" s="42" t="s">
        <v>112</v>
      </c>
      <c r="K17" s="43">
        <f>VLOOKUP(B17,'MK-03-1A'!$D$3:$E$5,2,FALSE)</f>
        <v>1</v>
      </c>
      <c r="L17" s="43">
        <f>VLOOKUP(B17,'MK-03-1B'!$D$3:$E$5,2,FALSE)</f>
        <v>1</v>
      </c>
      <c r="M17" s="43">
        <f>VLOOKUP(B17,'MK-03-1C'!$D$3:$E$5,2,FALSE)</f>
        <v>1</v>
      </c>
      <c r="N17" s="43">
        <f>VLOOKUP($B17,'MK-05-3A'!$D$3:$E$5,2,FALSE)</f>
        <v>1</v>
      </c>
      <c r="O17" s="43">
        <f>VLOOKUP($B17,'MK-05-3B'!$D$3:$E$5,2,FALSE)</f>
        <v>1</v>
      </c>
      <c r="P17" s="43">
        <f>VLOOKUP($B17,'MK-05-3C'!$D$3:$E$5,2,FALSE)</f>
        <v>1</v>
      </c>
      <c r="Q17" s="42" t="s">
        <v>112</v>
      </c>
      <c r="R17" s="42" t="s">
        <v>112</v>
      </c>
      <c r="S17" s="42" t="s">
        <v>112</v>
      </c>
      <c r="T17" s="42" t="s">
        <v>112</v>
      </c>
      <c r="U17" s="42" t="s">
        <v>112</v>
      </c>
      <c r="V17" s="42" t="s">
        <v>112</v>
      </c>
      <c r="W17" s="42" t="s">
        <v>112</v>
      </c>
      <c r="X17" s="42" t="s">
        <v>112</v>
      </c>
      <c r="Y17" s="42" t="s">
        <v>112</v>
      </c>
      <c r="Z17" s="42" t="s">
        <v>112</v>
      </c>
      <c r="AA17" s="42" t="s">
        <v>112</v>
      </c>
      <c r="AB17" s="42" t="s">
        <v>112</v>
      </c>
      <c r="AC17" s="42" t="s">
        <v>112</v>
      </c>
      <c r="AD17" s="42" t="s">
        <v>112</v>
      </c>
      <c r="AE17" s="42" t="s">
        <v>112</v>
      </c>
      <c r="AF17" s="42" t="s">
        <v>112</v>
      </c>
      <c r="AG17" s="42" t="s">
        <v>112</v>
      </c>
      <c r="AH17" s="42" t="s">
        <v>112</v>
      </c>
      <c r="AI17" s="42" t="s">
        <v>112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 t="s">
        <v>112</v>
      </c>
      <c r="AO17" s="42" t="s">
        <v>112</v>
      </c>
    </row>
    <row r="18" spans="1:41" ht="14.5">
      <c r="A18" s="38">
        <v>14</v>
      </c>
      <c r="B18" s="38" t="s">
        <v>136</v>
      </c>
      <c r="C18" s="44" t="s">
        <v>137</v>
      </c>
      <c r="D18" s="40">
        <f t="shared" si="0"/>
        <v>15</v>
      </c>
      <c r="E18" s="41" t="s">
        <v>112</v>
      </c>
      <c r="F18" s="42" t="s">
        <v>112</v>
      </c>
      <c r="G18" s="42" t="s">
        <v>112</v>
      </c>
      <c r="H18" s="42" t="s">
        <v>112</v>
      </c>
      <c r="I18" s="42" t="s">
        <v>112</v>
      </c>
      <c r="J18" s="42" t="s">
        <v>112</v>
      </c>
      <c r="K18" s="42" t="s">
        <v>112</v>
      </c>
      <c r="L18" s="42" t="s">
        <v>112</v>
      </c>
      <c r="M18" s="42" t="s">
        <v>112</v>
      </c>
      <c r="N18" s="42" t="s">
        <v>112</v>
      </c>
      <c r="O18" s="42" t="s">
        <v>112</v>
      </c>
      <c r="P18" s="42" t="s">
        <v>112</v>
      </c>
      <c r="Q18" s="42" t="s">
        <v>112</v>
      </c>
      <c r="R18" s="42" t="s">
        <v>112</v>
      </c>
      <c r="S18" s="42" t="s">
        <v>112</v>
      </c>
      <c r="T18" s="42" t="s">
        <v>112</v>
      </c>
      <c r="U18" s="42" t="s">
        <v>112</v>
      </c>
      <c r="V18" s="42" t="s">
        <v>112</v>
      </c>
      <c r="W18" s="42" t="s">
        <v>112</v>
      </c>
      <c r="X18" s="42" t="s">
        <v>112</v>
      </c>
      <c r="Y18" s="42" t="s">
        <v>112</v>
      </c>
      <c r="Z18" s="42" t="s">
        <v>112</v>
      </c>
      <c r="AA18" s="42" t="s">
        <v>112</v>
      </c>
      <c r="AB18" s="42" t="s">
        <v>112</v>
      </c>
      <c r="AC18" s="42" t="s">
        <v>112</v>
      </c>
      <c r="AD18" s="42" t="s">
        <v>112</v>
      </c>
      <c r="AE18" s="43">
        <f>VLOOKUP($B18,'MK-14-3B'!$D$3:$E$5,2,FALSE)</f>
        <v>5</v>
      </c>
      <c r="AF18" s="43">
        <f>VLOOKUP($B18,'MK-14-3C'!$D$3:$E$5,2,FALSE)</f>
        <v>5</v>
      </c>
      <c r="AG18" s="43">
        <f>VLOOKUP($B18,'MK-14-3A'!$D$3:$E$5,2,FALSE)</f>
        <v>5</v>
      </c>
      <c r="AH18" s="42" t="s">
        <v>112</v>
      </c>
      <c r="AI18" s="42" t="s">
        <v>112</v>
      </c>
      <c r="AJ18" s="42" t="s">
        <v>112</v>
      </c>
      <c r="AK18" s="42" t="s">
        <v>112</v>
      </c>
      <c r="AL18" s="42" t="s">
        <v>112</v>
      </c>
      <c r="AM18" s="42" t="s">
        <v>112</v>
      </c>
      <c r="AN18" s="42" t="s">
        <v>112</v>
      </c>
      <c r="AO18" s="42" t="s">
        <v>112</v>
      </c>
    </row>
    <row r="19" spans="1:41" ht="14.5">
      <c r="A19" s="38">
        <v>15</v>
      </c>
      <c r="B19" s="38" t="s">
        <v>138</v>
      </c>
      <c r="C19" s="44" t="s">
        <v>139</v>
      </c>
      <c r="D19" s="40">
        <f t="shared" si="0"/>
        <v>2</v>
      </c>
      <c r="E19" s="41" t="s">
        <v>112</v>
      </c>
      <c r="F19" s="42" t="s">
        <v>112</v>
      </c>
      <c r="G19" s="42" t="s">
        <v>112</v>
      </c>
      <c r="H19" s="42" t="s">
        <v>112</v>
      </c>
      <c r="I19" s="42" t="s">
        <v>112</v>
      </c>
      <c r="J19" s="42" t="s">
        <v>112</v>
      </c>
      <c r="K19" s="42" t="s">
        <v>112</v>
      </c>
      <c r="L19" s="42" t="s">
        <v>112</v>
      </c>
      <c r="M19" s="42" t="s">
        <v>112</v>
      </c>
      <c r="N19" s="42" t="s">
        <v>112</v>
      </c>
      <c r="O19" s="42" t="s">
        <v>112</v>
      </c>
      <c r="P19" s="42" t="s">
        <v>112</v>
      </c>
      <c r="Q19" s="42" t="s">
        <v>112</v>
      </c>
      <c r="R19" s="42" t="s">
        <v>112</v>
      </c>
      <c r="S19" s="42" t="s">
        <v>112</v>
      </c>
      <c r="T19" s="42" t="s">
        <v>112</v>
      </c>
      <c r="U19" s="42" t="s">
        <v>112</v>
      </c>
      <c r="V19" s="42" t="s">
        <v>112</v>
      </c>
      <c r="W19" s="42" t="s">
        <v>112</v>
      </c>
      <c r="X19" s="42" t="s">
        <v>112</v>
      </c>
      <c r="Y19" s="42" t="s">
        <v>112</v>
      </c>
      <c r="Z19" s="42" t="s">
        <v>112</v>
      </c>
      <c r="AA19" s="42" t="s">
        <v>112</v>
      </c>
      <c r="AB19" s="42" t="s">
        <v>112</v>
      </c>
      <c r="AC19" s="42" t="s">
        <v>112</v>
      </c>
      <c r="AD19" s="42" t="s">
        <v>112</v>
      </c>
      <c r="AE19" s="42" t="s">
        <v>112</v>
      </c>
      <c r="AF19" s="42" t="s">
        <v>112</v>
      </c>
      <c r="AG19" s="42" t="s">
        <v>112</v>
      </c>
      <c r="AH19" s="43">
        <f>VLOOKUP($B19,'MK-15-3A'!$D$3:$E$5,2,FALSE)</f>
        <v>1</v>
      </c>
      <c r="AI19" s="43">
        <f>VLOOKUP($B19,'MK-15-3B'!$D$3:$E$5,2,FALSE)</f>
        <v>1</v>
      </c>
      <c r="AJ19" s="42" t="s">
        <v>112</v>
      </c>
      <c r="AK19" s="42" t="s">
        <v>112</v>
      </c>
      <c r="AL19" s="42" t="s">
        <v>112</v>
      </c>
      <c r="AM19" s="42" t="s">
        <v>112</v>
      </c>
      <c r="AN19" s="42" t="s">
        <v>112</v>
      </c>
      <c r="AO19" s="42" t="s">
        <v>112</v>
      </c>
    </row>
    <row r="20" spans="1:41" ht="14.5">
      <c r="A20" s="38">
        <v>16</v>
      </c>
      <c r="B20" s="38" t="s">
        <v>140</v>
      </c>
      <c r="C20" s="44" t="s">
        <v>141</v>
      </c>
      <c r="D20" s="40">
        <f t="shared" si="0"/>
        <v>16</v>
      </c>
      <c r="E20" s="41" t="s">
        <v>112</v>
      </c>
      <c r="F20" s="42" t="s">
        <v>112</v>
      </c>
      <c r="G20" s="42" t="s">
        <v>112</v>
      </c>
      <c r="H20" s="42" t="s">
        <v>112</v>
      </c>
      <c r="I20" s="42" t="s">
        <v>112</v>
      </c>
      <c r="J20" s="42" t="s">
        <v>112</v>
      </c>
      <c r="K20" s="42" t="s">
        <v>112</v>
      </c>
      <c r="L20" s="42" t="s">
        <v>112</v>
      </c>
      <c r="M20" s="42" t="s">
        <v>112</v>
      </c>
      <c r="N20" s="42" t="s">
        <v>112</v>
      </c>
      <c r="O20" s="42" t="s">
        <v>112</v>
      </c>
      <c r="P20" s="42" t="s">
        <v>112</v>
      </c>
      <c r="Q20" s="42" t="s">
        <v>112</v>
      </c>
      <c r="R20" s="43">
        <f>VLOOKUP($B20,'MK-06-1B'!$D$3:$E$5,2,FALSE)</f>
        <v>8</v>
      </c>
      <c r="S20" s="43">
        <f>VLOOKUP($B20,'MK-06-1C'!$D$3:$E$5,2,FALSE)</f>
        <v>8</v>
      </c>
      <c r="T20" s="42" t="s">
        <v>112</v>
      </c>
      <c r="U20" s="42" t="s">
        <v>112</v>
      </c>
      <c r="V20" s="42" t="s">
        <v>112</v>
      </c>
      <c r="W20" s="42" t="s">
        <v>112</v>
      </c>
      <c r="X20" s="42" t="s">
        <v>112</v>
      </c>
      <c r="Y20" s="42" t="s">
        <v>112</v>
      </c>
      <c r="Z20" s="42" t="s">
        <v>112</v>
      </c>
      <c r="AA20" s="42" t="s">
        <v>112</v>
      </c>
      <c r="AB20" s="42" t="s">
        <v>112</v>
      </c>
      <c r="AC20" s="42" t="s">
        <v>112</v>
      </c>
      <c r="AD20" s="42" t="s">
        <v>112</v>
      </c>
      <c r="AE20" s="42" t="s">
        <v>112</v>
      </c>
      <c r="AF20" s="42" t="s">
        <v>112</v>
      </c>
      <c r="AG20" s="42" t="s">
        <v>112</v>
      </c>
      <c r="AH20" s="42" t="s">
        <v>112</v>
      </c>
      <c r="AI20" s="42" t="s">
        <v>112</v>
      </c>
      <c r="AJ20" s="42" t="s">
        <v>112</v>
      </c>
      <c r="AK20" s="42" t="s">
        <v>112</v>
      </c>
      <c r="AL20" s="42" t="s">
        <v>112</v>
      </c>
      <c r="AM20" s="42" t="s">
        <v>112</v>
      </c>
      <c r="AN20" s="42" t="s">
        <v>112</v>
      </c>
      <c r="AO20" s="42" t="s">
        <v>112</v>
      </c>
    </row>
    <row r="21" spans="1:41" ht="14.5">
      <c r="A21" s="38">
        <v>17</v>
      </c>
      <c r="B21" s="38" t="s">
        <v>142</v>
      </c>
      <c r="C21" s="44" t="s">
        <v>143</v>
      </c>
      <c r="D21" s="40">
        <f t="shared" si="0"/>
        <v>39</v>
      </c>
      <c r="E21" s="41" t="s">
        <v>112</v>
      </c>
      <c r="F21" s="42" t="s">
        <v>112</v>
      </c>
      <c r="G21" s="42" t="s">
        <v>112</v>
      </c>
      <c r="H21" s="42" t="s">
        <v>112</v>
      </c>
      <c r="I21" s="42" t="s">
        <v>112</v>
      </c>
      <c r="J21" s="42" t="s">
        <v>112</v>
      </c>
      <c r="K21" s="42" t="s">
        <v>112</v>
      </c>
      <c r="L21" s="43">
        <f>VLOOKUP(B21,'MK-03-1B'!$D$3:$E$5,2,FALSE)</f>
        <v>7</v>
      </c>
      <c r="M21" s="43">
        <f>VLOOKUP(B21,'MK-03-1C'!$D$3:$E$5,2,FALSE)</f>
        <v>8</v>
      </c>
      <c r="N21" s="42" t="s">
        <v>112</v>
      </c>
      <c r="O21" s="42" t="s">
        <v>112</v>
      </c>
      <c r="P21" s="42" t="s">
        <v>112</v>
      </c>
      <c r="Q21" s="42" t="s">
        <v>112</v>
      </c>
      <c r="R21" s="42" t="s">
        <v>112</v>
      </c>
      <c r="S21" s="42" t="s">
        <v>112</v>
      </c>
      <c r="T21" s="43">
        <f>VLOOKUP($B21,'MK-07-1A'!$D$3:$E$5,2,FALSE)</f>
        <v>8</v>
      </c>
      <c r="U21" s="43">
        <f>VLOOKUP($B21,'MK-07-1B'!$D$3:$E$5,2,FALSE)</f>
        <v>8</v>
      </c>
      <c r="V21" s="42" t="s">
        <v>112</v>
      </c>
      <c r="W21" s="42" t="s">
        <v>112</v>
      </c>
      <c r="X21" s="42" t="s">
        <v>112</v>
      </c>
      <c r="Y21" s="42" t="s">
        <v>112</v>
      </c>
      <c r="Z21" s="42" t="s">
        <v>112</v>
      </c>
      <c r="AA21" s="42" t="s">
        <v>112</v>
      </c>
      <c r="AB21" s="42" t="s">
        <v>112</v>
      </c>
      <c r="AC21" s="42" t="s">
        <v>112</v>
      </c>
      <c r="AD21" s="42" t="s">
        <v>112</v>
      </c>
      <c r="AE21" s="42" t="s">
        <v>112</v>
      </c>
      <c r="AF21" s="42" t="s">
        <v>112</v>
      </c>
      <c r="AG21" s="42" t="s">
        <v>112</v>
      </c>
      <c r="AH21" s="42" t="s">
        <v>112</v>
      </c>
      <c r="AI21" s="43">
        <f>VLOOKUP($B21,'MK-15-3B'!$D$3:$E$5,2,FALSE)</f>
        <v>8</v>
      </c>
      <c r="AJ21" s="42" t="s">
        <v>112</v>
      </c>
      <c r="AK21" s="42" t="s">
        <v>112</v>
      </c>
      <c r="AL21" s="42" t="s">
        <v>112</v>
      </c>
      <c r="AM21" s="42" t="s">
        <v>112</v>
      </c>
      <c r="AN21" s="42" t="s">
        <v>112</v>
      </c>
      <c r="AO21" s="42" t="s">
        <v>112</v>
      </c>
    </row>
    <row r="22" spans="1:41" ht="14.5">
      <c r="A22" s="38">
        <v>18</v>
      </c>
      <c r="B22" s="38" t="s">
        <v>144</v>
      </c>
      <c r="C22" s="44" t="s">
        <v>145</v>
      </c>
      <c r="D22" s="40">
        <f t="shared" si="0"/>
        <v>48</v>
      </c>
      <c r="E22" s="41" t="s">
        <v>112</v>
      </c>
      <c r="F22" s="42" t="s">
        <v>112</v>
      </c>
      <c r="G22" s="42" t="s">
        <v>112</v>
      </c>
      <c r="H22" s="43">
        <f>VLOOKUP(B22,'MK-02-1A'!$D$3:$E$5,2,FALSE)</f>
        <v>7</v>
      </c>
      <c r="I22" s="43">
        <f>VLOOKUP(B22,'MK-02-1B'!$D$3:$E$5,2,FALSE)</f>
        <v>6</v>
      </c>
      <c r="J22" s="43">
        <f>VLOOKUP(B22,'MK-02-1C'!$D$3:$E$5,2,FALSE)</f>
        <v>7</v>
      </c>
      <c r="K22" s="43">
        <f>VLOOKUP(B22,'MK-03-1A'!$D$3:$E$5,2,FALSE)</f>
        <v>8</v>
      </c>
      <c r="L22" s="42" t="s">
        <v>112</v>
      </c>
      <c r="M22" s="42" t="s">
        <v>112</v>
      </c>
      <c r="N22" s="42" t="s">
        <v>112</v>
      </c>
      <c r="O22" s="42" t="s">
        <v>112</v>
      </c>
      <c r="P22" s="42" t="s">
        <v>112</v>
      </c>
      <c r="Q22" s="42" t="s">
        <v>112</v>
      </c>
      <c r="R22" s="42" t="s">
        <v>112</v>
      </c>
      <c r="S22" s="42" t="s">
        <v>112</v>
      </c>
      <c r="T22" s="43">
        <f>VLOOKUP($B22,'MK-07-1A'!$D$3:$E$5,2,FALSE)</f>
        <v>7</v>
      </c>
      <c r="U22" s="43">
        <f>VLOOKUP($B22,'MK-07-1B'!$D$3:$E$5,2,FALSE)</f>
        <v>7</v>
      </c>
      <c r="V22" s="49">
        <f>VLOOKUP($B22,'MK-07-1C'!$D$3:$E$5,2,FALSE)</f>
        <v>6</v>
      </c>
      <c r="W22" s="42" t="s">
        <v>112</v>
      </c>
      <c r="X22" s="42" t="s">
        <v>112</v>
      </c>
      <c r="Y22" s="42" t="s">
        <v>112</v>
      </c>
      <c r="Z22" s="42" t="s">
        <v>112</v>
      </c>
      <c r="AA22" s="42" t="s">
        <v>112</v>
      </c>
      <c r="AB22" s="42" t="s">
        <v>112</v>
      </c>
      <c r="AC22" s="42" t="s">
        <v>112</v>
      </c>
      <c r="AD22" s="42" t="s">
        <v>112</v>
      </c>
      <c r="AE22" s="42" t="s">
        <v>112</v>
      </c>
      <c r="AF22" s="42" t="s">
        <v>112</v>
      </c>
      <c r="AG22" s="42" t="s">
        <v>112</v>
      </c>
      <c r="AH22" s="42" t="s">
        <v>112</v>
      </c>
      <c r="AI22" s="42" t="s">
        <v>112</v>
      </c>
      <c r="AJ22" s="42" t="s">
        <v>112</v>
      </c>
      <c r="AK22" s="42" t="s">
        <v>112</v>
      </c>
      <c r="AL22" s="42" t="s">
        <v>112</v>
      </c>
      <c r="AM22" s="42" t="s">
        <v>112</v>
      </c>
      <c r="AN22" s="42" t="s">
        <v>112</v>
      </c>
      <c r="AO22" s="42" t="s">
        <v>112</v>
      </c>
    </row>
    <row r="23" spans="1:41" ht="15.75" customHeight="1">
      <c r="A23" s="38">
        <v>19</v>
      </c>
      <c r="B23" s="38" t="s">
        <v>146</v>
      </c>
      <c r="C23" s="44" t="s">
        <v>147</v>
      </c>
      <c r="D23" s="40">
        <f t="shared" si="0"/>
        <v>8</v>
      </c>
      <c r="E23" s="41" t="s">
        <v>112</v>
      </c>
      <c r="F23" s="42" t="s">
        <v>112</v>
      </c>
      <c r="G23" s="42" t="s">
        <v>112</v>
      </c>
      <c r="H23" s="42" t="s">
        <v>112</v>
      </c>
      <c r="I23" s="42" t="s">
        <v>112</v>
      </c>
      <c r="J23" s="42" t="s">
        <v>112</v>
      </c>
      <c r="K23" s="42" t="s">
        <v>112</v>
      </c>
      <c r="L23" s="42" t="s">
        <v>112</v>
      </c>
      <c r="M23" s="42" t="s">
        <v>112</v>
      </c>
      <c r="N23" s="42" t="s">
        <v>112</v>
      </c>
      <c r="O23" s="42" t="s">
        <v>112</v>
      </c>
      <c r="P23" s="42" t="s">
        <v>112</v>
      </c>
      <c r="Q23" s="43">
        <f>VLOOKUP($B23,'MK-06-1A'!$D$3:$E$5,2,FALSE)</f>
        <v>8</v>
      </c>
      <c r="R23" s="42" t="s">
        <v>112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 t="s">
        <v>112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 t="s">
        <v>112</v>
      </c>
      <c r="AI23" s="42" t="s">
        <v>112</v>
      </c>
      <c r="AJ23" s="42" t="s">
        <v>112</v>
      </c>
      <c r="AK23" s="42" t="s">
        <v>112</v>
      </c>
      <c r="AL23" s="42" t="s">
        <v>112</v>
      </c>
      <c r="AM23" s="42" t="s">
        <v>112</v>
      </c>
      <c r="AN23" s="42" t="s">
        <v>112</v>
      </c>
      <c r="AO23" s="42" t="s">
        <v>112</v>
      </c>
    </row>
    <row r="24" spans="1:41" ht="15.75" customHeight="1">
      <c r="A24" s="38">
        <v>20</v>
      </c>
      <c r="B24" s="38" t="s">
        <v>148</v>
      </c>
      <c r="C24" s="44" t="s">
        <v>149</v>
      </c>
      <c r="D24" s="40">
        <f t="shared" si="0"/>
        <v>2</v>
      </c>
      <c r="E24" s="41" t="s">
        <v>112</v>
      </c>
      <c r="F24" s="42" t="s">
        <v>112</v>
      </c>
      <c r="G24" s="42" t="s">
        <v>112</v>
      </c>
      <c r="H24" s="42" t="s">
        <v>112</v>
      </c>
      <c r="I24" s="42" t="s">
        <v>112</v>
      </c>
      <c r="J24" s="42" t="s">
        <v>112</v>
      </c>
      <c r="K24" s="42" t="s">
        <v>112</v>
      </c>
      <c r="L24" s="42" t="s">
        <v>112</v>
      </c>
      <c r="M24" s="42" t="s">
        <v>112</v>
      </c>
      <c r="N24" s="42" t="s">
        <v>112</v>
      </c>
      <c r="O24" s="42" t="s">
        <v>112</v>
      </c>
      <c r="P24" s="42" t="s">
        <v>112</v>
      </c>
      <c r="Q24" s="42" t="s">
        <v>112</v>
      </c>
      <c r="R24" s="42" t="s">
        <v>112</v>
      </c>
      <c r="S24" s="42" t="s">
        <v>112</v>
      </c>
      <c r="T24" s="42" t="s">
        <v>112</v>
      </c>
      <c r="U24" s="42" t="s">
        <v>112</v>
      </c>
      <c r="V24" s="42" t="s">
        <v>112</v>
      </c>
      <c r="W24" s="42" t="s">
        <v>112</v>
      </c>
      <c r="X24" s="42" t="s">
        <v>112</v>
      </c>
      <c r="Y24" s="42" t="s">
        <v>112</v>
      </c>
      <c r="Z24" s="42" t="s">
        <v>112</v>
      </c>
      <c r="AA24" s="42" t="s">
        <v>112</v>
      </c>
      <c r="AB24" s="42" t="s">
        <v>112</v>
      </c>
      <c r="AC24" s="42" t="s">
        <v>112</v>
      </c>
      <c r="AD24" s="43">
        <f>VLOOKUP($B24,'MK-13-5'!$D$3:$E$5,2,FALSE)</f>
        <v>1</v>
      </c>
      <c r="AE24" s="42" t="s">
        <v>112</v>
      </c>
      <c r="AF24" s="42" t="s">
        <v>112</v>
      </c>
      <c r="AG24" s="42" t="s">
        <v>112</v>
      </c>
      <c r="AH24" s="42" t="s">
        <v>112</v>
      </c>
      <c r="AI24" s="42" t="s">
        <v>112</v>
      </c>
      <c r="AJ24" s="42" t="s">
        <v>112</v>
      </c>
      <c r="AK24" s="42" t="s">
        <v>112</v>
      </c>
      <c r="AL24" s="42" t="s">
        <v>112</v>
      </c>
      <c r="AM24" s="43">
        <f>VLOOKUP($B24,'MK-18-5'!$D$3:$E$5,2,FALSE)</f>
        <v>1</v>
      </c>
      <c r="AN24" s="42" t="s">
        <v>112</v>
      </c>
      <c r="AO24" s="42" t="s">
        <v>112</v>
      </c>
    </row>
    <row r="25" spans="1:41" ht="15.75" customHeight="1">
      <c r="A25" s="38">
        <v>21</v>
      </c>
      <c r="B25" s="38" t="s">
        <v>150</v>
      </c>
      <c r="C25" s="44" t="s">
        <v>151</v>
      </c>
      <c r="D25" s="40">
        <f t="shared" si="0"/>
        <v>32</v>
      </c>
      <c r="E25" s="43">
        <f>VLOOKUP($B25,'MK-01-1A'!$D$3:$E$3,2,FALSE)</f>
        <v>16</v>
      </c>
      <c r="F25" s="43">
        <f>VLOOKUP($B25,'MK-01-1B'!$D$3:$E$3,2,FALSE)</f>
        <v>16</v>
      </c>
      <c r="G25" s="42" t="s">
        <v>112</v>
      </c>
      <c r="H25" s="42" t="s">
        <v>112</v>
      </c>
      <c r="I25" s="42" t="s">
        <v>112</v>
      </c>
      <c r="J25" s="42" t="s">
        <v>112</v>
      </c>
      <c r="K25" s="42" t="s">
        <v>112</v>
      </c>
      <c r="L25" s="42" t="s">
        <v>112</v>
      </c>
      <c r="M25" s="42" t="s">
        <v>112</v>
      </c>
      <c r="N25" s="42" t="s">
        <v>112</v>
      </c>
      <c r="O25" s="42" t="s">
        <v>112</v>
      </c>
      <c r="P25" s="42" t="s">
        <v>112</v>
      </c>
      <c r="Q25" s="42" t="s">
        <v>112</v>
      </c>
      <c r="R25" s="42" t="s">
        <v>112</v>
      </c>
      <c r="S25" s="42" t="s">
        <v>112</v>
      </c>
      <c r="T25" s="42" t="s">
        <v>112</v>
      </c>
      <c r="U25" s="42" t="s">
        <v>112</v>
      </c>
      <c r="V25" s="42" t="s">
        <v>112</v>
      </c>
      <c r="W25" s="42" t="s">
        <v>112</v>
      </c>
      <c r="X25" s="42" t="s">
        <v>112</v>
      </c>
      <c r="Y25" s="42" t="s">
        <v>112</v>
      </c>
      <c r="Z25" s="42" t="s">
        <v>112</v>
      </c>
      <c r="AA25" s="42" t="s">
        <v>112</v>
      </c>
      <c r="AB25" s="42" t="s">
        <v>112</v>
      </c>
      <c r="AC25" s="42" t="s">
        <v>112</v>
      </c>
      <c r="AD25" s="42" t="s">
        <v>112</v>
      </c>
      <c r="AE25" s="42" t="s">
        <v>112</v>
      </c>
      <c r="AF25" s="42" t="s">
        <v>112</v>
      </c>
      <c r="AG25" s="42" t="s">
        <v>112</v>
      </c>
      <c r="AH25" s="42" t="s">
        <v>112</v>
      </c>
      <c r="AI25" s="42" t="s">
        <v>112</v>
      </c>
      <c r="AJ25" s="42" t="s">
        <v>112</v>
      </c>
      <c r="AK25" s="42" t="s">
        <v>112</v>
      </c>
      <c r="AL25" s="42" t="s">
        <v>112</v>
      </c>
      <c r="AM25" s="42" t="s">
        <v>112</v>
      </c>
      <c r="AN25" s="42" t="s">
        <v>112</v>
      </c>
      <c r="AO25" s="42" t="s">
        <v>112</v>
      </c>
    </row>
    <row r="26" spans="1:41" ht="15.75" customHeight="1">
      <c r="A26" s="38">
        <v>22</v>
      </c>
      <c r="B26" s="38" t="s">
        <v>152</v>
      </c>
      <c r="C26" s="44" t="s">
        <v>153</v>
      </c>
      <c r="D26" s="40">
        <f t="shared" si="0"/>
        <v>8</v>
      </c>
      <c r="E26" s="41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 t="s">
        <v>112</v>
      </c>
      <c r="K26" s="42" t="s">
        <v>112</v>
      </c>
      <c r="L26" s="42" t="s">
        <v>112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 t="s">
        <v>112</v>
      </c>
      <c r="U26" s="42" t="s">
        <v>112</v>
      </c>
      <c r="V26" s="42" t="s">
        <v>112</v>
      </c>
      <c r="W26" s="43">
        <f>VLOOKUP($B26,'MK-08-5'!$D$3:$E$5,2,FALSE)</f>
        <v>8</v>
      </c>
      <c r="X26" s="42" t="s">
        <v>112</v>
      </c>
      <c r="Y26" s="42" t="s">
        <v>112</v>
      </c>
      <c r="Z26" s="42" t="s">
        <v>112</v>
      </c>
      <c r="AA26" s="42" t="s">
        <v>112</v>
      </c>
      <c r="AB26" s="42" t="s">
        <v>112</v>
      </c>
      <c r="AC26" s="42" t="s">
        <v>112</v>
      </c>
      <c r="AD26" s="42" t="s">
        <v>112</v>
      </c>
      <c r="AE26" s="42" t="s">
        <v>112</v>
      </c>
      <c r="AF26" s="42" t="s">
        <v>112</v>
      </c>
      <c r="AG26" s="42" t="s">
        <v>112</v>
      </c>
      <c r="AH26" s="42" t="s">
        <v>112</v>
      </c>
      <c r="AI26" s="42" t="s">
        <v>112</v>
      </c>
      <c r="AJ26" s="42" t="s">
        <v>112</v>
      </c>
      <c r="AK26" s="42" t="s">
        <v>112</v>
      </c>
      <c r="AL26" s="42" t="s">
        <v>112</v>
      </c>
      <c r="AM26" s="42" t="s">
        <v>112</v>
      </c>
      <c r="AN26" s="42" t="s">
        <v>112</v>
      </c>
      <c r="AO26" s="42" t="s">
        <v>112</v>
      </c>
    </row>
    <row r="27" spans="1:41" ht="15.75" customHeight="1">
      <c r="A27" s="38">
        <v>23</v>
      </c>
      <c r="B27" s="38" t="s">
        <v>154</v>
      </c>
      <c r="C27" s="44" t="s">
        <v>155</v>
      </c>
      <c r="D27" s="40">
        <f t="shared" si="0"/>
        <v>30</v>
      </c>
      <c r="E27" s="41" t="s">
        <v>112</v>
      </c>
      <c r="F27" s="42" t="s">
        <v>112</v>
      </c>
      <c r="G27" s="42" t="s">
        <v>112</v>
      </c>
      <c r="H27" s="42" t="s">
        <v>112</v>
      </c>
      <c r="I27" s="42" t="s">
        <v>112</v>
      </c>
      <c r="J27" s="42" t="s">
        <v>112</v>
      </c>
      <c r="K27" s="42" t="s">
        <v>112</v>
      </c>
      <c r="L27" s="42" t="s">
        <v>112</v>
      </c>
      <c r="M27" s="42" t="s">
        <v>112</v>
      </c>
      <c r="N27" s="42" t="s">
        <v>112</v>
      </c>
      <c r="O27" s="42" t="s">
        <v>112</v>
      </c>
      <c r="P27" s="42" t="s">
        <v>112</v>
      </c>
      <c r="Q27" s="42" t="s">
        <v>112</v>
      </c>
      <c r="R27" s="42" t="s">
        <v>112</v>
      </c>
      <c r="S27" s="42" t="s">
        <v>112</v>
      </c>
      <c r="T27" s="42" t="s">
        <v>112</v>
      </c>
      <c r="U27" s="42" t="s">
        <v>112</v>
      </c>
      <c r="V27" s="42" t="s">
        <v>112</v>
      </c>
      <c r="W27" s="42" t="s">
        <v>112</v>
      </c>
      <c r="X27" s="42" t="s">
        <v>112</v>
      </c>
      <c r="Y27" s="42" t="s">
        <v>112</v>
      </c>
      <c r="Z27" s="43">
        <f>VLOOKUP($B27,'MK-10-3B'!$D$3:$E$5,2,FALSE)</f>
        <v>15</v>
      </c>
      <c r="AA27" s="43">
        <f>VLOOKUP($B27,'MK-10-3C'!$D$3:$E$5,2,FALSE)</f>
        <v>15</v>
      </c>
      <c r="AB27" s="42" t="s">
        <v>112</v>
      </c>
      <c r="AC27" s="42" t="s">
        <v>112</v>
      </c>
      <c r="AD27" s="42" t="s">
        <v>112</v>
      </c>
      <c r="AE27" s="42" t="s">
        <v>112</v>
      </c>
      <c r="AF27" s="42" t="s">
        <v>112</v>
      </c>
      <c r="AG27" s="42" t="s">
        <v>112</v>
      </c>
      <c r="AH27" s="42" t="s">
        <v>112</v>
      </c>
      <c r="AI27" s="42" t="s">
        <v>112</v>
      </c>
      <c r="AJ27" s="42" t="s">
        <v>112</v>
      </c>
      <c r="AK27" s="42" t="s">
        <v>112</v>
      </c>
      <c r="AL27" s="42" t="s">
        <v>112</v>
      </c>
      <c r="AM27" s="42" t="s">
        <v>112</v>
      </c>
      <c r="AN27" s="42" t="s">
        <v>112</v>
      </c>
      <c r="AO27" s="42" t="s">
        <v>112</v>
      </c>
    </row>
    <row r="28" spans="1:41" ht="15.75" customHeight="1">
      <c r="A28" s="38">
        <v>24</v>
      </c>
      <c r="B28" s="38" t="s">
        <v>156</v>
      </c>
      <c r="C28" s="44" t="s">
        <v>157</v>
      </c>
      <c r="D28" s="40">
        <f t="shared" si="0"/>
        <v>47</v>
      </c>
      <c r="E28" s="41" t="s">
        <v>112</v>
      </c>
      <c r="F28" s="42" t="s">
        <v>112</v>
      </c>
      <c r="G28" s="42" t="s">
        <v>112</v>
      </c>
      <c r="H28" s="42" t="s">
        <v>112</v>
      </c>
      <c r="I28" s="42" t="s">
        <v>112</v>
      </c>
      <c r="J28" s="42" t="s">
        <v>112</v>
      </c>
      <c r="K28" s="42" t="s">
        <v>112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 t="s">
        <v>112</v>
      </c>
      <c r="R28" s="42" t="s">
        <v>112</v>
      </c>
      <c r="S28" s="42" t="s">
        <v>112</v>
      </c>
      <c r="T28" s="42" t="s">
        <v>112</v>
      </c>
      <c r="U28" s="42" t="s">
        <v>112</v>
      </c>
      <c r="V28" s="42" t="s">
        <v>112</v>
      </c>
      <c r="W28" s="42" t="s">
        <v>112</v>
      </c>
      <c r="X28" s="42" t="s">
        <v>112</v>
      </c>
      <c r="Y28" s="42" t="s">
        <v>112</v>
      </c>
      <c r="Z28" s="42" t="s">
        <v>112</v>
      </c>
      <c r="AA28" s="42" t="s">
        <v>112</v>
      </c>
      <c r="AB28" s="42" t="s">
        <v>112</v>
      </c>
      <c r="AC28" s="42" t="s">
        <v>112</v>
      </c>
      <c r="AD28" s="42" t="s">
        <v>112</v>
      </c>
      <c r="AE28" s="42" t="s">
        <v>112</v>
      </c>
      <c r="AF28" s="42" t="s">
        <v>112</v>
      </c>
      <c r="AG28" s="42" t="s">
        <v>112</v>
      </c>
      <c r="AH28" s="42" t="s">
        <v>112</v>
      </c>
      <c r="AI28" s="42" t="s">
        <v>112</v>
      </c>
      <c r="AJ28" s="43">
        <f>VLOOKUP($B28,'MK-17-1A'!$D$3:$E$5,2,FALSE)</f>
        <v>8</v>
      </c>
      <c r="AK28" s="43">
        <f>VLOOKUP($B28,'MK-17-1B'!$D$3:$E$5,2,FALSE)</f>
        <v>8</v>
      </c>
      <c r="AL28" s="50"/>
      <c r="AM28" s="43">
        <f>VLOOKUP($B28,'MK-18-5'!$D$3:$E$5,2,FALSE)</f>
        <v>15</v>
      </c>
      <c r="AN28" s="43">
        <f>VLOOKUP($B28,'MK-19-3A'!$D$3:$E$5,2,FALSE)</f>
        <v>8</v>
      </c>
      <c r="AO28" s="43">
        <f>VLOOKUP($B28,'MK-19-3B'!$D$3:$E$5,2,FALSE)</f>
        <v>8</v>
      </c>
    </row>
    <row r="29" spans="1:41" ht="15.75" customHeight="1">
      <c r="A29" s="38">
        <v>25</v>
      </c>
      <c r="B29" s="38" t="s">
        <v>158</v>
      </c>
      <c r="C29" s="44" t="s">
        <v>159</v>
      </c>
      <c r="D29" s="40">
        <f t="shared" si="0"/>
        <v>24</v>
      </c>
      <c r="E29" s="41" t="s">
        <v>112</v>
      </c>
      <c r="F29" s="42" t="s">
        <v>112</v>
      </c>
      <c r="G29" s="42" t="s">
        <v>112</v>
      </c>
      <c r="H29" s="42" t="s">
        <v>112</v>
      </c>
      <c r="I29" s="42" t="s">
        <v>112</v>
      </c>
      <c r="J29" s="42" t="s">
        <v>112</v>
      </c>
      <c r="K29" s="42" t="s">
        <v>112</v>
      </c>
      <c r="L29" s="42" t="s">
        <v>112</v>
      </c>
      <c r="M29" s="42" t="s">
        <v>112</v>
      </c>
      <c r="N29" s="51">
        <f>VLOOKUP($B29,'MK-05-3A'!$D$3:$E$5,2,FALSE)</f>
        <v>8</v>
      </c>
      <c r="O29" s="50">
        <f>VLOOKUP($B29,'MK-05-3B'!$D$3:$E$5,2,FALSE)</f>
        <v>8</v>
      </c>
      <c r="P29" s="49">
        <f>VLOOKUP($B29,'MK-05-3C'!$D$3:$E$5,2,FALSE)</f>
        <v>8</v>
      </c>
      <c r="Q29" s="42" t="s">
        <v>112</v>
      </c>
      <c r="R29" s="42" t="s">
        <v>112</v>
      </c>
      <c r="S29" s="42" t="s">
        <v>112</v>
      </c>
      <c r="T29" s="42" t="s">
        <v>112</v>
      </c>
      <c r="U29" s="42" t="s">
        <v>112</v>
      </c>
      <c r="V29" s="42" t="s">
        <v>112</v>
      </c>
      <c r="W29" s="42" t="s">
        <v>112</v>
      </c>
      <c r="X29" s="42" t="s">
        <v>112</v>
      </c>
      <c r="Y29" s="42" t="s">
        <v>112</v>
      </c>
      <c r="Z29" s="42" t="s">
        <v>112</v>
      </c>
      <c r="AA29" s="42" t="s">
        <v>112</v>
      </c>
      <c r="AB29" s="42" t="s">
        <v>112</v>
      </c>
      <c r="AC29" s="42" t="s">
        <v>112</v>
      </c>
      <c r="AD29" s="42" t="s">
        <v>112</v>
      </c>
      <c r="AE29" s="42" t="s">
        <v>112</v>
      </c>
      <c r="AF29" s="42" t="s">
        <v>112</v>
      </c>
      <c r="AG29" s="42" t="s">
        <v>112</v>
      </c>
      <c r="AH29" s="42" t="s">
        <v>112</v>
      </c>
      <c r="AI29" s="42" t="s">
        <v>112</v>
      </c>
      <c r="AJ29" s="42" t="s">
        <v>112</v>
      </c>
      <c r="AK29" s="42" t="s">
        <v>112</v>
      </c>
      <c r="AL29" s="42" t="s">
        <v>112</v>
      </c>
      <c r="AM29" s="42" t="s">
        <v>112</v>
      </c>
      <c r="AN29" s="42" t="s">
        <v>112</v>
      </c>
      <c r="AO29" s="42" t="s">
        <v>112</v>
      </c>
    </row>
    <row r="30" spans="1:41" ht="15.75" customHeight="1">
      <c r="A30" s="38">
        <v>26</v>
      </c>
      <c r="B30" s="38" t="s">
        <v>160</v>
      </c>
      <c r="C30" s="44" t="s">
        <v>161</v>
      </c>
      <c r="D30" s="40">
        <f t="shared" si="0"/>
        <v>3</v>
      </c>
      <c r="E30" s="41" t="s">
        <v>112</v>
      </c>
      <c r="F30" s="42" t="s">
        <v>112</v>
      </c>
      <c r="G30" s="42" t="s">
        <v>112</v>
      </c>
      <c r="H30" s="42" t="s">
        <v>112</v>
      </c>
      <c r="I30" s="42" t="s">
        <v>112</v>
      </c>
      <c r="J30" s="42" t="s">
        <v>112</v>
      </c>
      <c r="K30" s="42" t="s">
        <v>112</v>
      </c>
      <c r="L30" s="42" t="s">
        <v>112</v>
      </c>
      <c r="M30" s="42" t="s">
        <v>112</v>
      </c>
      <c r="N30" s="42" t="s">
        <v>112</v>
      </c>
      <c r="O30" s="42" t="s">
        <v>112</v>
      </c>
      <c r="P30" s="42" t="s">
        <v>112</v>
      </c>
      <c r="Q30" s="42" t="s">
        <v>112</v>
      </c>
      <c r="R30" s="42" t="s">
        <v>112</v>
      </c>
      <c r="S30" s="42" t="s">
        <v>112</v>
      </c>
      <c r="T30" s="42" t="s">
        <v>112</v>
      </c>
      <c r="U30" s="42" t="s">
        <v>112</v>
      </c>
      <c r="V30" s="42" t="s">
        <v>112</v>
      </c>
      <c r="W30" s="42" t="s">
        <v>112</v>
      </c>
      <c r="X30" s="42" t="s">
        <v>112</v>
      </c>
      <c r="Y30" s="42" t="s">
        <v>112</v>
      </c>
      <c r="Z30" s="42" t="s">
        <v>112</v>
      </c>
      <c r="AA30" s="42" t="s">
        <v>112</v>
      </c>
      <c r="AB30" s="42" t="s">
        <v>112</v>
      </c>
      <c r="AC30" s="42" t="s">
        <v>112</v>
      </c>
      <c r="AD30" s="42" t="s">
        <v>112</v>
      </c>
      <c r="AE30" s="43">
        <f>VLOOKUP($B30,'MK-14-3B'!$D$3:$E$5,2,FALSE)</f>
        <v>1</v>
      </c>
      <c r="AF30" s="43">
        <f>VLOOKUP($B30,'MK-14-3C'!$D$3:$E$5,2,FALSE)</f>
        <v>1</v>
      </c>
      <c r="AG30" s="43">
        <f>VLOOKUP($B30,'MK-14-3A'!$D$3:$E$5,2,FALSE)</f>
        <v>1</v>
      </c>
      <c r="AH30" s="42" t="s">
        <v>112</v>
      </c>
      <c r="AI30" s="42" t="s">
        <v>112</v>
      </c>
      <c r="AJ30" s="42" t="s">
        <v>112</v>
      </c>
      <c r="AK30" s="42" t="s">
        <v>112</v>
      </c>
      <c r="AL30" s="42" t="s">
        <v>112</v>
      </c>
      <c r="AM30" s="42" t="s">
        <v>112</v>
      </c>
      <c r="AN30" s="42" t="s">
        <v>112</v>
      </c>
      <c r="AO30" s="42" t="s">
        <v>112</v>
      </c>
    </row>
    <row r="31" spans="1:41" ht="15.75" customHeight="1">
      <c r="A31" s="46">
        <v>27</v>
      </c>
      <c r="B31" s="46" t="s">
        <v>162</v>
      </c>
      <c r="C31" s="47" t="s">
        <v>163</v>
      </c>
      <c r="D31" s="48">
        <f t="shared" si="0"/>
        <v>0</v>
      </c>
      <c r="E31" s="41" t="s">
        <v>112</v>
      </c>
      <c r="F31" s="42" t="s">
        <v>112</v>
      </c>
      <c r="G31" s="42" t="s">
        <v>112</v>
      </c>
      <c r="H31" s="42" t="s">
        <v>112</v>
      </c>
      <c r="I31" s="42" t="s">
        <v>112</v>
      </c>
      <c r="J31" s="42" t="s">
        <v>112</v>
      </c>
      <c r="K31" s="42" t="s">
        <v>112</v>
      </c>
      <c r="L31" s="42" t="s">
        <v>112</v>
      </c>
      <c r="M31" s="42" t="s">
        <v>112</v>
      </c>
      <c r="N31" s="42" t="s">
        <v>112</v>
      </c>
      <c r="O31" s="42" t="s">
        <v>112</v>
      </c>
      <c r="P31" s="42" t="s">
        <v>112</v>
      </c>
      <c r="Q31" s="42" t="s">
        <v>112</v>
      </c>
      <c r="R31" s="42" t="s">
        <v>112</v>
      </c>
      <c r="S31" s="42" t="s">
        <v>112</v>
      </c>
      <c r="T31" s="42" t="s">
        <v>112</v>
      </c>
      <c r="U31" s="42" t="s">
        <v>112</v>
      </c>
      <c r="V31" s="42" t="s">
        <v>112</v>
      </c>
      <c r="W31" s="42" t="s">
        <v>112</v>
      </c>
      <c r="X31" s="42" t="s">
        <v>112</v>
      </c>
      <c r="Y31" s="42" t="s">
        <v>112</v>
      </c>
      <c r="Z31" s="42" t="s">
        <v>112</v>
      </c>
      <c r="AA31" s="42" t="s">
        <v>112</v>
      </c>
      <c r="AB31" s="42" t="s">
        <v>112</v>
      </c>
      <c r="AC31" s="42" t="s">
        <v>112</v>
      </c>
      <c r="AD31" s="42" t="s">
        <v>112</v>
      </c>
      <c r="AE31" s="42" t="s">
        <v>112</v>
      </c>
      <c r="AF31" s="42" t="s">
        <v>112</v>
      </c>
      <c r="AG31" s="42" t="s">
        <v>112</v>
      </c>
      <c r="AH31" s="42" t="s">
        <v>112</v>
      </c>
      <c r="AI31" s="42" t="s">
        <v>112</v>
      </c>
      <c r="AJ31" s="42" t="s">
        <v>112</v>
      </c>
      <c r="AK31" s="42" t="s">
        <v>112</v>
      </c>
      <c r="AL31" s="42" t="s">
        <v>112</v>
      </c>
      <c r="AM31" s="42" t="s">
        <v>112</v>
      </c>
      <c r="AN31" s="42" t="s">
        <v>112</v>
      </c>
      <c r="AO31" s="42" t="s">
        <v>112</v>
      </c>
    </row>
    <row r="32" spans="1:41" ht="15.75" customHeight="1">
      <c r="A32" s="38">
        <v>28</v>
      </c>
      <c r="B32" s="38" t="s">
        <v>164</v>
      </c>
      <c r="C32" s="44" t="s">
        <v>165</v>
      </c>
      <c r="D32" s="40">
        <f t="shared" si="0"/>
        <v>16</v>
      </c>
      <c r="E32" s="41" t="s">
        <v>112</v>
      </c>
      <c r="F32" s="42" t="s">
        <v>112</v>
      </c>
      <c r="G32" s="43">
        <f>VLOOKUP($B32,'MK-01-1C'!$D$3:$E$3,2,FALSE)</f>
        <v>16</v>
      </c>
      <c r="H32" s="42" t="s">
        <v>112</v>
      </c>
      <c r="I32" s="42" t="s">
        <v>112</v>
      </c>
      <c r="J32" s="42" t="s">
        <v>112</v>
      </c>
      <c r="K32" s="42" t="s">
        <v>112</v>
      </c>
      <c r="L32" s="42" t="s">
        <v>112</v>
      </c>
      <c r="M32" s="42" t="s">
        <v>112</v>
      </c>
      <c r="N32" s="42" t="s">
        <v>112</v>
      </c>
      <c r="O32" s="42" t="s">
        <v>112</v>
      </c>
      <c r="P32" s="42" t="s">
        <v>112</v>
      </c>
      <c r="Q32" s="42" t="s">
        <v>112</v>
      </c>
      <c r="R32" s="42" t="s">
        <v>112</v>
      </c>
      <c r="S32" s="42" t="s">
        <v>112</v>
      </c>
      <c r="T32" s="42" t="s">
        <v>112</v>
      </c>
      <c r="U32" s="42" t="s">
        <v>112</v>
      </c>
      <c r="V32" s="42" t="s">
        <v>112</v>
      </c>
      <c r="W32" s="42" t="s">
        <v>112</v>
      </c>
      <c r="X32" s="42" t="s">
        <v>112</v>
      </c>
      <c r="Y32" s="42" t="s">
        <v>112</v>
      </c>
      <c r="Z32" s="42" t="s">
        <v>112</v>
      </c>
      <c r="AA32" s="42" t="s">
        <v>112</v>
      </c>
      <c r="AB32" s="42" t="s">
        <v>112</v>
      </c>
      <c r="AC32" s="42" t="s">
        <v>112</v>
      </c>
      <c r="AD32" s="42" t="s">
        <v>112</v>
      </c>
      <c r="AE32" s="42" t="s">
        <v>112</v>
      </c>
      <c r="AF32" s="42" t="s">
        <v>112</v>
      </c>
      <c r="AG32" s="42" t="s">
        <v>112</v>
      </c>
      <c r="AH32" s="42" t="s">
        <v>112</v>
      </c>
      <c r="AI32" s="42" t="s">
        <v>112</v>
      </c>
      <c r="AJ32" s="42" t="s">
        <v>112</v>
      </c>
      <c r="AK32" s="42" t="s">
        <v>112</v>
      </c>
      <c r="AL32" s="42" t="s">
        <v>112</v>
      </c>
      <c r="AM32" s="42" t="s">
        <v>112</v>
      </c>
      <c r="AN32" s="42" t="s">
        <v>112</v>
      </c>
      <c r="AO32" s="42" t="s">
        <v>112</v>
      </c>
    </row>
    <row r="33" spans="1:41" ht="15.75" customHeight="1">
      <c r="A33" s="38">
        <v>29</v>
      </c>
      <c r="B33" s="38" t="s">
        <v>166</v>
      </c>
      <c r="C33" s="44" t="s">
        <v>167</v>
      </c>
      <c r="D33" s="40">
        <f t="shared" si="0"/>
        <v>39</v>
      </c>
      <c r="E33" s="41" t="s">
        <v>112</v>
      </c>
      <c r="F33" s="42" t="s">
        <v>112</v>
      </c>
      <c r="G33" s="42" t="s">
        <v>112</v>
      </c>
      <c r="H33" s="42" t="s">
        <v>112</v>
      </c>
      <c r="I33" s="42" t="s">
        <v>112</v>
      </c>
      <c r="J33" s="42" t="s">
        <v>112</v>
      </c>
      <c r="K33" s="42" t="s">
        <v>112</v>
      </c>
      <c r="L33" s="42" t="s">
        <v>112</v>
      </c>
      <c r="M33" s="42" t="s">
        <v>112</v>
      </c>
      <c r="N33" s="42" t="s">
        <v>112</v>
      </c>
      <c r="O33" s="42" t="s">
        <v>112</v>
      </c>
      <c r="P33" s="42" t="s">
        <v>112</v>
      </c>
      <c r="Q33" s="42" t="s">
        <v>112</v>
      </c>
      <c r="R33" s="42" t="s">
        <v>112</v>
      </c>
      <c r="S33" s="42" t="s">
        <v>112</v>
      </c>
      <c r="T33" s="42" t="s">
        <v>112</v>
      </c>
      <c r="U33" s="42" t="s">
        <v>112</v>
      </c>
      <c r="V33" s="42" t="s">
        <v>112</v>
      </c>
      <c r="W33" s="43">
        <f>VLOOKUP($B33,'MK-08-5'!$D$3:$E$5,2,FALSE)</f>
        <v>7</v>
      </c>
      <c r="X33" s="43">
        <f>VLOOKUP($B33,'MK-09-5'!$D$3:$E$5,2,FALSE)</f>
        <v>8</v>
      </c>
      <c r="Y33" s="42" t="s">
        <v>112</v>
      </c>
      <c r="Z33" s="42" t="s">
        <v>112</v>
      </c>
      <c r="AA33" s="42" t="s">
        <v>112</v>
      </c>
      <c r="AB33" s="42" t="s">
        <v>112</v>
      </c>
      <c r="AC33" s="42" t="s">
        <v>112</v>
      </c>
      <c r="AD33" s="42" t="s">
        <v>112</v>
      </c>
      <c r="AE33" s="42" t="s">
        <v>112</v>
      </c>
      <c r="AF33" s="42" t="s">
        <v>112</v>
      </c>
      <c r="AG33" s="42" t="s">
        <v>112</v>
      </c>
      <c r="AH33" s="42" t="s">
        <v>112</v>
      </c>
      <c r="AI33" s="42" t="s">
        <v>112</v>
      </c>
      <c r="AJ33" s="43">
        <f>VLOOKUP($B33,'MK-17-1A'!$D$3:$E$5,2,FALSE)</f>
        <v>8</v>
      </c>
      <c r="AK33" s="43">
        <f>VLOOKUP($B33,'MK-17-1B'!$D$3:$E$5,2,FALSE)</f>
        <v>8</v>
      </c>
      <c r="AL33" s="43">
        <f>VLOOKUP($B33,'MK-17-1C'!$D$3:$E$5,2,FALSE)</f>
        <v>8</v>
      </c>
      <c r="AM33" s="42" t="s">
        <v>112</v>
      </c>
      <c r="AN33" s="42" t="s">
        <v>112</v>
      </c>
      <c r="AO33" s="42" t="s">
        <v>112</v>
      </c>
    </row>
    <row r="34" spans="1:41" ht="15.75" customHeight="1">
      <c r="A34" s="46">
        <v>30</v>
      </c>
      <c r="B34" s="46" t="s">
        <v>168</v>
      </c>
      <c r="C34" s="47" t="s">
        <v>169</v>
      </c>
      <c r="D34" s="48">
        <f t="shared" si="0"/>
        <v>0</v>
      </c>
      <c r="E34" s="41" t="s">
        <v>112</v>
      </c>
      <c r="F34" s="42" t="s">
        <v>112</v>
      </c>
      <c r="G34" s="42" t="s">
        <v>112</v>
      </c>
      <c r="H34" s="42" t="s">
        <v>112</v>
      </c>
      <c r="I34" s="42" t="s">
        <v>112</v>
      </c>
      <c r="J34" s="42" t="s">
        <v>112</v>
      </c>
      <c r="K34" s="42" t="s">
        <v>112</v>
      </c>
      <c r="L34" s="42" t="s">
        <v>112</v>
      </c>
      <c r="M34" s="42" t="s">
        <v>112</v>
      </c>
      <c r="N34" s="42" t="s">
        <v>112</v>
      </c>
      <c r="O34" s="42" t="s">
        <v>112</v>
      </c>
      <c r="P34" s="42" t="s">
        <v>112</v>
      </c>
      <c r="Q34" s="42" t="s">
        <v>112</v>
      </c>
      <c r="R34" s="42" t="s">
        <v>112</v>
      </c>
      <c r="S34" s="42" t="s">
        <v>112</v>
      </c>
      <c r="T34" s="42" t="s">
        <v>112</v>
      </c>
      <c r="U34" s="42" t="s">
        <v>112</v>
      </c>
      <c r="V34" s="42" t="s">
        <v>112</v>
      </c>
      <c r="W34" s="42" t="s">
        <v>112</v>
      </c>
      <c r="X34" s="42" t="s">
        <v>112</v>
      </c>
      <c r="Y34" s="42" t="s">
        <v>112</v>
      </c>
      <c r="Z34" s="42" t="s">
        <v>112</v>
      </c>
      <c r="AA34" s="42" t="s">
        <v>112</v>
      </c>
      <c r="AB34" s="42" t="s">
        <v>112</v>
      </c>
      <c r="AC34" s="42" t="s">
        <v>112</v>
      </c>
      <c r="AD34" s="42" t="s">
        <v>112</v>
      </c>
      <c r="AE34" s="42" t="s">
        <v>112</v>
      </c>
      <c r="AF34" s="42" t="s">
        <v>112</v>
      </c>
      <c r="AG34" s="42" t="s">
        <v>112</v>
      </c>
      <c r="AH34" s="42" t="s">
        <v>112</v>
      </c>
      <c r="AI34" s="42" t="s">
        <v>112</v>
      </c>
      <c r="AJ34" s="42" t="s">
        <v>112</v>
      </c>
      <c r="AK34" s="42" t="s">
        <v>112</v>
      </c>
      <c r="AL34" s="42" t="s">
        <v>112</v>
      </c>
      <c r="AM34" s="42" t="s">
        <v>112</v>
      </c>
      <c r="AN34" s="42" t="s">
        <v>112</v>
      </c>
      <c r="AO34" s="42" t="s">
        <v>112</v>
      </c>
    </row>
    <row r="35" spans="1:41" ht="15.75" customHeight="1">
      <c r="A35" s="38">
        <v>31</v>
      </c>
      <c r="B35" s="38" t="s">
        <v>170</v>
      </c>
      <c r="C35" s="44" t="s">
        <v>171</v>
      </c>
      <c r="D35" s="40">
        <f t="shared" si="0"/>
        <v>38</v>
      </c>
      <c r="E35" s="41" t="s">
        <v>112</v>
      </c>
      <c r="F35" s="42" t="s">
        <v>112</v>
      </c>
      <c r="G35" s="42" t="s">
        <v>112</v>
      </c>
      <c r="H35" s="43">
        <f>VLOOKUP(B35,'MK-02-1A'!$D$3:$E$5,2,FALSE)</f>
        <v>8</v>
      </c>
      <c r="I35" s="43">
        <f>VLOOKUP(B35,'MK-02-1B'!$D$3:$E$5,2,FALSE)</f>
        <v>8</v>
      </c>
      <c r="J35" s="43">
        <f>VLOOKUP(B35,'MK-02-1C'!$D$3:$E$5,2,FALSE)</f>
        <v>8</v>
      </c>
      <c r="K35" s="42" t="s">
        <v>112</v>
      </c>
      <c r="L35" s="42" t="s">
        <v>112</v>
      </c>
      <c r="M35" s="42" t="s">
        <v>112</v>
      </c>
      <c r="N35" s="42" t="s">
        <v>112</v>
      </c>
      <c r="O35" s="42" t="s">
        <v>112</v>
      </c>
      <c r="P35" s="42" t="s">
        <v>112</v>
      </c>
      <c r="Q35" s="42" t="s">
        <v>112</v>
      </c>
      <c r="R35" s="42" t="s">
        <v>112</v>
      </c>
      <c r="S35" s="42" t="s">
        <v>112</v>
      </c>
      <c r="T35" s="42" t="s">
        <v>112</v>
      </c>
      <c r="U35" s="42" t="s">
        <v>112</v>
      </c>
      <c r="V35" s="42" t="s">
        <v>112</v>
      </c>
      <c r="W35" s="42" t="s">
        <v>112</v>
      </c>
      <c r="X35" s="42" t="s">
        <v>112</v>
      </c>
      <c r="Y35" s="42" t="s">
        <v>112</v>
      </c>
      <c r="Z35" s="42" t="s">
        <v>112</v>
      </c>
      <c r="AA35" s="42" t="s">
        <v>112</v>
      </c>
      <c r="AB35" s="42" t="s">
        <v>112</v>
      </c>
      <c r="AC35" s="42" t="s">
        <v>112</v>
      </c>
      <c r="AD35" s="42" t="s">
        <v>112</v>
      </c>
      <c r="AE35" s="42" t="s">
        <v>112</v>
      </c>
      <c r="AF35" s="42" t="s">
        <v>112</v>
      </c>
      <c r="AG35" s="42" t="s">
        <v>112</v>
      </c>
      <c r="AH35" s="43">
        <f>VLOOKUP($B35,'MK-15-3A'!$D$3:$E$5,2,FALSE)</f>
        <v>7</v>
      </c>
      <c r="AI35" s="43">
        <f>VLOOKUP($B35,'MK-15-3B'!$D$3:$E$5,2,FALSE)</f>
        <v>7</v>
      </c>
      <c r="AJ35" s="42" t="s">
        <v>112</v>
      </c>
      <c r="AK35" s="42" t="s">
        <v>112</v>
      </c>
      <c r="AL35" s="42" t="s">
        <v>112</v>
      </c>
      <c r="AM35" s="42" t="s">
        <v>112</v>
      </c>
      <c r="AN35" s="42" t="s">
        <v>112</v>
      </c>
      <c r="AO35" s="42" t="s">
        <v>112</v>
      </c>
    </row>
    <row r="36" spans="1:41" ht="15.75" customHeight="1">
      <c r="A36" s="38">
        <v>32</v>
      </c>
      <c r="B36" s="38" t="s">
        <v>172</v>
      </c>
      <c r="C36" s="44" t="s">
        <v>173</v>
      </c>
      <c r="D36" s="40">
        <f t="shared" si="0"/>
        <v>30</v>
      </c>
      <c r="E36" s="41" t="s">
        <v>112</v>
      </c>
      <c r="F36" s="42" t="s">
        <v>112</v>
      </c>
      <c r="G36" s="42" t="s">
        <v>112</v>
      </c>
      <c r="H36" s="42" t="s">
        <v>112</v>
      </c>
      <c r="I36" s="42" t="s">
        <v>112</v>
      </c>
      <c r="J36" s="42" t="s">
        <v>112</v>
      </c>
      <c r="K36" s="42" t="s">
        <v>112</v>
      </c>
      <c r="L36" s="42" t="s">
        <v>112</v>
      </c>
      <c r="M36" s="42" t="s">
        <v>112</v>
      </c>
      <c r="N36" s="42" t="s">
        <v>112</v>
      </c>
      <c r="O36" s="42" t="s">
        <v>112</v>
      </c>
      <c r="P36" s="42" t="s">
        <v>112</v>
      </c>
      <c r="Q36" s="42" t="s">
        <v>112</v>
      </c>
      <c r="R36" s="42" t="s">
        <v>112</v>
      </c>
      <c r="S36" s="42" t="s">
        <v>112</v>
      </c>
      <c r="T36" s="42" t="s">
        <v>112</v>
      </c>
      <c r="U36" s="42" t="s">
        <v>112</v>
      </c>
      <c r="V36" s="42" t="s">
        <v>112</v>
      </c>
      <c r="W36" s="42" t="s">
        <v>112</v>
      </c>
      <c r="X36" s="42" t="s">
        <v>112</v>
      </c>
      <c r="Y36" s="42" t="s">
        <v>112</v>
      </c>
      <c r="Z36" s="42" t="s">
        <v>112</v>
      </c>
      <c r="AA36" s="42" t="s">
        <v>112</v>
      </c>
      <c r="AB36" s="42" t="s">
        <v>112</v>
      </c>
      <c r="AC36" s="42" t="s">
        <v>112</v>
      </c>
      <c r="AD36" s="42" t="s">
        <v>112</v>
      </c>
      <c r="AE36" s="43">
        <f>VLOOKUP($B36,'MK-14-3B'!$D$3:$E$5,2,FALSE)</f>
        <v>10</v>
      </c>
      <c r="AF36" s="43">
        <f>VLOOKUP($B36,'MK-14-3C'!$D$3:$E$5,2,FALSE)</f>
        <v>10</v>
      </c>
      <c r="AG36" s="43">
        <f>VLOOKUP($B36,'MK-14-3A'!$D$3:$E$5,2,FALSE)</f>
        <v>10</v>
      </c>
      <c r="AH36" s="42" t="s">
        <v>112</v>
      </c>
      <c r="AI36" s="42" t="s">
        <v>112</v>
      </c>
      <c r="AJ36" s="42" t="s">
        <v>112</v>
      </c>
      <c r="AK36" s="42" t="s">
        <v>112</v>
      </c>
      <c r="AL36" s="42" t="s">
        <v>112</v>
      </c>
      <c r="AM36" s="42" t="s">
        <v>112</v>
      </c>
      <c r="AN36" s="42" t="s">
        <v>112</v>
      </c>
      <c r="AO36" s="42" t="s">
        <v>112</v>
      </c>
    </row>
    <row r="37" spans="1:41" ht="15.75" customHeight="1">
      <c r="A37" s="45"/>
      <c r="B37" s="45"/>
      <c r="C37" s="52" t="s">
        <v>174</v>
      </c>
      <c r="D37" s="53">
        <f>SUM(E37:AO37)</f>
        <v>592</v>
      </c>
      <c r="E37" s="54">
        <f t="shared" ref="E37:AO37" si="1">SUM(E5:E36)</f>
        <v>16</v>
      </c>
      <c r="F37" s="55">
        <f t="shared" si="1"/>
        <v>16</v>
      </c>
      <c r="G37" s="55">
        <f t="shared" si="1"/>
        <v>16</v>
      </c>
      <c r="H37" s="55">
        <f t="shared" si="1"/>
        <v>16</v>
      </c>
      <c r="I37" s="55">
        <f t="shared" si="1"/>
        <v>16</v>
      </c>
      <c r="J37" s="55">
        <f t="shared" si="1"/>
        <v>16</v>
      </c>
      <c r="K37" s="55">
        <f t="shared" si="1"/>
        <v>16</v>
      </c>
      <c r="L37" s="55">
        <f t="shared" si="1"/>
        <v>16</v>
      </c>
      <c r="M37" s="55">
        <f t="shared" si="1"/>
        <v>16</v>
      </c>
      <c r="N37" s="55">
        <f t="shared" si="1"/>
        <v>16</v>
      </c>
      <c r="O37" s="55">
        <f t="shared" si="1"/>
        <v>16</v>
      </c>
      <c r="P37" s="55">
        <f t="shared" si="1"/>
        <v>16</v>
      </c>
      <c r="Q37" s="55">
        <f t="shared" si="1"/>
        <v>16</v>
      </c>
      <c r="R37" s="55">
        <f t="shared" si="1"/>
        <v>16</v>
      </c>
      <c r="S37" s="55">
        <f t="shared" si="1"/>
        <v>16</v>
      </c>
      <c r="T37" s="55">
        <f t="shared" si="1"/>
        <v>16</v>
      </c>
      <c r="U37" s="55">
        <f t="shared" si="1"/>
        <v>16</v>
      </c>
      <c r="V37" s="55">
        <f t="shared" si="1"/>
        <v>16</v>
      </c>
      <c r="W37" s="55">
        <f t="shared" si="1"/>
        <v>16</v>
      </c>
      <c r="X37" s="55">
        <f t="shared" si="1"/>
        <v>16</v>
      </c>
      <c r="Y37" s="55">
        <f t="shared" si="1"/>
        <v>16</v>
      </c>
      <c r="Z37" s="55">
        <f t="shared" si="1"/>
        <v>16</v>
      </c>
      <c r="AA37" s="55">
        <f t="shared" si="1"/>
        <v>16</v>
      </c>
      <c r="AB37" s="55">
        <f t="shared" si="1"/>
        <v>16</v>
      </c>
      <c r="AC37" s="55">
        <f t="shared" si="1"/>
        <v>16</v>
      </c>
      <c r="AD37" s="55">
        <f t="shared" si="1"/>
        <v>16</v>
      </c>
      <c r="AE37" s="55">
        <f t="shared" si="1"/>
        <v>16</v>
      </c>
      <c r="AF37" s="55">
        <f t="shared" si="1"/>
        <v>16</v>
      </c>
      <c r="AG37" s="55">
        <f t="shared" si="1"/>
        <v>16</v>
      </c>
      <c r="AH37" s="55">
        <f t="shared" si="1"/>
        <v>16</v>
      </c>
      <c r="AI37" s="55">
        <f t="shared" si="1"/>
        <v>16</v>
      </c>
      <c r="AJ37" s="55">
        <f t="shared" si="1"/>
        <v>16</v>
      </c>
      <c r="AK37" s="55">
        <f t="shared" si="1"/>
        <v>16</v>
      </c>
      <c r="AL37" s="55">
        <f t="shared" si="1"/>
        <v>16</v>
      </c>
      <c r="AM37" s="55">
        <f t="shared" si="1"/>
        <v>16</v>
      </c>
      <c r="AN37" s="55">
        <f t="shared" si="1"/>
        <v>16</v>
      </c>
      <c r="AO37" s="55">
        <f t="shared" si="1"/>
        <v>16</v>
      </c>
    </row>
    <row r="38" spans="1:41" ht="15.75" customHeight="1">
      <c r="A38" s="45"/>
      <c r="B38" s="45"/>
      <c r="C38" s="52" t="s">
        <v>175</v>
      </c>
      <c r="D38" s="56">
        <f>AVERAGE(E37:AO37)</f>
        <v>16</v>
      </c>
      <c r="E38" s="57">
        <f t="shared" ref="E38:AO38" si="2">E37/16</f>
        <v>1</v>
      </c>
      <c r="F38" s="57">
        <f t="shared" si="2"/>
        <v>1</v>
      </c>
      <c r="G38" s="57">
        <f t="shared" si="2"/>
        <v>1</v>
      </c>
      <c r="H38" s="57">
        <f t="shared" si="2"/>
        <v>1</v>
      </c>
      <c r="I38" s="57">
        <f t="shared" si="2"/>
        <v>1</v>
      </c>
      <c r="J38" s="57">
        <f t="shared" si="2"/>
        <v>1</v>
      </c>
      <c r="K38" s="57">
        <f t="shared" si="2"/>
        <v>1</v>
      </c>
      <c r="L38" s="57">
        <f t="shared" si="2"/>
        <v>1</v>
      </c>
      <c r="M38" s="57">
        <f t="shared" si="2"/>
        <v>1</v>
      </c>
      <c r="N38" s="57">
        <f t="shared" si="2"/>
        <v>1</v>
      </c>
      <c r="O38" s="57">
        <f t="shared" si="2"/>
        <v>1</v>
      </c>
      <c r="P38" s="57">
        <f t="shared" si="2"/>
        <v>1</v>
      </c>
      <c r="Q38" s="57">
        <f t="shared" si="2"/>
        <v>1</v>
      </c>
      <c r="R38" s="57">
        <f t="shared" si="2"/>
        <v>1</v>
      </c>
      <c r="S38" s="57">
        <f t="shared" si="2"/>
        <v>1</v>
      </c>
      <c r="T38" s="57">
        <f t="shared" si="2"/>
        <v>1</v>
      </c>
      <c r="U38" s="57">
        <f t="shared" si="2"/>
        <v>1</v>
      </c>
      <c r="V38" s="57">
        <f t="shared" si="2"/>
        <v>1</v>
      </c>
      <c r="W38" s="57">
        <f t="shared" si="2"/>
        <v>1</v>
      </c>
      <c r="X38" s="57">
        <f t="shared" si="2"/>
        <v>1</v>
      </c>
      <c r="Y38" s="57">
        <f t="shared" si="2"/>
        <v>1</v>
      </c>
      <c r="Z38" s="57">
        <f t="shared" si="2"/>
        <v>1</v>
      </c>
      <c r="AA38" s="57">
        <f t="shared" si="2"/>
        <v>1</v>
      </c>
      <c r="AB38" s="57">
        <f t="shared" si="2"/>
        <v>1</v>
      </c>
      <c r="AC38" s="57">
        <f t="shared" si="2"/>
        <v>1</v>
      </c>
      <c r="AD38" s="57">
        <f t="shared" si="2"/>
        <v>1</v>
      </c>
      <c r="AE38" s="57">
        <f t="shared" si="2"/>
        <v>1</v>
      </c>
      <c r="AF38" s="57">
        <f t="shared" si="2"/>
        <v>1</v>
      </c>
      <c r="AG38" s="57">
        <f t="shared" si="2"/>
        <v>1</v>
      </c>
      <c r="AH38" s="57">
        <f t="shared" si="2"/>
        <v>1</v>
      </c>
      <c r="AI38" s="57">
        <f t="shared" si="2"/>
        <v>1</v>
      </c>
      <c r="AJ38" s="57">
        <f t="shared" si="2"/>
        <v>1</v>
      </c>
      <c r="AK38" s="57">
        <f t="shared" si="2"/>
        <v>1</v>
      </c>
      <c r="AL38" s="57">
        <f t="shared" si="2"/>
        <v>1</v>
      </c>
      <c r="AM38" s="57">
        <f t="shared" si="2"/>
        <v>1</v>
      </c>
      <c r="AN38" s="57">
        <f t="shared" si="2"/>
        <v>1</v>
      </c>
      <c r="AO38" s="57">
        <f t="shared" si="2"/>
        <v>1</v>
      </c>
    </row>
    <row r="39" spans="1:41" ht="15.75" customHeight="1">
      <c r="A39" s="34"/>
      <c r="B39" s="34"/>
      <c r="D39" s="34"/>
      <c r="E39" s="34"/>
      <c r="F39" s="34"/>
      <c r="G39" s="34"/>
      <c r="H39" s="34"/>
      <c r="T39" s="34"/>
    </row>
    <row r="40" spans="1:41" ht="15.75" customHeight="1">
      <c r="A40" s="34"/>
      <c r="B40" s="34"/>
      <c r="D40" s="34"/>
      <c r="E40" s="19"/>
      <c r="F40" s="29" t="s">
        <v>176</v>
      </c>
      <c r="G40" s="34"/>
      <c r="H40" s="34"/>
      <c r="T40" s="34"/>
    </row>
    <row r="41" spans="1:41" ht="15.75" customHeight="1">
      <c r="A41" s="34"/>
      <c r="B41" s="34"/>
      <c r="D41" s="34"/>
      <c r="E41" s="15"/>
      <c r="F41" s="29" t="s">
        <v>177</v>
      </c>
      <c r="G41" s="34"/>
      <c r="H41" s="34"/>
      <c r="I41" s="34"/>
      <c r="T41" s="34"/>
    </row>
    <row r="42" spans="1:41" ht="15.75" customHeight="1">
      <c r="A42" s="34"/>
      <c r="B42" s="34"/>
      <c r="D42" s="34"/>
      <c r="E42" s="58"/>
      <c r="F42" s="29" t="s">
        <v>178</v>
      </c>
      <c r="G42" s="34"/>
      <c r="H42" s="34"/>
      <c r="I42" s="34"/>
      <c r="T42" s="34"/>
    </row>
    <row r="43" spans="1:41" ht="15.75" customHeight="1">
      <c r="A43" s="34"/>
      <c r="B43" s="34"/>
      <c r="D43" s="34"/>
      <c r="E43" s="59"/>
      <c r="F43" s="29" t="s">
        <v>179</v>
      </c>
      <c r="G43" s="34"/>
      <c r="H43" s="34"/>
      <c r="T43" s="34"/>
    </row>
    <row r="44" spans="1:41" ht="15.75" customHeight="1">
      <c r="A44" s="34"/>
      <c r="B44" s="34"/>
      <c r="D44" s="34"/>
      <c r="G44" s="34"/>
      <c r="H44" s="34"/>
      <c r="T44" s="34"/>
    </row>
    <row r="45" spans="1:41" ht="15.75" customHeight="1">
      <c r="A45" s="34"/>
      <c r="B45" s="34"/>
      <c r="D45" s="34"/>
      <c r="G45" s="34"/>
      <c r="H45" s="34"/>
      <c r="T45" s="34"/>
    </row>
    <row r="46" spans="1:41" ht="15.75" customHeight="1">
      <c r="A46" s="34"/>
      <c r="B46" s="34"/>
      <c r="D46" s="34"/>
      <c r="G46" s="34"/>
      <c r="H46" s="34"/>
      <c r="T46" s="34"/>
    </row>
    <row r="47" spans="1:41" ht="15.75" customHeight="1">
      <c r="A47" s="34"/>
      <c r="B47" s="34"/>
      <c r="D47" s="34"/>
      <c r="G47" s="34"/>
      <c r="H47" s="34"/>
      <c r="T47" s="34"/>
    </row>
    <row r="48" spans="1:41" ht="15.75" customHeight="1">
      <c r="A48" s="34"/>
      <c r="B48" s="34"/>
      <c r="D48" s="34"/>
      <c r="G48" s="34"/>
      <c r="H48" s="34"/>
      <c r="T48" s="34"/>
    </row>
    <row r="49" spans="1:20" ht="15.75" customHeight="1">
      <c r="A49" s="34"/>
      <c r="B49" s="34"/>
      <c r="D49" s="34"/>
      <c r="E49" s="34"/>
      <c r="F49" s="34"/>
      <c r="G49" s="34"/>
      <c r="H49" s="34"/>
      <c r="T49" s="34"/>
    </row>
    <row r="50" spans="1:20" ht="15.75" customHeight="1">
      <c r="A50" s="34"/>
      <c r="B50" s="34"/>
      <c r="D50" s="34"/>
      <c r="E50" s="34"/>
      <c r="F50" s="34"/>
      <c r="G50" s="34"/>
      <c r="H50" s="34"/>
      <c r="T50" s="34"/>
    </row>
    <row r="51" spans="1:20" ht="15.75" customHeight="1">
      <c r="A51" s="34"/>
      <c r="B51" s="34"/>
      <c r="D51" s="34"/>
      <c r="E51" s="34"/>
      <c r="F51" s="34"/>
      <c r="G51" s="34"/>
      <c r="H51" s="34"/>
      <c r="T51" s="34"/>
    </row>
    <row r="52" spans="1:20" ht="15.75" customHeight="1">
      <c r="A52" s="34"/>
      <c r="B52" s="34"/>
      <c r="D52" s="34"/>
      <c r="E52" s="34"/>
      <c r="F52" s="34"/>
      <c r="G52" s="34"/>
      <c r="H52" s="34"/>
      <c r="T52" s="34"/>
    </row>
    <row r="53" spans="1:20" ht="15.75" customHeight="1">
      <c r="A53" s="34"/>
      <c r="B53" s="34"/>
      <c r="D53" s="34"/>
      <c r="E53" s="34"/>
      <c r="F53" s="34"/>
      <c r="G53" s="34"/>
      <c r="H53" s="34"/>
      <c r="T53" s="34"/>
    </row>
    <row r="54" spans="1:20" ht="15.75" customHeight="1">
      <c r="A54" s="34"/>
      <c r="B54" s="34"/>
      <c r="D54" s="34"/>
      <c r="E54" s="34"/>
      <c r="F54" s="34"/>
      <c r="G54" s="34"/>
      <c r="H54" s="34"/>
      <c r="T54" s="34"/>
    </row>
    <row r="55" spans="1:20" ht="15.75" customHeight="1">
      <c r="A55" s="34"/>
      <c r="B55" s="34"/>
      <c r="D55" s="34"/>
      <c r="E55" s="34"/>
      <c r="F55" s="34"/>
      <c r="G55" s="34"/>
      <c r="H55" s="34"/>
      <c r="T55" s="34"/>
    </row>
    <row r="56" spans="1:20" ht="15.75" customHeight="1">
      <c r="A56" s="34"/>
      <c r="B56" s="34"/>
      <c r="D56" s="34"/>
      <c r="E56" s="34"/>
      <c r="F56" s="34"/>
      <c r="G56" s="34"/>
      <c r="H56" s="34"/>
      <c r="T56" s="34"/>
    </row>
    <row r="57" spans="1:20" ht="15.75" customHeight="1">
      <c r="A57" s="34"/>
      <c r="B57" s="34"/>
      <c r="D57" s="34"/>
      <c r="E57" s="34"/>
      <c r="F57" s="34"/>
      <c r="G57" s="34"/>
      <c r="H57" s="34"/>
      <c r="T57" s="34"/>
    </row>
    <row r="58" spans="1:20" ht="15.75" customHeight="1">
      <c r="A58" s="34"/>
      <c r="B58" s="34"/>
      <c r="D58" s="34"/>
      <c r="E58" s="34"/>
      <c r="F58" s="34"/>
      <c r="G58" s="34"/>
      <c r="H58" s="34"/>
      <c r="T58" s="34"/>
    </row>
    <row r="59" spans="1:20" ht="15.75" customHeight="1">
      <c r="A59" s="34"/>
      <c r="B59" s="34"/>
      <c r="D59" s="34"/>
      <c r="E59" s="34"/>
      <c r="F59" s="34"/>
      <c r="G59" s="34"/>
      <c r="H59" s="34"/>
      <c r="T59" s="34"/>
    </row>
    <row r="60" spans="1:20" ht="15.75" customHeight="1">
      <c r="A60" s="34"/>
      <c r="B60" s="34"/>
      <c r="D60" s="34"/>
      <c r="E60" s="34"/>
      <c r="F60" s="34"/>
      <c r="G60" s="34"/>
      <c r="H60" s="34"/>
      <c r="T60" s="34"/>
    </row>
    <row r="61" spans="1:20" ht="15.75" customHeight="1">
      <c r="A61" s="34"/>
      <c r="B61" s="34"/>
      <c r="D61" s="34"/>
      <c r="E61" s="34"/>
      <c r="F61" s="34"/>
      <c r="G61" s="34"/>
      <c r="H61" s="34"/>
      <c r="T61" s="34"/>
    </row>
    <row r="62" spans="1:20" ht="15.75" customHeight="1">
      <c r="A62" s="34"/>
      <c r="B62" s="34"/>
      <c r="D62" s="34"/>
      <c r="E62" s="34"/>
      <c r="F62" s="34"/>
      <c r="G62" s="34"/>
      <c r="H62" s="34"/>
      <c r="T62" s="34"/>
    </row>
    <row r="63" spans="1:20" ht="15.75" customHeight="1">
      <c r="A63" s="34"/>
      <c r="B63" s="34"/>
      <c r="D63" s="34"/>
      <c r="E63" s="34"/>
      <c r="F63" s="34"/>
      <c r="G63" s="34"/>
      <c r="H63" s="34"/>
      <c r="T63" s="34"/>
    </row>
    <row r="64" spans="1:20" ht="15.75" customHeight="1">
      <c r="A64" s="34"/>
      <c r="B64" s="34"/>
      <c r="D64" s="34"/>
      <c r="E64" s="34"/>
      <c r="F64" s="34"/>
      <c r="G64" s="34"/>
      <c r="H64" s="34"/>
      <c r="T64" s="34"/>
    </row>
    <row r="65" spans="1:20" ht="15.75" customHeight="1">
      <c r="A65" s="34"/>
      <c r="B65" s="34"/>
      <c r="D65" s="34"/>
      <c r="E65" s="34"/>
      <c r="F65" s="34"/>
      <c r="G65" s="34"/>
      <c r="H65" s="34"/>
      <c r="T65" s="34"/>
    </row>
    <row r="66" spans="1:20" ht="15.75" customHeight="1">
      <c r="A66" s="34"/>
      <c r="B66" s="34"/>
      <c r="D66" s="34"/>
      <c r="E66" s="34"/>
      <c r="F66" s="34"/>
      <c r="G66" s="34"/>
      <c r="H66" s="34"/>
      <c r="T66" s="34"/>
    </row>
    <row r="67" spans="1:20" ht="15.75" customHeight="1">
      <c r="A67" s="34"/>
      <c r="B67" s="34"/>
      <c r="D67" s="34"/>
      <c r="E67" s="34"/>
      <c r="F67" s="34"/>
      <c r="G67" s="34"/>
      <c r="H67" s="34"/>
      <c r="T67" s="34"/>
    </row>
    <row r="68" spans="1:20" ht="15.75" customHeight="1">
      <c r="A68" s="34"/>
      <c r="B68" s="34"/>
      <c r="D68" s="34"/>
      <c r="E68" s="34"/>
      <c r="F68" s="34"/>
      <c r="G68" s="34"/>
      <c r="H68" s="34"/>
      <c r="T68" s="34"/>
    </row>
    <row r="69" spans="1:20" ht="15.75" customHeight="1">
      <c r="A69" s="34"/>
      <c r="B69" s="34"/>
      <c r="D69" s="34"/>
      <c r="E69" s="34"/>
      <c r="F69" s="34"/>
      <c r="G69" s="34"/>
      <c r="H69" s="34"/>
      <c r="T69" s="34"/>
    </row>
    <row r="70" spans="1:20" ht="15.75" customHeight="1">
      <c r="A70" s="34"/>
      <c r="B70" s="34"/>
      <c r="D70" s="34"/>
      <c r="E70" s="34"/>
      <c r="F70" s="34"/>
      <c r="G70" s="34"/>
      <c r="H70" s="34"/>
      <c r="T70" s="34"/>
    </row>
    <row r="71" spans="1:20" ht="15.75" customHeight="1">
      <c r="A71" s="34"/>
      <c r="B71" s="34"/>
      <c r="D71" s="34"/>
      <c r="E71" s="34"/>
      <c r="F71" s="34"/>
      <c r="G71" s="34"/>
      <c r="H71" s="34"/>
      <c r="T71" s="34"/>
    </row>
    <row r="72" spans="1:20" ht="15.75" customHeight="1">
      <c r="A72" s="34"/>
      <c r="B72" s="34"/>
      <c r="D72" s="34"/>
      <c r="E72" s="34"/>
      <c r="F72" s="34"/>
      <c r="G72" s="34"/>
      <c r="H72" s="34"/>
      <c r="T72" s="34"/>
    </row>
    <row r="73" spans="1:20" ht="15.75" customHeight="1">
      <c r="A73" s="34"/>
      <c r="B73" s="34"/>
      <c r="D73" s="34"/>
      <c r="E73" s="34"/>
      <c r="F73" s="34"/>
      <c r="G73" s="34"/>
      <c r="H73" s="34"/>
      <c r="T73" s="34"/>
    </row>
    <row r="74" spans="1:20" ht="15.75" customHeight="1">
      <c r="A74" s="34"/>
      <c r="B74" s="34"/>
      <c r="D74" s="34"/>
      <c r="E74" s="34"/>
      <c r="F74" s="34"/>
      <c r="G74" s="34"/>
      <c r="H74" s="34"/>
      <c r="T74" s="34"/>
    </row>
    <row r="75" spans="1:20" ht="15.75" customHeight="1">
      <c r="A75" s="34"/>
      <c r="B75" s="34"/>
      <c r="D75" s="34"/>
      <c r="E75" s="34"/>
      <c r="F75" s="34"/>
      <c r="G75" s="34"/>
      <c r="H75" s="34"/>
      <c r="T75" s="34"/>
    </row>
    <row r="76" spans="1:20" ht="15.75" customHeight="1">
      <c r="A76" s="34"/>
      <c r="B76" s="34"/>
      <c r="D76" s="34"/>
      <c r="E76" s="34"/>
      <c r="F76" s="34"/>
      <c r="G76" s="34"/>
      <c r="H76" s="34"/>
      <c r="T76" s="34"/>
    </row>
    <row r="77" spans="1:20" ht="15.75" customHeight="1">
      <c r="A77" s="34"/>
      <c r="B77" s="34"/>
      <c r="D77" s="34"/>
      <c r="E77" s="34"/>
      <c r="F77" s="34"/>
      <c r="G77" s="34"/>
      <c r="H77" s="34"/>
      <c r="T77" s="34"/>
    </row>
    <row r="78" spans="1:20" ht="15.75" customHeight="1">
      <c r="A78" s="34"/>
      <c r="B78" s="34"/>
      <c r="D78" s="34"/>
      <c r="E78" s="34"/>
      <c r="F78" s="34"/>
      <c r="G78" s="34"/>
      <c r="H78" s="34"/>
      <c r="T78" s="34"/>
    </row>
    <row r="79" spans="1:20" ht="15.75" customHeight="1">
      <c r="A79" s="34"/>
      <c r="B79" s="34"/>
      <c r="D79" s="34"/>
      <c r="E79" s="34"/>
      <c r="F79" s="34"/>
      <c r="G79" s="34"/>
      <c r="H79" s="34"/>
      <c r="T79" s="34"/>
    </row>
    <row r="80" spans="1:20" ht="15.75" customHeight="1">
      <c r="A80" s="34"/>
      <c r="B80" s="34"/>
      <c r="D80" s="34"/>
      <c r="E80" s="34"/>
      <c r="F80" s="34"/>
      <c r="G80" s="34"/>
      <c r="H80" s="34"/>
      <c r="T80" s="34"/>
    </row>
    <row r="81" spans="1:20" ht="15.75" customHeight="1">
      <c r="A81" s="34"/>
      <c r="B81" s="34"/>
      <c r="D81" s="34"/>
      <c r="E81" s="34"/>
      <c r="F81" s="34"/>
      <c r="G81" s="34"/>
      <c r="H81" s="34"/>
      <c r="T81" s="34"/>
    </row>
    <row r="82" spans="1:20" ht="15.75" customHeight="1">
      <c r="A82" s="34"/>
      <c r="B82" s="34"/>
      <c r="D82" s="34"/>
      <c r="E82" s="34"/>
      <c r="F82" s="34"/>
      <c r="G82" s="34"/>
      <c r="H82" s="34"/>
      <c r="T82" s="34"/>
    </row>
    <row r="83" spans="1:20" ht="15.75" customHeight="1">
      <c r="A83" s="34"/>
      <c r="B83" s="34"/>
      <c r="D83" s="34"/>
      <c r="E83" s="34"/>
      <c r="F83" s="34"/>
      <c r="G83" s="34"/>
      <c r="H83" s="34"/>
      <c r="T83" s="34"/>
    </row>
    <row r="84" spans="1:20" ht="15.75" customHeight="1">
      <c r="A84" s="34"/>
      <c r="B84" s="34"/>
      <c r="D84" s="34"/>
      <c r="E84" s="34"/>
      <c r="F84" s="34"/>
      <c r="G84" s="34"/>
      <c r="H84" s="34"/>
      <c r="T84" s="34"/>
    </row>
    <row r="85" spans="1:20" ht="15.75" customHeight="1">
      <c r="A85" s="34"/>
      <c r="B85" s="34"/>
      <c r="D85" s="34"/>
      <c r="E85" s="34"/>
      <c r="F85" s="34"/>
      <c r="G85" s="34"/>
      <c r="H85" s="34"/>
      <c r="T85" s="34"/>
    </row>
    <row r="86" spans="1:20" ht="15.75" customHeight="1">
      <c r="A86" s="34"/>
      <c r="B86" s="34"/>
      <c r="D86" s="34"/>
      <c r="E86" s="34"/>
      <c r="F86" s="34"/>
      <c r="G86" s="34"/>
      <c r="H86" s="34"/>
      <c r="T86" s="34"/>
    </row>
    <row r="87" spans="1:20" ht="15.75" customHeight="1">
      <c r="A87" s="34"/>
      <c r="B87" s="34"/>
      <c r="D87" s="34"/>
      <c r="E87" s="34"/>
      <c r="F87" s="34"/>
      <c r="G87" s="34"/>
      <c r="H87" s="34"/>
      <c r="T87" s="34"/>
    </row>
    <row r="88" spans="1:20" ht="15.75" customHeight="1">
      <c r="A88" s="34"/>
      <c r="B88" s="34"/>
      <c r="D88" s="34"/>
      <c r="E88" s="34"/>
      <c r="F88" s="34"/>
      <c r="G88" s="34"/>
      <c r="H88" s="34"/>
      <c r="T88" s="34"/>
    </row>
    <row r="89" spans="1:20" ht="15.75" customHeight="1">
      <c r="A89" s="34"/>
      <c r="B89" s="34"/>
      <c r="D89" s="34"/>
      <c r="E89" s="34"/>
      <c r="F89" s="34"/>
      <c r="G89" s="34"/>
      <c r="H89" s="34"/>
      <c r="T89" s="34"/>
    </row>
    <row r="90" spans="1:20" ht="15.75" customHeight="1">
      <c r="A90" s="34"/>
      <c r="B90" s="34"/>
      <c r="D90" s="34"/>
      <c r="E90" s="34"/>
      <c r="F90" s="34"/>
      <c r="G90" s="34"/>
      <c r="H90" s="34"/>
      <c r="T90" s="34"/>
    </row>
    <row r="91" spans="1:20" ht="15.75" customHeight="1">
      <c r="A91" s="34"/>
      <c r="B91" s="34"/>
      <c r="D91" s="34"/>
      <c r="E91" s="34"/>
      <c r="F91" s="34"/>
      <c r="G91" s="34"/>
      <c r="H91" s="34"/>
      <c r="T91" s="34"/>
    </row>
    <row r="92" spans="1:20" ht="15.75" customHeight="1">
      <c r="A92" s="34"/>
      <c r="B92" s="34"/>
      <c r="D92" s="34"/>
      <c r="E92" s="34"/>
      <c r="F92" s="34"/>
      <c r="G92" s="34"/>
      <c r="H92" s="34"/>
      <c r="T92" s="34"/>
    </row>
    <row r="93" spans="1:20" ht="15.75" customHeight="1">
      <c r="A93" s="34"/>
      <c r="B93" s="34"/>
      <c r="D93" s="34"/>
      <c r="E93" s="34"/>
      <c r="F93" s="34"/>
      <c r="G93" s="34"/>
      <c r="H93" s="34"/>
      <c r="T93" s="34"/>
    </row>
    <row r="94" spans="1:20" ht="15.75" customHeight="1">
      <c r="A94" s="34"/>
      <c r="B94" s="34"/>
      <c r="D94" s="34"/>
      <c r="E94" s="34"/>
      <c r="F94" s="34"/>
      <c r="G94" s="34"/>
      <c r="H94" s="34"/>
      <c r="T94" s="34"/>
    </row>
    <row r="95" spans="1:20" ht="15.75" customHeight="1">
      <c r="A95" s="34"/>
      <c r="B95" s="34"/>
      <c r="D95" s="34"/>
      <c r="E95" s="34"/>
      <c r="F95" s="34"/>
      <c r="G95" s="34"/>
      <c r="H95" s="34"/>
      <c r="T95" s="34"/>
    </row>
    <row r="96" spans="1:20" ht="15.75" customHeight="1">
      <c r="A96" s="34"/>
      <c r="B96" s="34"/>
      <c r="D96" s="34"/>
      <c r="E96" s="34"/>
      <c r="F96" s="34"/>
      <c r="G96" s="34"/>
      <c r="H96" s="34"/>
      <c r="T96" s="34"/>
    </row>
    <row r="97" spans="1:20" ht="15.75" customHeight="1">
      <c r="A97" s="34"/>
      <c r="B97" s="34"/>
      <c r="D97" s="34"/>
      <c r="E97" s="34"/>
      <c r="F97" s="34"/>
      <c r="G97" s="34"/>
      <c r="H97" s="34"/>
      <c r="T97" s="34"/>
    </row>
    <row r="98" spans="1:20" ht="15.75" customHeight="1">
      <c r="A98" s="34"/>
      <c r="B98" s="34"/>
      <c r="D98" s="34"/>
      <c r="E98" s="34"/>
      <c r="F98" s="34"/>
      <c r="G98" s="34"/>
      <c r="H98" s="34"/>
      <c r="T98" s="34"/>
    </row>
    <row r="99" spans="1:20" ht="15.75" customHeight="1">
      <c r="A99" s="34"/>
      <c r="B99" s="34"/>
      <c r="D99" s="34"/>
      <c r="E99" s="34"/>
      <c r="F99" s="34"/>
      <c r="G99" s="34"/>
      <c r="H99" s="34"/>
      <c r="T99" s="34"/>
    </row>
    <row r="100" spans="1:20" ht="15.75" customHeight="1">
      <c r="A100" s="34"/>
      <c r="B100" s="34"/>
      <c r="D100" s="34"/>
      <c r="E100" s="34"/>
      <c r="F100" s="34"/>
      <c r="G100" s="34"/>
      <c r="H100" s="34"/>
      <c r="T100" s="34"/>
    </row>
    <row r="101" spans="1:20" ht="15.75" customHeight="1">
      <c r="A101" s="34"/>
      <c r="B101" s="34"/>
      <c r="D101" s="34"/>
      <c r="E101" s="34"/>
      <c r="F101" s="34"/>
      <c r="G101" s="34"/>
      <c r="H101" s="34"/>
      <c r="T101" s="34"/>
    </row>
    <row r="102" spans="1:20" ht="15.75" customHeight="1">
      <c r="A102" s="34"/>
      <c r="B102" s="34"/>
      <c r="D102" s="34"/>
      <c r="E102" s="34"/>
      <c r="F102" s="34"/>
      <c r="G102" s="34"/>
      <c r="H102" s="34"/>
      <c r="T102" s="34"/>
    </row>
    <row r="103" spans="1:20" ht="15.75" customHeight="1">
      <c r="A103" s="34"/>
      <c r="B103" s="34"/>
      <c r="D103" s="34"/>
      <c r="E103" s="34"/>
      <c r="F103" s="34"/>
      <c r="G103" s="34"/>
      <c r="H103" s="34"/>
      <c r="T103" s="34"/>
    </row>
    <row r="104" spans="1:20" ht="15.75" customHeight="1">
      <c r="A104" s="34"/>
      <c r="B104" s="34"/>
      <c r="D104" s="34"/>
      <c r="E104" s="34"/>
      <c r="F104" s="34"/>
      <c r="G104" s="34"/>
      <c r="H104" s="34"/>
      <c r="T104" s="34"/>
    </row>
    <row r="105" spans="1:20" ht="15.75" customHeight="1">
      <c r="A105" s="34"/>
      <c r="B105" s="34"/>
      <c r="D105" s="34"/>
      <c r="E105" s="34"/>
      <c r="F105" s="34"/>
      <c r="G105" s="34"/>
      <c r="H105" s="34"/>
      <c r="T105" s="34"/>
    </row>
    <row r="106" spans="1:20" ht="15.75" customHeight="1">
      <c r="A106" s="34"/>
      <c r="B106" s="34"/>
      <c r="D106" s="34"/>
      <c r="E106" s="34"/>
      <c r="F106" s="34"/>
      <c r="G106" s="34"/>
      <c r="H106" s="34"/>
      <c r="T106" s="34"/>
    </row>
    <row r="107" spans="1:20" ht="15.75" customHeight="1">
      <c r="A107" s="34"/>
      <c r="B107" s="34"/>
      <c r="D107" s="34"/>
      <c r="E107" s="34"/>
      <c r="F107" s="34"/>
      <c r="G107" s="34"/>
      <c r="H107" s="34"/>
      <c r="T107" s="34"/>
    </row>
    <row r="108" spans="1:20" ht="15.75" customHeight="1">
      <c r="A108" s="34"/>
      <c r="B108" s="34"/>
      <c r="D108" s="34"/>
      <c r="E108" s="34"/>
      <c r="F108" s="34"/>
      <c r="G108" s="34"/>
      <c r="H108" s="34"/>
      <c r="T108" s="34"/>
    </row>
    <row r="109" spans="1:20" ht="15.75" customHeight="1">
      <c r="A109" s="34"/>
      <c r="B109" s="34"/>
      <c r="D109" s="34"/>
      <c r="E109" s="34"/>
      <c r="F109" s="34"/>
      <c r="G109" s="34"/>
      <c r="H109" s="34"/>
      <c r="T109" s="34"/>
    </row>
    <row r="110" spans="1:20" ht="15.75" customHeight="1">
      <c r="A110" s="34"/>
      <c r="B110" s="34"/>
      <c r="D110" s="34"/>
      <c r="E110" s="34"/>
      <c r="F110" s="34"/>
      <c r="G110" s="34"/>
      <c r="H110" s="34"/>
      <c r="T110" s="34"/>
    </row>
    <row r="111" spans="1:20" ht="15.75" customHeight="1">
      <c r="A111" s="34"/>
      <c r="B111" s="34"/>
      <c r="D111" s="34"/>
      <c r="E111" s="34"/>
      <c r="F111" s="34"/>
      <c r="G111" s="34"/>
      <c r="H111" s="34"/>
      <c r="T111" s="34"/>
    </row>
    <row r="112" spans="1:20" ht="15.75" customHeight="1">
      <c r="A112" s="34"/>
      <c r="B112" s="34"/>
      <c r="D112" s="34"/>
      <c r="E112" s="34"/>
      <c r="F112" s="34"/>
      <c r="G112" s="34"/>
      <c r="H112" s="34"/>
      <c r="T112" s="34"/>
    </row>
    <row r="113" spans="1:20" ht="15.75" customHeight="1">
      <c r="A113" s="34"/>
      <c r="B113" s="34"/>
      <c r="D113" s="34"/>
      <c r="E113" s="34"/>
      <c r="F113" s="34"/>
      <c r="G113" s="34"/>
      <c r="H113" s="34"/>
      <c r="T113" s="34"/>
    </row>
    <row r="114" spans="1:20" ht="15.75" customHeight="1">
      <c r="A114" s="34"/>
      <c r="B114" s="34"/>
      <c r="D114" s="34"/>
      <c r="E114" s="34"/>
      <c r="F114" s="34"/>
      <c r="G114" s="34"/>
      <c r="H114" s="34"/>
      <c r="T114" s="34"/>
    </row>
    <row r="115" spans="1:20" ht="15.75" customHeight="1">
      <c r="A115" s="34"/>
      <c r="B115" s="34"/>
      <c r="D115" s="34"/>
      <c r="E115" s="34"/>
      <c r="F115" s="34"/>
      <c r="G115" s="34"/>
      <c r="H115" s="34"/>
      <c r="T115" s="34"/>
    </row>
    <row r="116" spans="1:20" ht="15.75" customHeight="1">
      <c r="A116" s="34"/>
      <c r="B116" s="34"/>
      <c r="D116" s="34"/>
      <c r="E116" s="34"/>
      <c r="F116" s="34"/>
      <c r="G116" s="34"/>
      <c r="H116" s="34"/>
      <c r="T116" s="34"/>
    </row>
    <row r="117" spans="1:20" ht="15.75" customHeight="1">
      <c r="A117" s="34"/>
      <c r="B117" s="34"/>
      <c r="D117" s="34"/>
      <c r="E117" s="34"/>
      <c r="F117" s="34"/>
      <c r="G117" s="34"/>
      <c r="H117" s="34"/>
      <c r="T117" s="34"/>
    </row>
    <row r="118" spans="1:20" ht="15.75" customHeight="1">
      <c r="A118" s="34"/>
      <c r="B118" s="34"/>
      <c r="D118" s="34"/>
      <c r="E118" s="34"/>
      <c r="F118" s="34"/>
      <c r="G118" s="34"/>
      <c r="H118" s="34"/>
      <c r="T118" s="34"/>
    </row>
    <row r="119" spans="1:20" ht="15.75" customHeight="1">
      <c r="A119" s="34"/>
      <c r="B119" s="34"/>
      <c r="D119" s="34"/>
      <c r="E119" s="34"/>
      <c r="F119" s="34"/>
      <c r="G119" s="34"/>
      <c r="H119" s="34"/>
      <c r="T119" s="34"/>
    </row>
    <row r="120" spans="1:20" ht="15.75" customHeight="1">
      <c r="A120" s="34"/>
      <c r="B120" s="34"/>
      <c r="D120" s="34"/>
      <c r="E120" s="34"/>
      <c r="F120" s="34"/>
      <c r="G120" s="34"/>
      <c r="H120" s="34"/>
      <c r="T120" s="34"/>
    </row>
    <row r="121" spans="1:20" ht="15.75" customHeight="1">
      <c r="A121" s="34"/>
      <c r="B121" s="34"/>
      <c r="D121" s="34"/>
      <c r="E121" s="34"/>
      <c r="F121" s="34"/>
      <c r="G121" s="34"/>
      <c r="H121" s="34"/>
      <c r="T121" s="34"/>
    </row>
    <row r="122" spans="1:20" ht="15.75" customHeight="1">
      <c r="A122" s="34"/>
      <c r="B122" s="34"/>
      <c r="D122" s="34"/>
      <c r="E122" s="34"/>
      <c r="F122" s="34"/>
      <c r="G122" s="34"/>
      <c r="H122" s="34"/>
      <c r="T122" s="34"/>
    </row>
    <row r="123" spans="1:20" ht="15.75" customHeight="1">
      <c r="A123" s="34"/>
      <c r="B123" s="34"/>
      <c r="D123" s="34"/>
      <c r="E123" s="34"/>
      <c r="F123" s="34"/>
      <c r="G123" s="34"/>
      <c r="H123" s="34"/>
      <c r="T123" s="34"/>
    </row>
    <row r="124" spans="1:20" ht="15.75" customHeight="1">
      <c r="A124" s="34"/>
      <c r="B124" s="34"/>
      <c r="D124" s="34"/>
      <c r="E124" s="34"/>
      <c r="F124" s="34"/>
      <c r="G124" s="34"/>
      <c r="H124" s="34"/>
      <c r="T124" s="34"/>
    </row>
    <row r="125" spans="1:20" ht="15.75" customHeight="1">
      <c r="A125" s="34"/>
      <c r="B125" s="34"/>
      <c r="D125" s="34"/>
      <c r="E125" s="34"/>
      <c r="F125" s="34"/>
      <c r="G125" s="34"/>
      <c r="H125" s="34"/>
      <c r="T125" s="34"/>
    </row>
    <row r="126" spans="1:20" ht="15.75" customHeight="1">
      <c r="A126" s="34"/>
      <c r="B126" s="34"/>
      <c r="D126" s="34"/>
      <c r="E126" s="34"/>
      <c r="F126" s="34"/>
      <c r="G126" s="34"/>
      <c r="H126" s="34"/>
      <c r="T126" s="34"/>
    </row>
    <row r="127" spans="1:20" ht="15.75" customHeight="1">
      <c r="A127" s="34"/>
      <c r="B127" s="34"/>
      <c r="D127" s="34"/>
      <c r="E127" s="34"/>
      <c r="F127" s="34"/>
      <c r="G127" s="34"/>
      <c r="H127" s="34"/>
      <c r="T127" s="34"/>
    </row>
    <row r="128" spans="1:20" ht="15.75" customHeight="1">
      <c r="A128" s="34"/>
      <c r="B128" s="34"/>
      <c r="D128" s="34"/>
      <c r="E128" s="34"/>
      <c r="F128" s="34"/>
      <c r="G128" s="34"/>
      <c r="H128" s="34"/>
      <c r="T128" s="34"/>
    </row>
    <row r="129" spans="1:20" ht="15.75" customHeight="1">
      <c r="A129" s="34"/>
      <c r="B129" s="34"/>
      <c r="D129" s="34"/>
      <c r="E129" s="34"/>
      <c r="F129" s="34"/>
      <c r="G129" s="34"/>
      <c r="H129" s="34"/>
      <c r="T129" s="34"/>
    </row>
    <row r="130" spans="1:20" ht="15.75" customHeight="1">
      <c r="A130" s="34"/>
      <c r="B130" s="34"/>
      <c r="D130" s="34"/>
      <c r="E130" s="34"/>
      <c r="F130" s="34"/>
      <c r="G130" s="34"/>
      <c r="H130" s="34"/>
      <c r="T130" s="34"/>
    </row>
    <row r="131" spans="1:20" ht="15.75" customHeight="1">
      <c r="A131" s="34"/>
      <c r="B131" s="34"/>
      <c r="D131" s="34"/>
      <c r="E131" s="34"/>
      <c r="F131" s="34"/>
      <c r="G131" s="34"/>
      <c r="H131" s="34"/>
      <c r="T131" s="34"/>
    </row>
    <row r="132" spans="1:20" ht="15.75" customHeight="1">
      <c r="A132" s="34"/>
      <c r="B132" s="34"/>
      <c r="D132" s="34"/>
      <c r="E132" s="34"/>
      <c r="F132" s="34"/>
      <c r="G132" s="34"/>
      <c r="H132" s="34"/>
      <c r="T132" s="34"/>
    </row>
    <row r="133" spans="1:20" ht="15.75" customHeight="1">
      <c r="A133" s="34"/>
      <c r="B133" s="34"/>
      <c r="D133" s="34"/>
      <c r="E133" s="34"/>
      <c r="F133" s="34"/>
      <c r="G133" s="34"/>
      <c r="H133" s="34"/>
      <c r="T133" s="34"/>
    </row>
    <row r="134" spans="1:20" ht="15.75" customHeight="1">
      <c r="A134" s="34"/>
      <c r="B134" s="34"/>
      <c r="D134" s="34"/>
      <c r="E134" s="34"/>
      <c r="F134" s="34"/>
      <c r="G134" s="34"/>
      <c r="H134" s="34"/>
      <c r="T134" s="34"/>
    </row>
    <row r="135" spans="1:20" ht="15.75" customHeight="1">
      <c r="A135" s="34"/>
      <c r="B135" s="34"/>
      <c r="D135" s="34"/>
      <c r="E135" s="34"/>
      <c r="F135" s="34"/>
      <c r="G135" s="34"/>
      <c r="H135" s="34"/>
      <c r="T135" s="34"/>
    </row>
    <row r="136" spans="1:20" ht="15.75" customHeight="1">
      <c r="A136" s="34"/>
      <c r="B136" s="34"/>
      <c r="D136" s="34"/>
      <c r="E136" s="34"/>
      <c r="F136" s="34"/>
      <c r="G136" s="34"/>
      <c r="H136" s="34"/>
      <c r="T136" s="34"/>
    </row>
    <row r="137" spans="1:20" ht="15.75" customHeight="1">
      <c r="A137" s="34"/>
      <c r="B137" s="34"/>
      <c r="D137" s="34"/>
      <c r="E137" s="34"/>
      <c r="F137" s="34"/>
      <c r="G137" s="34"/>
      <c r="H137" s="34"/>
      <c r="T137" s="34"/>
    </row>
    <row r="138" spans="1:20" ht="15.75" customHeight="1">
      <c r="A138" s="34"/>
      <c r="B138" s="34"/>
      <c r="D138" s="34"/>
      <c r="E138" s="34"/>
      <c r="F138" s="34"/>
      <c r="G138" s="34"/>
      <c r="H138" s="34"/>
      <c r="T138" s="34"/>
    </row>
    <row r="139" spans="1:20" ht="15.75" customHeight="1">
      <c r="A139" s="34"/>
      <c r="B139" s="34"/>
      <c r="D139" s="34"/>
      <c r="E139" s="34"/>
      <c r="F139" s="34"/>
      <c r="G139" s="34"/>
      <c r="H139" s="34"/>
      <c r="T139" s="34"/>
    </row>
    <row r="140" spans="1:20" ht="15.75" customHeight="1">
      <c r="A140" s="34"/>
      <c r="B140" s="34"/>
      <c r="D140" s="34"/>
      <c r="E140" s="34"/>
      <c r="F140" s="34"/>
      <c r="G140" s="34"/>
      <c r="H140" s="34"/>
      <c r="T140" s="34"/>
    </row>
    <row r="141" spans="1:20" ht="15.75" customHeight="1">
      <c r="A141" s="34"/>
      <c r="B141" s="34"/>
      <c r="D141" s="34"/>
      <c r="E141" s="34"/>
      <c r="F141" s="34"/>
      <c r="G141" s="34"/>
      <c r="H141" s="34"/>
      <c r="T141" s="34"/>
    </row>
    <row r="142" spans="1:20" ht="15.75" customHeight="1">
      <c r="A142" s="34"/>
      <c r="B142" s="34"/>
      <c r="D142" s="34"/>
      <c r="E142" s="34"/>
      <c r="F142" s="34"/>
      <c r="G142" s="34"/>
      <c r="H142" s="34"/>
      <c r="T142" s="34"/>
    </row>
    <row r="143" spans="1:20" ht="15.75" customHeight="1">
      <c r="A143" s="34"/>
      <c r="B143" s="34"/>
      <c r="D143" s="34"/>
      <c r="E143" s="34"/>
      <c r="F143" s="34"/>
      <c r="G143" s="34"/>
      <c r="H143" s="34"/>
      <c r="T143" s="34"/>
    </row>
    <row r="144" spans="1:20" ht="15.75" customHeight="1">
      <c r="A144" s="34"/>
      <c r="B144" s="34"/>
      <c r="D144" s="34"/>
      <c r="E144" s="34"/>
      <c r="F144" s="34"/>
      <c r="G144" s="34"/>
      <c r="H144" s="34"/>
      <c r="T144" s="34"/>
    </row>
    <row r="145" spans="1:20" ht="15.75" customHeight="1">
      <c r="A145" s="34"/>
      <c r="B145" s="34"/>
      <c r="D145" s="34"/>
      <c r="E145" s="34"/>
      <c r="F145" s="34"/>
      <c r="G145" s="34"/>
      <c r="H145" s="34"/>
      <c r="T145" s="34"/>
    </row>
    <row r="146" spans="1:20" ht="15.75" customHeight="1">
      <c r="A146" s="34"/>
      <c r="B146" s="34"/>
      <c r="D146" s="34"/>
      <c r="E146" s="34"/>
      <c r="F146" s="34"/>
      <c r="G146" s="34"/>
      <c r="H146" s="34"/>
      <c r="T146" s="34"/>
    </row>
    <row r="147" spans="1:20" ht="15.75" customHeight="1">
      <c r="A147" s="34"/>
      <c r="B147" s="34"/>
      <c r="D147" s="34"/>
      <c r="E147" s="34"/>
      <c r="F147" s="34"/>
      <c r="G147" s="34"/>
      <c r="H147" s="34"/>
      <c r="T147" s="34"/>
    </row>
    <row r="148" spans="1:20" ht="15.75" customHeight="1">
      <c r="A148" s="34"/>
      <c r="B148" s="34"/>
      <c r="D148" s="34"/>
      <c r="E148" s="34"/>
      <c r="F148" s="34"/>
      <c r="G148" s="34"/>
      <c r="H148" s="34"/>
      <c r="T148" s="34"/>
    </row>
    <row r="149" spans="1:20" ht="15.75" customHeight="1">
      <c r="A149" s="34"/>
      <c r="B149" s="34"/>
      <c r="D149" s="34"/>
      <c r="E149" s="34"/>
      <c r="F149" s="34"/>
      <c r="G149" s="34"/>
      <c r="H149" s="34"/>
      <c r="T149" s="34"/>
    </row>
    <row r="150" spans="1:20" ht="15.75" customHeight="1">
      <c r="A150" s="34"/>
      <c r="B150" s="34"/>
      <c r="D150" s="34"/>
      <c r="E150" s="34"/>
      <c r="F150" s="34"/>
      <c r="G150" s="34"/>
      <c r="H150" s="34"/>
      <c r="T150" s="34"/>
    </row>
    <row r="151" spans="1:20" ht="15.75" customHeight="1">
      <c r="A151" s="34"/>
      <c r="B151" s="34"/>
      <c r="D151" s="34"/>
      <c r="E151" s="34"/>
      <c r="F151" s="34"/>
      <c r="G151" s="34"/>
      <c r="H151" s="34"/>
      <c r="T151" s="34"/>
    </row>
    <row r="152" spans="1:20" ht="15.75" customHeight="1">
      <c r="A152" s="34"/>
      <c r="B152" s="34"/>
      <c r="D152" s="34"/>
      <c r="E152" s="34"/>
      <c r="F152" s="34"/>
      <c r="G152" s="34"/>
      <c r="H152" s="34"/>
      <c r="T152" s="34"/>
    </row>
    <row r="153" spans="1:20" ht="15.75" customHeight="1">
      <c r="A153" s="34"/>
      <c r="B153" s="34"/>
      <c r="D153" s="34"/>
      <c r="E153" s="34"/>
      <c r="F153" s="34"/>
      <c r="G153" s="34"/>
      <c r="H153" s="34"/>
      <c r="T153" s="34"/>
    </row>
    <row r="154" spans="1:20" ht="15.75" customHeight="1">
      <c r="A154" s="34"/>
      <c r="B154" s="34"/>
      <c r="D154" s="34"/>
      <c r="E154" s="34"/>
      <c r="F154" s="34"/>
      <c r="G154" s="34"/>
      <c r="H154" s="34"/>
      <c r="T154" s="34"/>
    </row>
    <row r="155" spans="1:20" ht="15.75" customHeight="1">
      <c r="A155" s="34"/>
      <c r="B155" s="34"/>
      <c r="D155" s="34"/>
      <c r="E155" s="34"/>
      <c r="F155" s="34"/>
      <c r="G155" s="34"/>
      <c r="H155" s="34"/>
      <c r="T155" s="34"/>
    </row>
    <row r="156" spans="1:20" ht="15.75" customHeight="1">
      <c r="A156" s="34"/>
      <c r="B156" s="34"/>
      <c r="D156" s="34"/>
      <c r="E156" s="34"/>
      <c r="F156" s="34"/>
      <c r="G156" s="34"/>
      <c r="H156" s="34"/>
      <c r="T156" s="34"/>
    </row>
    <row r="157" spans="1:20" ht="15.75" customHeight="1">
      <c r="A157" s="34"/>
      <c r="B157" s="34"/>
      <c r="D157" s="34"/>
      <c r="E157" s="34"/>
      <c r="F157" s="34"/>
      <c r="G157" s="34"/>
      <c r="H157" s="34"/>
      <c r="T157" s="34"/>
    </row>
    <row r="158" spans="1:20" ht="15.75" customHeight="1">
      <c r="A158" s="34"/>
      <c r="B158" s="34"/>
      <c r="D158" s="34"/>
      <c r="E158" s="34"/>
      <c r="F158" s="34"/>
      <c r="G158" s="34"/>
      <c r="H158" s="34"/>
      <c r="T158" s="34"/>
    </row>
    <row r="159" spans="1:20" ht="15.75" customHeight="1">
      <c r="A159" s="34"/>
      <c r="B159" s="34"/>
      <c r="D159" s="34"/>
      <c r="E159" s="34"/>
      <c r="F159" s="34"/>
      <c r="G159" s="34"/>
      <c r="H159" s="34"/>
      <c r="T159" s="34"/>
    </row>
    <row r="160" spans="1:20" ht="15.75" customHeight="1">
      <c r="A160" s="34"/>
      <c r="B160" s="34"/>
      <c r="D160" s="34"/>
      <c r="E160" s="34"/>
      <c r="F160" s="34"/>
      <c r="G160" s="34"/>
      <c r="H160" s="34"/>
      <c r="T160" s="34"/>
    </row>
    <row r="161" spans="1:20" ht="15.75" customHeight="1">
      <c r="A161" s="34"/>
      <c r="B161" s="34"/>
      <c r="D161" s="34"/>
      <c r="E161" s="34"/>
      <c r="F161" s="34"/>
      <c r="G161" s="34"/>
      <c r="H161" s="34"/>
      <c r="T161" s="34"/>
    </row>
    <row r="162" spans="1:20" ht="15.75" customHeight="1">
      <c r="A162" s="34"/>
      <c r="B162" s="34"/>
      <c r="D162" s="34"/>
      <c r="E162" s="34"/>
      <c r="F162" s="34"/>
      <c r="G162" s="34"/>
      <c r="H162" s="34"/>
      <c r="T162" s="34"/>
    </row>
    <row r="163" spans="1:20" ht="15.75" customHeight="1">
      <c r="A163" s="34"/>
      <c r="B163" s="34"/>
      <c r="D163" s="34"/>
      <c r="E163" s="34"/>
      <c r="F163" s="34"/>
      <c r="G163" s="34"/>
      <c r="H163" s="34"/>
      <c r="T163" s="34"/>
    </row>
    <row r="164" spans="1:20" ht="15.75" customHeight="1">
      <c r="A164" s="34"/>
      <c r="B164" s="34"/>
      <c r="D164" s="34"/>
      <c r="E164" s="34"/>
      <c r="F164" s="34"/>
      <c r="G164" s="34"/>
      <c r="H164" s="34"/>
      <c r="T164" s="34"/>
    </row>
    <row r="165" spans="1:20" ht="15.75" customHeight="1">
      <c r="A165" s="34"/>
      <c r="B165" s="34"/>
      <c r="D165" s="34"/>
      <c r="E165" s="34"/>
      <c r="F165" s="34"/>
      <c r="G165" s="34"/>
      <c r="H165" s="34"/>
      <c r="T165" s="34"/>
    </row>
    <row r="166" spans="1:20" ht="15.75" customHeight="1">
      <c r="A166" s="34"/>
      <c r="B166" s="34"/>
      <c r="D166" s="34"/>
      <c r="E166" s="34"/>
      <c r="F166" s="34"/>
      <c r="G166" s="34"/>
      <c r="H166" s="34"/>
      <c r="T166" s="34"/>
    </row>
    <row r="167" spans="1:20" ht="15.75" customHeight="1">
      <c r="A167" s="34"/>
      <c r="B167" s="34"/>
      <c r="D167" s="34"/>
      <c r="E167" s="34"/>
      <c r="F167" s="34"/>
      <c r="G167" s="34"/>
      <c r="H167" s="34"/>
      <c r="T167" s="34"/>
    </row>
    <row r="168" spans="1:20" ht="15.75" customHeight="1">
      <c r="A168" s="34"/>
      <c r="B168" s="34"/>
      <c r="D168" s="34"/>
      <c r="E168" s="34"/>
      <c r="F168" s="34"/>
      <c r="G168" s="34"/>
      <c r="H168" s="34"/>
      <c r="T168" s="34"/>
    </row>
    <row r="169" spans="1:20" ht="15.75" customHeight="1">
      <c r="A169" s="34"/>
      <c r="B169" s="34"/>
      <c r="D169" s="34"/>
      <c r="E169" s="34"/>
      <c r="F169" s="34"/>
      <c r="G169" s="34"/>
      <c r="H169" s="34"/>
      <c r="T169" s="34"/>
    </row>
    <row r="170" spans="1:20" ht="15.75" customHeight="1">
      <c r="A170" s="34"/>
      <c r="B170" s="34"/>
      <c r="D170" s="34"/>
      <c r="E170" s="34"/>
      <c r="F170" s="34"/>
      <c r="G170" s="34"/>
      <c r="H170" s="34"/>
      <c r="T170" s="34"/>
    </row>
    <row r="171" spans="1:20" ht="15.75" customHeight="1">
      <c r="A171" s="34"/>
      <c r="B171" s="34"/>
      <c r="D171" s="34"/>
      <c r="E171" s="34"/>
      <c r="F171" s="34"/>
      <c r="G171" s="34"/>
      <c r="H171" s="34"/>
      <c r="T171" s="34"/>
    </row>
    <row r="172" spans="1:20" ht="15.75" customHeight="1">
      <c r="A172" s="34"/>
      <c r="B172" s="34"/>
      <c r="D172" s="34"/>
      <c r="E172" s="34"/>
      <c r="F172" s="34"/>
      <c r="G172" s="34"/>
      <c r="H172" s="34"/>
      <c r="T172" s="34"/>
    </row>
    <row r="173" spans="1:20" ht="15.75" customHeight="1">
      <c r="A173" s="34"/>
      <c r="B173" s="34"/>
      <c r="D173" s="34"/>
      <c r="E173" s="34"/>
      <c r="F173" s="34"/>
      <c r="G173" s="34"/>
      <c r="H173" s="34"/>
      <c r="T173" s="34"/>
    </row>
    <row r="174" spans="1:20" ht="15.75" customHeight="1">
      <c r="A174" s="34"/>
      <c r="B174" s="34"/>
      <c r="D174" s="34"/>
      <c r="E174" s="34"/>
      <c r="F174" s="34"/>
      <c r="G174" s="34"/>
      <c r="H174" s="34"/>
      <c r="T174" s="34"/>
    </row>
    <row r="175" spans="1:20" ht="15.75" customHeight="1">
      <c r="A175" s="34"/>
      <c r="B175" s="34"/>
      <c r="D175" s="34"/>
      <c r="E175" s="34"/>
      <c r="F175" s="34"/>
      <c r="G175" s="34"/>
      <c r="H175" s="34"/>
      <c r="T175" s="34"/>
    </row>
    <row r="176" spans="1:20" ht="15.75" customHeight="1">
      <c r="A176" s="34"/>
      <c r="B176" s="34"/>
      <c r="D176" s="34"/>
      <c r="E176" s="34"/>
      <c r="F176" s="34"/>
      <c r="G176" s="34"/>
      <c r="H176" s="34"/>
      <c r="T176" s="34"/>
    </row>
    <row r="177" spans="1:20" ht="15.75" customHeight="1">
      <c r="A177" s="34"/>
      <c r="B177" s="34"/>
      <c r="D177" s="34"/>
      <c r="E177" s="34"/>
      <c r="F177" s="34"/>
      <c r="G177" s="34"/>
      <c r="H177" s="34"/>
      <c r="T177" s="34"/>
    </row>
    <row r="178" spans="1:20" ht="15.75" customHeight="1">
      <c r="A178" s="34"/>
      <c r="B178" s="34"/>
      <c r="D178" s="34"/>
      <c r="E178" s="34"/>
      <c r="F178" s="34"/>
      <c r="G178" s="34"/>
      <c r="H178" s="34"/>
      <c r="T178" s="34"/>
    </row>
    <row r="179" spans="1:20" ht="15.75" customHeight="1">
      <c r="A179" s="34"/>
      <c r="B179" s="34"/>
      <c r="D179" s="34"/>
      <c r="E179" s="34"/>
      <c r="F179" s="34"/>
      <c r="G179" s="34"/>
      <c r="H179" s="34"/>
      <c r="T179" s="34"/>
    </row>
    <row r="180" spans="1:20" ht="15.75" customHeight="1">
      <c r="A180" s="34"/>
      <c r="B180" s="34"/>
      <c r="D180" s="34"/>
      <c r="E180" s="34"/>
      <c r="F180" s="34"/>
      <c r="G180" s="34"/>
      <c r="H180" s="34"/>
      <c r="T180" s="34"/>
    </row>
    <row r="181" spans="1:20" ht="15.75" customHeight="1">
      <c r="A181" s="34"/>
      <c r="B181" s="34"/>
      <c r="D181" s="34"/>
      <c r="E181" s="34"/>
      <c r="F181" s="34"/>
      <c r="G181" s="34"/>
      <c r="H181" s="34"/>
      <c r="T181" s="34"/>
    </row>
    <row r="182" spans="1:20" ht="15.75" customHeight="1">
      <c r="A182" s="34"/>
      <c r="B182" s="34"/>
      <c r="D182" s="34"/>
      <c r="E182" s="34"/>
      <c r="F182" s="34"/>
      <c r="G182" s="34"/>
      <c r="H182" s="34"/>
      <c r="T182" s="34"/>
    </row>
    <row r="183" spans="1:20" ht="15.75" customHeight="1">
      <c r="A183" s="34"/>
      <c r="B183" s="34"/>
      <c r="D183" s="34"/>
      <c r="E183" s="34"/>
      <c r="F183" s="34"/>
      <c r="G183" s="34"/>
      <c r="H183" s="34"/>
      <c r="T183" s="34"/>
    </row>
    <row r="184" spans="1:20" ht="15.75" customHeight="1">
      <c r="A184" s="34"/>
      <c r="B184" s="34"/>
      <c r="D184" s="34"/>
      <c r="E184" s="34"/>
      <c r="F184" s="34"/>
      <c r="G184" s="34"/>
      <c r="H184" s="34"/>
      <c r="T184" s="34"/>
    </row>
    <row r="185" spans="1:20" ht="15.75" customHeight="1">
      <c r="A185" s="34"/>
      <c r="B185" s="34"/>
      <c r="D185" s="34"/>
      <c r="E185" s="34"/>
      <c r="F185" s="34"/>
      <c r="G185" s="34"/>
      <c r="H185" s="34"/>
      <c r="T185" s="34"/>
    </row>
    <row r="186" spans="1:20" ht="15.75" customHeight="1">
      <c r="A186" s="34"/>
      <c r="B186" s="34"/>
      <c r="D186" s="34"/>
      <c r="E186" s="34"/>
      <c r="F186" s="34"/>
      <c r="G186" s="34"/>
      <c r="H186" s="34"/>
      <c r="T186" s="34"/>
    </row>
    <row r="187" spans="1:20" ht="15.75" customHeight="1">
      <c r="A187" s="34"/>
      <c r="B187" s="34"/>
      <c r="D187" s="34"/>
      <c r="E187" s="34"/>
      <c r="F187" s="34"/>
      <c r="G187" s="34"/>
      <c r="H187" s="34"/>
      <c r="T187" s="34"/>
    </row>
    <row r="188" spans="1:20" ht="15.75" customHeight="1">
      <c r="A188" s="34"/>
      <c r="B188" s="34"/>
      <c r="D188" s="34"/>
      <c r="E188" s="34"/>
      <c r="F188" s="34"/>
      <c r="G188" s="34"/>
      <c r="H188" s="34"/>
      <c r="T188" s="34"/>
    </row>
    <row r="189" spans="1:20" ht="15.75" customHeight="1">
      <c r="A189" s="34"/>
      <c r="B189" s="34"/>
      <c r="D189" s="34"/>
      <c r="E189" s="34"/>
      <c r="F189" s="34"/>
      <c r="G189" s="34"/>
      <c r="H189" s="34"/>
      <c r="T189" s="34"/>
    </row>
    <row r="190" spans="1:20" ht="15.75" customHeight="1">
      <c r="A190" s="34"/>
      <c r="B190" s="34"/>
      <c r="D190" s="34"/>
      <c r="E190" s="34"/>
      <c r="F190" s="34"/>
      <c r="G190" s="34"/>
      <c r="H190" s="34"/>
      <c r="T190" s="34"/>
    </row>
    <row r="191" spans="1:20" ht="15.75" customHeight="1">
      <c r="A191" s="34"/>
      <c r="B191" s="34"/>
      <c r="D191" s="34"/>
      <c r="E191" s="34"/>
      <c r="F191" s="34"/>
      <c r="G191" s="34"/>
      <c r="H191" s="34"/>
      <c r="T191" s="34"/>
    </row>
    <row r="192" spans="1:20" ht="15.75" customHeight="1">
      <c r="A192" s="34"/>
      <c r="B192" s="34"/>
      <c r="D192" s="34"/>
      <c r="E192" s="34"/>
      <c r="F192" s="34"/>
      <c r="G192" s="34"/>
      <c r="H192" s="34"/>
      <c r="T192" s="34"/>
    </row>
    <row r="193" spans="1:20" ht="15.75" customHeight="1">
      <c r="A193" s="34"/>
      <c r="B193" s="34"/>
      <c r="D193" s="34"/>
      <c r="E193" s="34"/>
      <c r="F193" s="34"/>
      <c r="G193" s="34"/>
      <c r="H193" s="34"/>
      <c r="T193" s="34"/>
    </row>
    <row r="194" spans="1:20" ht="15.75" customHeight="1">
      <c r="A194" s="34"/>
      <c r="B194" s="34"/>
      <c r="D194" s="34"/>
      <c r="E194" s="34"/>
      <c r="F194" s="34"/>
      <c r="G194" s="34"/>
      <c r="H194" s="34"/>
      <c r="T194" s="34"/>
    </row>
    <row r="195" spans="1:20" ht="15.75" customHeight="1">
      <c r="A195" s="34"/>
      <c r="B195" s="34"/>
      <c r="D195" s="34"/>
      <c r="E195" s="34"/>
      <c r="F195" s="34"/>
      <c r="G195" s="34"/>
      <c r="H195" s="34"/>
      <c r="T195" s="34"/>
    </row>
    <row r="196" spans="1:20" ht="15.75" customHeight="1">
      <c r="A196" s="34"/>
      <c r="B196" s="34"/>
      <c r="D196" s="34"/>
      <c r="E196" s="34"/>
      <c r="F196" s="34"/>
      <c r="G196" s="34"/>
      <c r="H196" s="34"/>
      <c r="T196" s="34"/>
    </row>
    <row r="197" spans="1:20" ht="15.75" customHeight="1">
      <c r="A197" s="34"/>
      <c r="B197" s="34"/>
      <c r="D197" s="34"/>
      <c r="E197" s="34"/>
      <c r="F197" s="34"/>
      <c r="G197" s="34"/>
      <c r="H197" s="34"/>
      <c r="T197" s="34"/>
    </row>
    <row r="198" spans="1:20" ht="15.75" customHeight="1">
      <c r="A198" s="34"/>
      <c r="B198" s="34"/>
      <c r="D198" s="34"/>
      <c r="E198" s="34"/>
      <c r="F198" s="34"/>
      <c r="G198" s="34"/>
      <c r="H198" s="34"/>
      <c r="T198" s="34"/>
    </row>
    <row r="199" spans="1:20" ht="15.75" customHeight="1">
      <c r="A199" s="34"/>
      <c r="B199" s="34"/>
      <c r="D199" s="34"/>
      <c r="E199" s="34"/>
      <c r="F199" s="34"/>
      <c r="G199" s="34"/>
      <c r="H199" s="34"/>
      <c r="T199" s="34"/>
    </row>
    <row r="200" spans="1:20" ht="15.75" customHeight="1">
      <c r="A200" s="34"/>
      <c r="B200" s="34"/>
      <c r="D200" s="34"/>
      <c r="E200" s="34"/>
      <c r="F200" s="34"/>
      <c r="G200" s="34"/>
      <c r="H200" s="34"/>
      <c r="T200" s="34"/>
    </row>
    <row r="201" spans="1:20" ht="15.75" customHeight="1">
      <c r="A201" s="34"/>
      <c r="B201" s="34"/>
      <c r="D201" s="34"/>
      <c r="E201" s="34"/>
      <c r="F201" s="34"/>
      <c r="G201" s="34"/>
      <c r="H201" s="34"/>
      <c r="T201" s="34"/>
    </row>
    <row r="202" spans="1:20" ht="15.75" customHeight="1">
      <c r="A202" s="34"/>
      <c r="B202" s="34"/>
      <c r="D202" s="34"/>
      <c r="E202" s="34"/>
      <c r="F202" s="34"/>
      <c r="G202" s="34"/>
      <c r="H202" s="34"/>
      <c r="T202" s="34"/>
    </row>
    <row r="203" spans="1:20" ht="15.75" customHeight="1">
      <c r="A203" s="34"/>
      <c r="B203" s="34"/>
      <c r="D203" s="34"/>
      <c r="E203" s="34"/>
      <c r="F203" s="34"/>
      <c r="G203" s="34"/>
      <c r="H203" s="34"/>
      <c r="T203" s="34"/>
    </row>
    <row r="204" spans="1:20" ht="15.75" customHeight="1">
      <c r="A204" s="34"/>
      <c r="B204" s="34"/>
      <c r="D204" s="34"/>
      <c r="E204" s="34"/>
      <c r="F204" s="34"/>
      <c r="G204" s="34"/>
      <c r="H204" s="34"/>
      <c r="T204" s="34"/>
    </row>
    <row r="205" spans="1:20" ht="15.75" customHeight="1">
      <c r="A205" s="34"/>
      <c r="B205" s="34"/>
      <c r="D205" s="34"/>
      <c r="E205" s="34"/>
      <c r="F205" s="34"/>
      <c r="G205" s="34"/>
      <c r="H205" s="34"/>
      <c r="T205" s="34"/>
    </row>
    <row r="206" spans="1:20" ht="15.75" customHeight="1">
      <c r="A206" s="34"/>
      <c r="B206" s="34"/>
      <c r="D206" s="34"/>
      <c r="E206" s="34"/>
      <c r="F206" s="34"/>
      <c r="G206" s="34"/>
      <c r="H206" s="34"/>
      <c r="T206" s="34"/>
    </row>
    <row r="207" spans="1:20" ht="15.75" customHeight="1">
      <c r="A207" s="34"/>
      <c r="B207" s="34"/>
      <c r="D207" s="34"/>
      <c r="E207" s="34"/>
      <c r="F207" s="34"/>
      <c r="G207" s="34"/>
      <c r="H207" s="34"/>
      <c r="T207" s="34"/>
    </row>
    <row r="208" spans="1:20" ht="15.75" customHeight="1">
      <c r="A208" s="34"/>
      <c r="B208" s="34"/>
      <c r="D208" s="34"/>
      <c r="E208" s="34"/>
      <c r="F208" s="34"/>
      <c r="G208" s="34"/>
      <c r="H208" s="34"/>
      <c r="T208" s="34"/>
    </row>
    <row r="209" spans="1:20" ht="15.75" customHeight="1">
      <c r="A209" s="34"/>
      <c r="B209" s="34"/>
      <c r="D209" s="34"/>
      <c r="E209" s="34"/>
      <c r="F209" s="34"/>
      <c r="G209" s="34"/>
      <c r="H209" s="34"/>
      <c r="T209" s="34"/>
    </row>
    <row r="210" spans="1:20" ht="15.75" customHeight="1">
      <c r="A210" s="34"/>
      <c r="B210" s="34"/>
      <c r="D210" s="34"/>
      <c r="E210" s="34"/>
      <c r="F210" s="34"/>
      <c r="G210" s="34"/>
      <c r="H210" s="34"/>
      <c r="T210" s="34"/>
    </row>
    <row r="211" spans="1:20" ht="15.75" customHeight="1">
      <c r="A211" s="34"/>
      <c r="B211" s="34"/>
      <c r="D211" s="34"/>
      <c r="E211" s="34"/>
      <c r="F211" s="34"/>
      <c r="G211" s="34"/>
      <c r="H211" s="34"/>
      <c r="T211" s="34"/>
    </row>
    <row r="212" spans="1:20" ht="15.75" customHeight="1">
      <c r="A212" s="34"/>
      <c r="B212" s="34"/>
      <c r="D212" s="34"/>
      <c r="E212" s="34"/>
      <c r="F212" s="34"/>
      <c r="G212" s="34"/>
      <c r="H212" s="34"/>
      <c r="T212" s="34"/>
    </row>
    <row r="213" spans="1:20" ht="15.75" customHeight="1">
      <c r="A213" s="34"/>
      <c r="B213" s="34"/>
      <c r="D213" s="34"/>
      <c r="E213" s="34"/>
      <c r="F213" s="34"/>
      <c r="G213" s="34"/>
      <c r="H213" s="34"/>
      <c r="T213" s="34"/>
    </row>
    <row r="214" spans="1:20" ht="15.75" customHeight="1">
      <c r="A214" s="34"/>
      <c r="B214" s="34"/>
      <c r="D214" s="34"/>
      <c r="E214" s="34"/>
      <c r="F214" s="34"/>
      <c r="G214" s="34"/>
      <c r="H214" s="34"/>
      <c r="T214" s="34"/>
    </row>
    <row r="215" spans="1:20" ht="15.75" customHeight="1">
      <c r="A215" s="34"/>
      <c r="B215" s="34"/>
      <c r="D215" s="34"/>
      <c r="E215" s="34"/>
      <c r="F215" s="34"/>
      <c r="G215" s="34"/>
      <c r="H215" s="34"/>
      <c r="T215" s="34"/>
    </row>
    <row r="216" spans="1:20" ht="15.75" customHeight="1">
      <c r="A216" s="34"/>
      <c r="B216" s="34"/>
      <c r="D216" s="34"/>
      <c r="E216" s="34"/>
      <c r="F216" s="34"/>
      <c r="G216" s="34"/>
      <c r="H216" s="34"/>
      <c r="T216" s="34"/>
    </row>
    <row r="217" spans="1:20" ht="15.75" customHeight="1">
      <c r="A217" s="34"/>
      <c r="B217" s="34"/>
      <c r="D217" s="34"/>
      <c r="E217" s="34"/>
      <c r="F217" s="34"/>
      <c r="G217" s="34"/>
      <c r="H217" s="34"/>
      <c r="T217" s="34"/>
    </row>
    <row r="218" spans="1:20" ht="15.75" customHeight="1">
      <c r="A218" s="34"/>
      <c r="B218" s="34"/>
      <c r="D218" s="34"/>
      <c r="E218" s="34"/>
      <c r="F218" s="34"/>
      <c r="G218" s="34"/>
      <c r="H218" s="34"/>
      <c r="T218" s="34"/>
    </row>
    <row r="219" spans="1:20" ht="15.75" customHeight="1">
      <c r="A219" s="34"/>
      <c r="B219" s="34"/>
      <c r="D219" s="34"/>
      <c r="E219" s="34"/>
      <c r="F219" s="34"/>
      <c r="G219" s="34"/>
      <c r="H219" s="34"/>
      <c r="T219" s="34"/>
    </row>
    <row r="220" spans="1:20" ht="15.75" customHeight="1">
      <c r="A220" s="34"/>
      <c r="B220" s="34"/>
      <c r="D220" s="34"/>
      <c r="E220" s="34"/>
      <c r="F220" s="34"/>
      <c r="G220" s="34"/>
      <c r="H220" s="34"/>
      <c r="T220" s="34"/>
    </row>
    <row r="221" spans="1:20" ht="15.75" customHeight="1">
      <c r="A221" s="34"/>
      <c r="B221" s="34"/>
      <c r="D221" s="34"/>
      <c r="E221" s="34"/>
      <c r="F221" s="34"/>
      <c r="G221" s="34"/>
      <c r="H221" s="34"/>
      <c r="T221" s="34"/>
    </row>
    <row r="222" spans="1:20" ht="15.75" customHeight="1">
      <c r="A222" s="34"/>
      <c r="B222" s="34"/>
      <c r="D222" s="34"/>
      <c r="E222" s="34"/>
      <c r="F222" s="34"/>
      <c r="G222" s="34"/>
      <c r="H222" s="34"/>
      <c r="T222" s="34"/>
    </row>
    <row r="223" spans="1:20" ht="15.75" customHeight="1">
      <c r="A223" s="34"/>
      <c r="B223" s="34"/>
      <c r="D223" s="34"/>
      <c r="E223" s="34"/>
      <c r="F223" s="34"/>
      <c r="G223" s="34"/>
      <c r="H223" s="34"/>
      <c r="T223" s="34"/>
    </row>
    <row r="224" spans="1:20" ht="15.75" customHeight="1">
      <c r="A224" s="34"/>
      <c r="B224" s="34"/>
      <c r="D224" s="34"/>
      <c r="E224" s="34"/>
      <c r="F224" s="34"/>
      <c r="G224" s="34"/>
      <c r="H224" s="34"/>
      <c r="T224" s="34"/>
    </row>
    <row r="225" spans="1:20" ht="15.75" customHeight="1">
      <c r="A225" s="34"/>
      <c r="B225" s="34"/>
      <c r="D225" s="34"/>
      <c r="E225" s="34"/>
      <c r="F225" s="34"/>
      <c r="G225" s="34"/>
      <c r="H225" s="34"/>
      <c r="T225" s="34"/>
    </row>
    <row r="226" spans="1:20" ht="15.75" customHeight="1">
      <c r="A226" s="34"/>
      <c r="B226" s="34"/>
      <c r="D226" s="34"/>
      <c r="E226" s="34"/>
      <c r="F226" s="34"/>
      <c r="G226" s="34"/>
      <c r="H226" s="34"/>
      <c r="T226" s="34"/>
    </row>
    <row r="227" spans="1:20" ht="15.75" customHeight="1">
      <c r="A227" s="34"/>
      <c r="B227" s="34"/>
      <c r="D227" s="34"/>
      <c r="E227" s="34"/>
      <c r="F227" s="34"/>
      <c r="G227" s="34"/>
      <c r="H227" s="34"/>
      <c r="T227" s="34"/>
    </row>
    <row r="228" spans="1:20" ht="15.75" customHeight="1">
      <c r="A228" s="34"/>
      <c r="B228" s="34"/>
      <c r="D228" s="34"/>
      <c r="E228" s="34"/>
      <c r="F228" s="34"/>
      <c r="G228" s="34"/>
      <c r="H228" s="34"/>
      <c r="T228" s="34"/>
    </row>
    <row r="229" spans="1:20" ht="15.75" customHeight="1">
      <c r="A229" s="34"/>
      <c r="B229" s="34"/>
      <c r="D229" s="34"/>
      <c r="E229" s="34"/>
      <c r="F229" s="34"/>
      <c r="G229" s="34"/>
      <c r="H229" s="34"/>
      <c r="T229" s="34"/>
    </row>
    <row r="230" spans="1:20" ht="15.75" customHeight="1">
      <c r="A230" s="34"/>
      <c r="B230" s="34"/>
      <c r="D230" s="34"/>
      <c r="E230" s="34"/>
      <c r="F230" s="34"/>
      <c r="G230" s="34"/>
      <c r="H230" s="34"/>
      <c r="T230" s="34"/>
    </row>
    <row r="231" spans="1:20" ht="15.75" customHeight="1">
      <c r="A231" s="34"/>
      <c r="B231" s="34"/>
      <c r="D231" s="34"/>
      <c r="E231" s="34"/>
      <c r="F231" s="34"/>
      <c r="G231" s="34"/>
      <c r="H231" s="34"/>
      <c r="T231" s="34"/>
    </row>
    <row r="232" spans="1:20" ht="15.75" customHeight="1">
      <c r="A232" s="34"/>
      <c r="B232" s="34"/>
      <c r="D232" s="34"/>
      <c r="E232" s="34"/>
      <c r="F232" s="34"/>
      <c r="G232" s="34"/>
      <c r="H232" s="34"/>
      <c r="T232" s="34"/>
    </row>
    <row r="233" spans="1:20" ht="15.75" customHeight="1">
      <c r="A233" s="34"/>
      <c r="B233" s="34"/>
      <c r="D233" s="34"/>
      <c r="E233" s="34"/>
      <c r="F233" s="34"/>
      <c r="G233" s="34"/>
      <c r="H233" s="34"/>
      <c r="T233" s="34"/>
    </row>
    <row r="234" spans="1:20" ht="15.75" customHeight="1">
      <c r="A234" s="34"/>
      <c r="B234" s="34"/>
      <c r="D234" s="34"/>
      <c r="E234" s="34"/>
      <c r="F234" s="34"/>
      <c r="G234" s="34"/>
      <c r="H234" s="34"/>
      <c r="T234" s="34"/>
    </row>
    <row r="235" spans="1:20" ht="15.75" customHeight="1">
      <c r="A235" s="34"/>
      <c r="B235" s="34"/>
      <c r="D235" s="34"/>
      <c r="E235" s="34"/>
      <c r="F235" s="34"/>
      <c r="G235" s="34"/>
      <c r="H235" s="34"/>
      <c r="T235" s="34"/>
    </row>
    <row r="236" spans="1:20" ht="15.75" customHeight="1">
      <c r="A236" s="34"/>
      <c r="B236" s="34"/>
      <c r="D236" s="34"/>
      <c r="E236" s="34"/>
      <c r="F236" s="34"/>
      <c r="G236" s="34"/>
      <c r="H236" s="34"/>
      <c r="T236" s="34"/>
    </row>
    <row r="237" spans="1:20" ht="15.75" customHeight="1">
      <c r="A237" s="34"/>
      <c r="B237" s="34"/>
      <c r="D237" s="34"/>
      <c r="E237" s="34"/>
      <c r="F237" s="34"/>
      <c r="G237" s="34"/>
      <c r="H237" s="34"/>
      <c r="T237" s="34"/>
    </row>
    <row r="238" spans="1:20" ht="15.75" customHeight="1">
      <c r="A238" s="34"/>
      <c r="B238" s="34"/>
      <c r="D238" s="34"/>
      <c r="E238" s="34"/>
      <c r="F238" s="34"/>
      <c r="G238" s="34"/>
      <c r="H238" s="34"/>
      <c r="T238" s="34"/>
    </row>
    <row r="239" spans="1:20" ht="15.75" customHeight="1">
      <c r="A239" s="34"/>
      <c r="B239" s="34"/>
      <c r="D239" s="34"/>
      <c r="E239" s="34"/>
      <c r="F239" s="34"/>
      <c r="G239" s="34"/>
      <c r="H239" s="34"/>
      <c r="T239" s="34"/>
    </row>
    <row r="240" spans="1:20" ht="15.75" customHeight="1">
      <c r="A240" s="34"/>
      <c r="B240" s="34"/>
      <c r="D240" s="34"/>
      <c r="E240" s="34"/>
      <c r="F240" s="34"/>
      <c r="G240" s="34"/>
      <c r="H240" s="34"/>
      <c r="T240" s="34"/>
    </row>
    <row r="241" spans="1:20" ht="15.75" customHeight="1">
      <c r="A241" s="34"/>
      <c r="B241" s="34"/>
      <c r="D241" s="34"/>
      <c r="E241" s="34"/>
      <c r="F241" s="34"/>
      <c r="G241" s="34"/>
      <c r="H241" s="34"/>
      <c r="T241" s="34"/>
    </row>
    <row r="242" spans="1:20" ht="15.75" customHeight="1">
      <c r="A242" s="34"/>
      <c r="B242" s="34"/>
      <c r="D242" s="34"/>
      <c r="E242" s="34"/>
      <c r="F242" s="34"/>
      <c r="G242" s="34"/>
      <c r="H242" s="34"/>
      <c r="T242" s="34"/>
    </row>
    <row r="243" spans="1:20" ht="15.75" customHeight="1">
      <c r="A243" s="34"/>
      <c r="B243" s="34"/>
      <c r="D243" s="34"/>
      <c r="E243" s="34"/>
      <c r="F243" s="34"/>
      <c r="G243" s="34"/>
      <c r="H243" s="34"/>
      <c r="T243" s="34"/>
    </row>
    <row r="244" spans="1:20" ht="15.75" customHeight="1">
      <c r="A244" s="34"/>
      <c r="B244" s="34"/>
      <c r="D244" s="34"/>
      <c r="E244" s="34"/>
      <c r="F244" s="34"/>
      <c r="G244" s="34"/>
      <c r="H244" s="34"/>
      <c r="T244" s="34"/>
    </row>
    <row r="245" spans="1:20" ht="15.75" customHeight="1">
      <c r="A245" s="34"/>
      <c r="B245" s="34"/>
      <c r="D245" s="34"/>
      <c r="E245" s="34"/>
      <c r="F245" s="34"/>
      <c r="G245" s="34"/>
      <c r="H245" s="34"/>
      <c r="T245" s="34"/>
    </row>
    <row r="246" spans="1:20" ht="15.75" customHeight="1">
      <c r="A246" s="34"/>
      <c r="B246" s="34"/>
      <c r="D246" s="34"/>
      <c r="E246" s="34"/>
      <c r="F246" s="34"/>
      <c r="G246" s="34"/>
      <c r="H246" s="34"/>
      <c r="T246" s="34"/>
    </row>
    <row r="247" spans="1:20" ht="15.75" customHeight="1">
      <c r="A247" s="34"/>
      <c r="B247" s="34"/>
      <c r="D247" s="34"/>
      <c r="E247" s="34"/>
      <c r="F247" s="34"/>
      <c r="G247" s="34"/>
      <c r="H247" s="34"/>
      <c r="T247" s="34"/>
    </row>
    <row r="248" spans="1:20" ht="15.75" customHeight="1">
      <c r="A248" s="34"/>
      <c r="B248" s="34"/>
      <c r="D248" s="34"/>
      <c r="E248" s="34"/>
      <c r="F248" s="34"/>
      <c r="G248" s="34"/>
      <c r="H248" s="34"/>
      <c r="T248" s="34"/>
    </row>
    <row r="249" spans="1:20" ht="15.75" customHeight="1">
      <c r="A249" s="34"/>
      <c r="B249" s="34"/>
      <c r="D249" s="34"/>
      <c r="E249" s="34"/>
      <c r="F249" s="34"/>
      <c r="G249" s="34"/>
      <c r="H249" s="34"/>
      <c r="T249" s="34"/>
    </row>
    <row r="250" spans="1:20" ht="15.75" customHeight="1">
      <c r="A250" s="34"/>
      <c r="B250" s="34"/>
      <c r="D250" s="34"/>
      <c r="E250" s="34"/>
      <c r="F250" s="34"/>
      <c r="G250" s="34"/>
      <c r="H250" s="34"/>
      <c r="T250" s="34"/>
    </row>
    <row r="251" spans="1:20" ht="15.75" customHeight="1">
      <c r="A251" s="34"/>
      <c r="B251" s="34"/>
      <c r="D251" s="34"/>
      <c r="E251" s="34"/>
      <c r="F251" s="34"/>
      <c r="G251" s="34"/>
      <c r="H251" s="34"/>
      <c r="T251" s="34"/>
    </row>
    <row r="252" spans="1:20" ht="15.75" customHeight="1">
      <c r="A252" s="34"/>
      <c r="B252" s="34"/>
      <c r="D252" s="34"/>
      <c r="E252" s="34"/>
      <c r="F252" s="34"/>
      <c r="G252" s="34"/>
      <c r="H252" s="34"/>
      <c r="T252" s="34"/>
    </row>
    <row r="253" spans="1:20" ht="15.75" customHeight="1">
      <c r="A253" s="34"/>
      <c r="B253" s="34"/>
      <c r="D253" s="34"/>
      <c r="E253" s="34"/>
      <c r="F253" s="34"/>
      <c r="G253" s="34"/>
      <c r="H253" s="34"/>
      <c r="T253" s="34"/>
    </row>
    <row r="254" spans="1:20" ht="15.75" customHeight="1">
      <c r="A254" s="34"/>
      <c r="B254" s="34"/>
      <c r="D254" s="34"/>
      <c r="E254" s="34"/>
      <c r="F254" s="34"/>
      <c r="G254" s="34"/>
      <c r="H254" s="34"/>
      <c r="T254" s="34"/>
    </row>
    <row r="255" spans="1:20" ht="15.75" customHeight="1">
      <c r="A255" s="34"/>
      <c r="B255" s="34"/>
      <c r="D255" s="34"/>
      <c r="E255" s="34"/>
      <c r="F255" s="34"/>
      <c r="G255" s="34"/>
      <c r="H255" s="34"/>
      <c r="T255" s="34"/>
    </row>
    <row r="256" spans="1:20" ht="15.75" customHeight="1">
      <c r="A256" s="34"/>
      <c r="B256" s="34"/>
      <c r="D256" s="34"/>
      <c r="E256" s="34"/>
      <c r="F256" s="34"/>
      <c r="G256" s="34"/>
      <c r="H256" s="34"/>
      <c r="T256" s="34"/>
    </row>
    <row r="257" spans="1:20" ht="15.75" customHeight="1">
      <c r="A257" s="34"/>
      <c r="B257" s="34"/>
      <c r="D257" s="34"/>
      <c r="E257" s="34"/>
      <c r="F257" s="34"/>
      <c r="G257" s="34"/>
      <c r="H257" s="34"/>
      <c r="T257" s="34"/>
    </row>
    <row r="258" spans="1:20" ht="15.75" customHeight="1">
      <c r="A258" s="34"/>
      <c r="B258" s="34"/>
      <c r="D258" s="34"/>
      <c r="E258" s="34"/>
      <c r="F258" s="34"/>
      <c r="G258" s="34"/>
      <c r="H258" s="34"/>
      <c r="T258" s="34"/>
    </row>
    <row r="259" spans="1:20" ht="15.75" customHeight="1">
      <c r="A259" s="34"/>
      <c r="B259" s="34"/>
      <c r="D259" s="34"/>
      <c r="E259" s="34"/>
      <c r="F259" s="34"/>
      <c r="G259" s="34"/>
      <c r="H259" s="34"/>
      <c r="T259" s="34"/>
    </row>
    <row r="260" spans="1:20" ht="15.75" customHeight="1">
      <c r="A260" s="34"/>
      <c r="B260" s="34"/>
      <c r="D260" s="34"/>
      <c r="E260" s="34"/>
      <c r="F260" s="34"/>
      <c r="G260" s="34"/>
      <c r="H260" s="34"/>
      <c r="T260" s="34"/>
    </row>
    <row r="261" spans="1:20" ht="15.75" customHeight="1">
      <c r="A261" s="34"/>
      <c r="B261" s="34"/>
      <c r="D261" s="34"/>
      <c r="E261" s="34"/>
      <c r="F261" s="34"/>
      <c r="G261" s="34"/>
      <c r="H261" s="34"/>
      <c r="T261" s="34"/>
    </row>
    <row r="262" spans="1:20" ht="15.75" customHeight="1">
      <c r="A262" s="34"/>
      <c r="B262" s="34"/>
      <c r="D262" s="34"/>
      <c r="E262" s="34"/>
      <c r="F262" s="34"/>
      <c r="G262" s="34"/>
      <c r="H262" s="34"/>
      <c r="T262" s="34"/>
    </row>
    <row r="263" spans="1:20" ht="15.75" customHeight="1">
      <c r="A263" s="34"/>
      <c r="B263" s="34"/>
      <c r="D263" s="34"/>
      <c r="E263" s="34"/>
      <c r="F263" s="34"/>
      <c r="G263" s="34"/>
      <c r="H263" s="34"/>
      <c r="T263" s="34"/>
    </row>
    <row r="264" spans="1:20" ht="15.75" customHeight="1">
      <c r="A264" s="34"/>
      <c r="B264" s="34"/>
      <c r="D264" s="34"/>
      <c r="E264" s="34"/>
      <c r="F264" s="34"/>
      <c r="G264" s="34"/>
      <c r="H264" s="34"/>
      <c r="T264" s="34"/>
    </row>
    <row r="265" spans="1:20" ht="15.75" customHeight="1">
      <c r="A265" s="34"/>
      <c r="B265" s="34"/>
      <c r="D265" s="34"/>
      <c r="E265" s="34"/>
      <c r="F265" s="34"/>
      <c r="G265" s="34"/>
      <c r="H265" s="34"/>
      <c r="T265" s="34"/>
    </row>
    <row r="266" spans="1:20" ht="15.75" customHeight="1">
      <c r="A266" s="34"/>
      <c r="B266" s="34"/>
      <c r="D266" s="34"/>
      <c r="E266" s="34"/>
      <c r="F266" s="34"/>
      <c r="G266" s="34"/>
      <c r="H266" s="34"/>
      <c r="T266" s="34"/>
    </row>
    <row r="267" spans="1:20" ht="15.75" customHeight="1">
      <c r="A267" s="34"/>
      <c r="B267" s="34"/>
      <c r="D267" s="34"/>
      <c r="E267" s="34"/>
      <c r="F267" s="34"/>
      <c r="G267" s="34"/>
      <c r="H267" s="34"/>
      <c r="T267" s="34"/>
    </row>
    <row r="268" spans="1:20" ht="15.75" customHeight="1">
      <c r="A268" s="34"/>
      <c r="B268" s="34"/>
      <c r="D268" s="34"/>
      <c r="E268" s="34"/>
      <c r="F268" s="34"/>
      <c r="G268" s="34"/>
      <c r="H268" s="34"/>
      <c r="T268" s="34"/>
    </row>
    <row r="269" spans="1:20" ht="15.75" customHeight="1">
      <c r="A269" s="34"/>
      <c r="B269" s="34"/>
      <c r="D269" s="34"/>
      <c r="E269" s="34"/>
      <c r="F269" s="34"/>
      <c r="G269" s="34"/>
      <c r="H269" s="34"/>
      <c r="T269" s="34"/>
    </row>
    <row r="270" spans="1:20" ht="15.75" customHeight="1">
      <c r="A270" s="34"/>
      <c r="B270" s="34"/>
      <c r="D270" s="34"/>
      <c r="E270" s="34"/>
      <c r="F270" s="34"/>
      <c r="G270" s="34"/>
      <c r="H270" s="34"/>
      <c r="T270" s="34"/>
    </row>
    <row r="271" spans="1:20" ht="15.75" customHeight="1">
      <c r="A271" s="34"/>
      <c r="B271" s="34"/>
      <c r="D271" s="34"/>
      <c r="E271" s="34"/>
      <c r="F271" s="34"/>
      <c r="G271" s="34"/>
      <c r="H271" s="34"/>
      <c r="T271" s="34"/>
    </row>
    <row r="272" spans="1:20" ht="15.75" customHeight="1">
      <c r="A272" s="34"/>
      <c r="B272" s="34"/>
      <c r="D272" s="34"/>
      <c r="E272" s="34"/>
      <c r="F272" s="34"/>
      <c r="G272" s="34"/>
      <c r="H272" s="34"/>
      <c r="T272" s="34"/>
    </row>
    <row r="273" spans="1:20" ht="15.75" customHeight="1">
      <c r="A273" s="34"/>
      <c r="B273" s="34"/>
      <c r="D273" s="34"/>
      <c r="E273" s="34"/>
      <c r="F273" s="34"/>
      <c r="G273" s="34"/>
      <c r="H273" s="34"/>
      <c r="T273" s="34"/>
    </row>
    <row r="274" spans="1:20" ht="15.75" customHeight="1">
      <c r="A274" s="34"/>
      <c r="B274" s="34"/>
      <c r="D274" s="34"/>
      <c r="E274" s="34"/>
      <c r="F274" s="34"/>
      <c r="G274" s="34"/>
      <c r="H274" s="34"/>
      <c r="T274" s="34"/>
    </row>
    <row r="275" spans="1:20" ht="15.75" customHeight="1">
      <c r="A275" s="34"/>
      <c r="B275" s="34"/>
      <c r="D275" s="34"/>
      <c r="E275" s="34"/>
      <c r="F275" s="34"/>
      <c r="G275" s="34"/>
      <c r="H275" s="34"/>
      <c r="T275" s="34"/>
    </row>
    <row r="276" spans="1:20" ht="15.75" customHeight="1">
      <c r="A276" s="34"/>
      <c r="B276" s="34"/>
      <c r="D276" s="34"/>
      <c r="E276" s="34"/>
      <c r="F276" s="34"/>
      <c r="G276" s="34"/>
      <c r="H276" s="34"/>
      <c r="T276" s="34"/>
    </row>
    <row r="277" spans="1:20" ht="15.75" customHeight="1">
      <c r="A277" s="34"/>
      <c r="B277" s="34"/>
      <c r="D277" s="34"/>
      <c r="E277" s="34"/>
      <c r="F277" s="34"/>
      <c r="G277" s="34"/>
      <c r="H277" s="34"/>
      <c r="T277" s="34"/>
    </row>
    <row r="278" spans="1:20" ht="15.75" customHeight="1">
      <c r="A278" s="34"/>
      <c r="B278" s="34"/>
      <c r="D278" s="34"/>
      <c r="E278" s="34"/>
      <c r="F278" s="34"/>
      <c r="G278" s="34"/>
      <c r="H278" s="34"/>
      <c r="T278" s="34"/>
    </row>
    <row r="279" spans="1:20" ht="15.75" customHeight="1">
      <c r="A279" s="34"/>
      <c r="B279" s="34"/>
      <c r="D279" s="34"/>
      <c r="E279" s="34"/>
      <c r="F279" s="34"/>
      <c r="G279" s="34"/>
      <c r="H279" s="34"/>
      <c r="T279" s="34"/>
    </row>
    <row r="280" spans="1:20" ht="15.75" customHeight="1">
      <c r="A280" s="34"/>
      <c r="B280" s="34"/>
      <c r="D280" s="34"/>
      <c r="E280" s="34"/>
      <c r="F280" s="34"/>
      <c r="G280" s="34"/>
      <c r="H280" s="34"/>
      <c r="T280" s="34"/>
    </row>
    <row r="281" spans="1:20" ht="15.75" customHeight="1">
      <c r="A281" s="34"/>
      <c r="B281" s="34"/>
      <c r="D281" s="34"/>
      <c r="E281" s="34"/>
      <c r="F281" s="34"/>
      <c r="G281" s="34"/>
      <c r="H281" s="34"/>
      <c r="T281" s="34"/>
    </row>
    <row r="282" spans="1:20" ht="15.75" customHeight="1">
      <c r="A282" s="34"/>
      <c r="B282" s="34"/>
      <c r="D282" s="34"/>
      <c r="E282" s="34"/>
      <c r="F282" s="34"/>
      <c r="G282" s="34"/>
      <c r="H282" s="34"/>
      <c r="T282" s="34"/>
    </row>
    <row r="283" spans="1:20" ht="15.75" customHeight="1">
      <c r="A283" s="34"/>
      <c r="B283" s="34"/>
      <c r="D283" s="34"/>
      <c r="E283" s="34"/>
      <c r="F283" s="34"/>
      <c r="G283" s="34"/>
      <c r="H283" s="34"/>
      <c r="T283" s="34"/>
    </row>
    <row r="284" spans="1:20" ht="15.75" customHeight="1">
      <c r="A284" s="34"/>
      <c r="B284" s="34"/>
      <c r="D284" s="34"/>
      <c r="E284" s="34"/>
      <c r="F284" s="34"/>
      <c r="G284" s="34"/>
      <c r="H284" s="34"/>
      <c r="T284" s="34"/>
    </row>
    <row r="285" spans="1:20" ht="15.75" customHeight="1">
      <c r="A285" s="34"/>
      <c r="B285" s="34"/>
      <c r="D285" s="34"/>
      <c r="E285" s="34"/>
      <c r="F285" s="34"/>
      <c r="G285" s="34"/>
      <c r="H285" s="34"/>
      <c r="T285" s="34"/>
    </row>
    <row r="286" spans="1:20" ht="15.75" customHeight="1">
      <c r="A286" s="34"/>
      <c r="B286" s="34"/>
      <c r="D286" s="34"/>
      <c r="E286" s="34"/>
      <c r="F286" s="34"/>
      <c r="G286" s="34"/>
      <c r="H286" s="34"/>
      <c r="T286" s="34"/>
    </row>
    <row r="287" spans="1:20" ht="15.75" customHeight="1">
      <c r="A287" s="34"/>
      <c r="B287" s="34"/>
      <c r="D287" s="34"/>
      <c r="E287" s="34"/>
      <c r="F287" s="34"/>
      <c r="G287" s="34"/>
      <c r="H287" s="34"/>
      <c r="T287" s="34"/>
    </row>
    <row r="288" spans="1:20" ht="15.75" customHeight="1">
      <c r="A288" s="34"/>
      <c r="B288" s="34"/>
      <c r="D288" s="34"/>
      <c r="E288" s="34"/>
      <c r="F288" s="34"/>
      <c r="G288" s="34"/>
      <c r="H288" s="34"/>
      <c r="T288" s="34"/>
    </row>
    <row r="289" spans="1:20" ht="15.75" customHeight="1">
      <c r="A289" s="34"/>
      <c r="B289" s="34"/>
      <c r="D289" s="34"/>
      <c r="E289" s="34"/>
      <c r="F289" s="34"/>
      <c r="G289" s="34"/>
      <c r="H289" s="34"/>
      <c r="T289" s="34"/>
    </row>
    <row r="290" spans="1:20" ht="15.75" customHeight="1">
      <c r="A290" s="34"/>
      <c r="B290" s="34"/>
      <c r="D290" s="34"/>
      <c r="E290" s="34"/>
      <c r="F290" s="34"/>
      <c r="G290" s="34"/>
      <c r="H290" s="34"/>
      <c r="T290" s="34"/>
    </row>
    <row r="291" spans="1:20" ht="15.75" customHeight="1">
      <c r="A291" s="34"/>
      <c r="B291" s="34"/>
      <c r="D291" s="34"/>
      <c r="E291" s="34"/>
      <c r="F291" s="34"/>
      <c r="G291" s="34"/>
      <c r="H291" s="34"/>
      <c r="T291" s="34"/>
    </row>
    <row r="292" spans="1:20" ht="15.75" customHeight="1">
      <c r="A292" s="34"/>
      <c r="B292" s="34"/>
      <c r="D292" s="34"/>
      <c r="E292" s="34"/>
      <c r="F292" s="34"/>
      <c r="G292" s="34"/>
      <c r="H292" s="34"/>
      <c r="T292" s="34"/>
    </row>
    <row r="293" spans="1:20" ht="15.75" customHeight="1">
      <c r="A293" s="34"/>
      <c r="B293" s="34"/>
      <c r="D293" s="34"/>
      <c r="E293" s="34"/>
      <c r="F293" s="34"/>
      <c r="G293" s="34"/>
      <c r="H293" s="34"/>
      <c r="T293" s="34"/>
    </row>
    <row r="294" spans="1:20" ht="15.75" customHeight="1">
      <c r="A294" s="34"/>
      <c r="B294" s="34"/>
      <c r="D294" s="34"/>
      <c r="E294" s="34"/>
      <c r="F294" s="34"/>
      <c r="G294" s="34"/>
      <c r="H294" s="34"/>
      <c r="T294" s="34"/>
    </row>
    <row r="295" spans="1:20" ht="15.75" customHeight="1">
      <c r="A295" s="34"/>
      <c r="B295" s="34"/>
      <c r="D295" s="34"/>
      <c r="E295" s="34"/>
      <c r="F295" s="34"/>
      <c r="G295" s="34"/>
      <c r="H295" s="34"/>
      <c r="T295" s="34"/>
    </row>
    <row r="296" spans="1:20" ht="15.75" customHeight="1">
      <c r="A296" s="34"/>
      <c r="B296" s="34"/>
      <c r="D296" s="34"/>
      <c r="E296" s="34"/>
      <c r="F296" s="34"/>
      <c r="G296" s="34"/>
      <c r="H296" s="34"/>
      <c r="T296" s="34"/>
    </row>
    <row r="297" spans="1:20" ht="15.75" customHeight="1">
      <c r="A297" s="34"/>
      <c r="B297" s="34"/>
      <c r="D297" s="34"/>
      <c r="E297" s="34"/>
      <c r="F297" s="34"/>
      <c r="G297" s="34"/>
      <c r="H297" s="34"/>
      <c r="T297" s="34"/>
    </row>
    <row r="298" spans="1:20" ht="15.75" customHeight="1">
      <c r="A298" s="34"/>
      <c r="B298" s="34"/>
      <c r="D298" s="34"/>
      <c r="E298" s="34"/>
      <c r="F298" s="34"/>
      <c r="G298" s="34"/>
      <c r="H298" s="34"/>
      <c r="T298" s="34"/>
    </row>
    <row r="299" spans="1:20" ht="15.75" customHeight="1">
      <c r="A299" s="34"/>
      <c r="B299" s="34"/>
      <c r="D299" s="34"/>
      <c r="E299" s="34"/>
      <c r="F299" s="34"/>
      <c r="G299" s="34"/>
      <c r="H299" s="34"/>
      <c r="T299" s="34"/>
    </row>
    <row r="300" spans="1:20" ht="15.75" customHeight="1">
      <c r="A300" s="34"/>
      <c r="B300" s="34"/>
      <c r="D300" s="34"/>
      <c r="E300" s="34"/>
      <c r="F300" s="34"/>
      <c r="G300" s="34"/>
      <c r="H300" s="34"/>
      <c r="T300" s="34"/>
    </row>
    <row r="301" spans="1:20" ht="15.75" customHeight="1">
      <c r="A301" s="34"/>
      <c r="B301" s="34"/>
      <c r="D301" s="34"/>
      <c r="E301" s="34"/>
      <c r="F301" s="34"/>
      <c r="G301" s="34"/>
      <c r="H301" s="34"/>
      <c r="T301" s="34"/>
    </row>
    <row r="302" spans="1:20" ht="15.75" customHeight="1">
      <c r="A302" s="34"/>
      <c r="B302" s="34"/>
      <c r="D302" s="34"/>
      <c r="E302" s="34"/>
      <c r="F302" s="34"/>
      <c r="G302" s="34"/>
      <c r="H302" s="34"/>
      <c r="T302" s="34"/>
    </row>
    <row r="303" spans="1:20" ht="15.75" customHeight="1">
      <c r="A303" s="34"/>
      <c r="B303" s="34"/>
      <c r="D303" s="34"/>
      <c r="E303" s="34"/>
      <c r="F303" s="34"/>
      <c r="G303" s="34"/>
      <c r="H303" s="34"/>
      <c r="T303" s="34"/>
    </row>
    <row r="304" spans="1:20" ht="15.75" customHeight="1">
      <c r="A304" s="34"/>
      <c r="B304" s="34"/>
      <c r="D304" s="34"/>
      <c r="E304" s="34"/>
      <c r="F304" s="34"/>
      <c r="G304" s="34"/>
      <c r="H304" s="34"/>
      <c r="T304" s="34"/>
    </row>
    <row r="305" spans="1:20" ht="15.75" customHeight="1">
      <c r="A305" s="34"/>
      <c r="B305" s="34"/>
      <c r="D305" s="34"/>
      <c r="E305" s="34"/>
      <c r="F305" s="34"/>
      <c r="G305" s="34"/>
      <c r="H305" s="34"/>
      <c r="T305" s="34"/>
    </row>
    <row r="306" spans="1:20" ht="15.75" customHeight="1">
      <c r="A306" s="34"/>
      <c r="B306" s="34"/>
      <c r="D306" s="34"/>
      <c r="E306" s="34"/>
      <c r="F306" s="34"/>
      <c r="G306" s="34"/>
      <c r="H306" s="34"/>
      <c r="T306" s="34"/>
    </row>
    <row r="307" spans="1:20" ht="15.75" customHeight="1">
      <c r="A307" s="34"/>
      <c r="B307" s="34"/>
      <c r="D307" s="34"/>
      <c r="E307" s="34"/>
      <c r="F307" s="34"/>
      <c r="G307" s="34"/>
      <c r="H307" s="34"/>
      <c r="T307" s="34"/>
    </row>
    <row r="308" spans="1:20" ht="15.75" customHeight="1">
      <c r="A308" s="34"/>
      <c r="B308" s="34"/>
      <c r="D308" s="34"/>
      <c r="E308" s="34"/>
      <c r="F308" s="34"/>
      <c r="G308" s="34"/>
      <c r="H308" s="34"/>
      <c r="T308" s="34"/>
    </row>
    <row r="309" spans="1:20" ht="15.75" customHeight="1">
      <c r="A309" s="34"/>
      <c r="B309" s="34"/>
      <c r="D309" s="34"/>
      <c r="E309" s="34"/>
      <c r="F309" s="34"/>
      <c r="G309" s="34"/>
      <c r="H309" s="34"/>
      <c r="T309" s="34"/>
    </row>
    <row r="310" spans="1:20" ht="15.75" customHeight="1">
      <c r="A310" s="34"/>
      <c r="B310" s="34"/>
      <c r="D310" s="34"/>
      <c r="E310" s="34"/>
      <c r="F310" s="34"/>
      <c r="G310" s="34"/>
      <c r="H310" s="34"/>
      <c r="T310" s="34"/>
    </row>
    <row r="311" spans="1:20" ht="15.75" customHeight="1">
      <c r="A311" s="34"/>
      <c r="B311" s="34"/>
      <c r="D311" s="34"/>
      <c r="E311" s="34"/>
      <c r="F311" s="34"/>
      <c r="G311" s="34"/>
      <c r="H311" s="34"/>
      <c r="T311" s="34"/>
    </row>
    <row r="312" spans="1:20" ht="15.75" customHeight="1">
      <c r="A312" s="34"/>
      <c r="B312" s="34"/>
      <c r="D312" s="34"/>
      <c r="E312" s="34"/>
      <c r="F312" s="34"/>
      <c r="G312" s="34"/>
      <c r="H312" s="34"/>
      <c r="T312" s="34"/>
    </row>
    <row r="313" spans="1:20" ht="15.75" customHeight="1">
      <c r="A313" s="34"/>
      <c r="B313" s="34"/>
      <c r="D313" s="34"/>
      <c r="E313" s="34"/>
      <c r="F313" s="34"/>
      <c r="G313" s="34"/>
      <c r="H313" s="34"/>
      <c r="T313" s="34"/>
    </row>
    <row r="314" spans="1:20" ht="15.75" customHeight="1">
      <c r="A314" s="34"/>
      <c r="B314" s="34"/>
      <c r="D314" s="34"/>
      <c r="E314" s="34"/>
      <c r="F314" s="34"/>
      <c r="G314" s="34"/>
      <c r="H314" s="34"/>
      <c r="T314" s="34"/>
    </row>
    <row r="315" spans="1:20" ht="15.75" customHeight="1">
      <c r="A315" s="34"/>
      <c r="B315" s="34"/>
      <c r="D315" s="34"/>
      <c r="E315" s="34"/>
      <c r="F315" s="34"/>
      <c r="G315" s="34"/>
      <c r="H315" s="34"/>
      <c r="T315" s="34"/>
    </row>
    <row r="316" spans="1:20" ht="15.75" customHeight="1">
      <c r="A316" s="34"/>
      <c r="B316" s="34"/>
      <c r="D316" s="34"/>
      <c r="E316" s="34"/>
      <c r="F316" s="34"/>
      <c r="G316" s="34"/>
      <c r="H316" s="34"/>
      <c r="T316" s="34"/>
    </row>
    <row r="317" spans="1:20" ht="15.75" customHeight="1">
      <c r="A317" s="34"/>
      <c r="B317" s="34"/>
      <c r="D317" s="34"/>
      <c r="E317" s="34"/>
      <c r="F317" s="34"/>
      <c r="G317" s="34"/>
      <c r="H317" s="34"/>
      <c r="T317" s="34"/>
    </row>
    <row r="318" spans="1:20" ht="15.75" customHeight="1">
      <c r="A318" s="34"/>
      <c r="B318" s="34"/>
      <c r="D318" s="34"/>
      <c r="E318" s="34"/>
      <c r="F318" s="34"/>
      <c r="G318" s="34"/>
      <c r="H318" s="34"/>
      <c r="T318" s="34"/>
    </row>
    <row r="319" spans="1:20" ht="15.75" customHeight="1">
      <c r="A319" s="34"/>
      <c r="B319" s="34"/>
      <c r="D319" s="34"/>
      <c r="E319" s="34"/>
      <c r="F319" s="34"/>
      <c r="G319" s="34"/>
      <c r="H319" s="34"/>
      <c r="T319" s="34"/>
    </row>
    <row r="320" spans="1:20" ht="15.75" customHeight="1">
      <c r="A320" s="34"/>
      <c r="B320" s="34"/>
      <c r="D320" s="34"/>
      <c r="E320" s="34"/>
      <c r="F320" s="34"/>
      <c r="G320" s="34"/>
      <c r="H320" s="34"/>
      <c r="T320" s="34"/>
    </row>
    <row r="321" spans="1:20" ht="15.75" customHeight="1">
      <c r="A321" s="34"/>
      <c r="B321" s="34"/>
      <c r="D321" s="34"/>
      <c r="E321" s="34"/>
      <c r="F321" s="34"/>
      <c r="G321" s="34"/>
      <c r="H321" s="34"/>
      <c r="T321" s="34"/>
    </row>
    <row r="322" spans="1:20" ht="15.75" customHeight="1">
      <c r="A322" s="34"/>
      <c r="B322" s="34"/>
      <c r="D322" s="34"/>
      <c r="E322" s="34"/>
      <c r="F322" s="34"/>
      <c r="G322" s="34"/>
      <c r="H322" s="34"/>
      <c r="T322" s="34"/>
    </row>
    <row r="323" spans="1:20" ht="15.75" customHeight="1">
      <c r="A323" s="34"/>
      <c r="B323" s="34"/>
      <c r="D323" s="34"/>
      <c r="E323" s="34"/>
      <c r="F323" s="34"/>
      <c r="G323" s="34"/>
      <c r="H323" s="34"/>
      <c r="T323" s="34"/>
    </row>
    <row r="324" spans="1:20" ht="15.75" customHeight="1">
      <c r="A324" s="34"/>
      <c r="B324" s="34"/>
      <c r="D324" s="34"/>
      <c r="E324" s="34"/>
      <c r="F324" s="34"/>
      <c r="G324" s="34"/>
      <c r="H324" s="34"/>
      <c r="T324" s="34"/>
    </row>
    <row r="325" spans="1:20" ht="15.75" customHeight="1">
      <c r="A325" s="34"/>
      <c r="B325" s="34"/>
      <c r="D325" s="34"/>
      <c r="E325" s="34"/>
      <c r="F325" s="34"/>
      <c r="G325" s="34"/>
      <c r="H325" s="34"/>
      <c r="T325" s="34"/>
    </row>
    <row r="326" spans="1:20" ht="15.75" customHeight="1">
      <c r="A326" s="34"/>
      <c r="B326" s="34"/>
      <c r="D326" s="34"/>
      <c r="E326" s="34"/>
      <c r="F326" s="34"/>
      <c r="G326" s="34"/>
      <c r="H326" s="34"/>
      <c r="T326" s="34"/>
    </row>
    <row r="327" spans="1:20" ht="15.75" customHeight="1">
      <c r="A327" s="34"/>
      <c r="B327" s="34"/>
      <c r="D327" s="34"/>
      <c r="E327" s="34"/>
      <c r="F327" s="34"/>
      <c r="G327" s="34"/>
      <c r="H327" s="34"/>
      <c r="T327" s="34"/>
    </row>
    <row r="328" spans="1:20" ht="15.75" customHeight="1">
      <c r="A328" s="34"/>
      <c r="B328" s="34"/>
      <c r="D328" s="34"/>
      <c r="E328" s="34"/>
      <c r="F328" s="34"/>
      <c r="G328" s="34"/>
      <c r="H328" s="34"/>
      <c r="T328" s="34"/>
    </row>
    <row r="329" spans="1:20" ht="15.75" customHeight="1">
      <c r="A329" s="34"/>
      <c r="B329" s="34"/>
      <c r="D329" s="34"/>
      <c r="E329" s="34"/>
      <c r="F329" s="34"/>
      <c r="G329" s="34"/>
      <c r="H329" s="34"/>
      <c r="T329" s="34"/>
    </row>
    <row r="330" spans="1:20" ht="15.75" customHeight="1">
      <c r="A330" s="34"/>
      <c r="B330" s="34"/>
      <c r="D330" s="34"/>
      <c r="E330" s="34"/>
      <c r="F330" s="34"/>
      <c r="G330" s="34"/>
      <c r="H330" s="34"/>
      <c r="T330" s="34"/>
    </row>
    <row r="331" spans="1:20" ht="15.75" customHeight="1">
      <c r="A331" s="34"/>
      <c r="B331" s="34"/>
      <c r="D331" s="34"/>
      <c r="E331" s="34"/>
      <c r="F331" s="34"/>
      <c r="G331" s="34"/>
      <c r="H331" s="34"/>
      <c r="T331" s="34"/>
    </row>
    <row r="332" spans="1:20" ht="15.75" customHeight="1">
      <c r="A332" s="34"/>
      <c r="B332" s="34"/>
      <c r="D332" s="34"/>
      <c r="E332" s="34"/>
      <c r="F332" s="34"/>
      <c r="G332" s="34"/>
      <c r="H332" s="34"/>
      <c r="T332" s="34"/>
    </row>
    <row r="333" spans="1:20" ht="15.75" customHeight="1">
      <c r="A333" s="34"/>
      <c r="B333" s="34"/>
      <c r="D333" s="34"/>
      <c r="E333" s="34"/>
      <c r="F333" s="34"/>
      <c r="G333" s="34"/>
      <c r="H333" s="34"/>
      <c r="T333" s="34"/>
    </row>
    <row r="334" spans="1:20" ht="15.75" customHeight="1">
      <c r="A334" s="34"/>
      <c r="B334" s="34"/>
      <c r="D334" s="34"/>
      <c r="E334" s="34"/>
      <c r="F334" s="34"/>
      <c r="G334" s="34"/>
      <c r="H334" s="34"/>
      <c r="T334" s="34"/>
    </row>
    <row r="335" spans="1:20" ht="15.75" customHeight="1">
      <c r="A335" s="34"/>
      <c r="B335" s="34"/>
      <c r="D335" s="34"/>
      <c r="E335" s="34"/>
      <c r="F335" s="34"/>
      <c r="G335" s="34"/>
      <c r="H335" s="34"/>
      <c r="T335" s="34"/>
    </row>
    <row r="336" spans="1:20" ht="15.75" customHeight="1">
      <c r="A336" s="34"/>
      <c r="B336" s="34"/>
      <c r="D336" s="34"/>
      <c r="E336" s="34"/>
      <c r="F336" s="34"/>
      <c r="G336" s="34"/>
      <c r="H336" s="34"/>
      <c r="T336" s="34"/>
    </row>
    <row r="337" spans="1:20" ht="15.75" customHeight="1">
      <c r="A337" s="34"/>
      <c r="B337" s="34"/>
      <c r="D337" s="34"/>
      <c r="E337" s="34"/>
      <c r="F337" s="34"/>
      <c r="G337" s="34"/>
      <c r="H337" s="34"/>
      <c r="T337" s="34"/>
    </row>
    <row r="338" spans="1:20" ht="15.75" customHeight="1">
      <c r="A338" s="34"/>
      <c r="B338" s="34"/>
      <c r="D338" s="34"/>
      <c r="E338" s="34"/>
      <c r="F338" s="34"/>
      <c r="G338" s="34"/>
      <c r="H338" s="34"/>
      <c r="T338" s="34"/>
    </row>
    <row r="339" spans="1:20" ht="15.75" customHeight="1">
      <c r="A339" s="34"/>
      <c r="B339" s="34"/>
      <c r="D339" s="34"/>
      <c r="E339" s="34"/>
      <c r="F339" s="34"/>
      <c r="G339" s="34"/>
      <c r="H339" s="34"/>
      <c r="T339" s="34"/>
    </row>
    <row r="340" spans="1:20" ht="15.75" customHeight="1">
      <c r="A340" s="34"/>
      <c r="B340" s="34"/>
      <c r="D340" s="34"/>
      <c r="E340" s="34"/>
      <c r="F340" s="34"/>
      <c r="G340" s="34"/>
      <c r="H340" s="34"/>
      <c r="T340" s="34"/>
    </row>
    <row r="341" spans="1:20" ht="15.75" customHeight="1">
      <c r="A341" s="34"/>
      <c r="B341" s="34"/>
      <c r="D341" s="34"/>
      <c r="E341" s="34"/>
      <c r="F341" s="34"/>
      <c r="G341" s="34"/>
      <c r="H341" s="34"/>
      <c r="T341" s="34"/>
    </row>
    <row r="342" spans="1:20" ht="15.75" customHeight="1">
      <c r="A342" s="34"/>
      <c r="B342" s="34"/>
      <c r="D342" s="34"/>
      <c r="E342" s="34"/>
      <c r="F342" s="34"/>
      <c r="G342" s="34"/>
      <c r="H342" s="34"/>
      <c r="T342" s="34"/>
    </row>
    <row r="343" spans="1:20" ht="15.75" customHeight="1">
      <c r="A343" s="34"/>
      <c r="B343" s="34"/>
      <c r="D343" s="34"/>
      <c r="E343" s="34"/>
      <c r="F343" s="34"/>
      <c r="G343" s="34"/>
      <c r="H343" s="34"/>
      <c r="T343" s="34"/>
    </row>
    <row r="344" spans="1:20" ht="15.75" customHeight="1">
      <c r="A344" s="34"/>
      <c r="B344" s="34"/>
      <c r="D344" s="34"/>
      <c r="E344" s="34"/>
      <c r="F344" s="34"/>
      <c r="G344" s="34"/>
      <c r="H344" s="34"/>
      <c r="T344" s="34"/>
    </row>
    <row r="345" spans="1:20" ht="15.75" customHeight="1">
      <c r="A345" s="34"/>
      <c r="B345" s="34"/>
      <c r="D345" s="34"/>
      <c r="E345" s="34"/>
      <c r="F345" s="34"/>
      <c r="G345" s="34"/>
      <c r="H345" s="34"/>
      <c r="T345" s="34"/>
    </row>
    <row r="346" spans="1:20" ht="15.75" customHeight="1">
      <c r="A346" s="34"/>
      <c r="B346" s="34"/>
      <c r="D346" s="34"/>
      <c r="E346" s="34"/>
      <c r="F346" s="34"/>
      <c r="G346" s="34"/>
      <c r="H346" s="34"/>
      <c r="T346" s="34"/>
    </row>
    <row r="347" spans="1:20" ht="15.75" customHeight="1">
      <c r="A347" s="34"/>
      <c r="B347" s="34"/>
      <c r="D347" s="34"/>
      <c r="E347" s="34"/>
      <c r="F347" s="34"/>
      <c r="G347" s="34"/>
      <c r="H347" s="34"/>
      <c r="T347" s="34"/>
    </row>
    <row r="348" spans="1:20" ht="15.75" customHeight="1">
      <c r="A348" s="34"/>
      <c r="B348" s="34"/>
      <c r="D348" s="34"/>
      <c r="E348" s="34"/>
      <c r="F348" s="34"/>
      <c r="G348" s="34"/>
      <c r="H348" s="34"/>
      <c r="T348" s="34"/>
    </row>
    <row r="349" spans="1:20" ht="15.75" customHeight="1">
      <c r="A349" s="34"/>
      <c r="B349" s="34"/>
      <c r="D349" s="34"/>
      <c r="E349" s="34"/>
      <c r="F349" s="34"/>
      <c r="G349" s="34"/>
      <c r="H349" s="34"/>
      <c r="T349" s="34"/>
    </row>
    <row r="350" spans="1:20" ht="15.75" customHeight="1">
      <c r="A350" s="34"/>
      <c r="B350" s="34"/>
      <c r="D350" s="34"/>
      <c r="E350" s="34"/>
      <c r="F350" s="34"/>
      <c r="G350" s="34"/>
      <c r="H350" s="34"/>
      <c r="T350" s="34"/>
    </row>
    <row r="351" spans="1:20" ht="15.75" customHeight="1">
      <c r="A351" s="34"/>
      <c r="B351" s="34"/>
      <c r="D351" s="34"/>
      <c r="E351" s="34"/>
      <c r="F351" s="34"/>
      <c r="G351" s="34"/>
      <c r="H351" s="34"/>
      <c r="T351" s="34"/>
    </row>
    <row r="352" spans="1:20" ht="15.75" customHeight="1">
      <c r="A352" s="34"/>
      <c r="B352" s="34"/>
      <c r="D352" s="34"/>
      <c r="E352" s="34"/>
      <c r="F352" s="34"/>
      <c r="G352" s="34"/>
      <c r="H352" s="34"/>
      <c r="T352" s="34"/>
    </row>
    <row r="353" spans="1:20" ht="15.75" customHeight="1">
      <c r="A353" s="34"/>
      <c r="B353" s="34"/>
      <c r="D353" s="34"/>
      <c r="E353" s="34"/>
      <c r="F353" s="34"/>
      <c r="G353" s="34"/>
      <c r="H353" s="34"/>
      <c r="T353" s="34"/>
    </row>
    <row r="354" spans="1:20" ht="15.75" customHeight="1">
      <c r="A354" s="34"/>
      <c r="B354" s="34"/>
      <c r="D354" s="34"/>
      <c r="E354" s="34"/>
      <c r="F354" s="34"/>
      <c r="G354" s="34"/>
      <c r="H354" s="34"/>
      <c r="T354" s="34"/>
    </row>
    <row r="355" spans="1:20" ht="15.75" customHeight="1">
      <c r="A355" s="34"/>
      <c r="B355" s="34"/>
      <c r="D355" s="34"/>
      <c r="E355" s="34"/>
      <c r="F355" s="34"/>
      <c r="G355" s="34"/>
      <c r="H355" s="34"/>
      <c r="T355" s="34"/>
    </row>
    <row r="356" spans="1:20" ht="15.75" customHeight="1">
      <c r="A356" s="34"/>
      <c r="B356" s="34"/>
      <c r="D356" s="34"/>
      <c r="E356" s="34"/>
      <c r="F356" s="34"/>
      <c r="G356" s="34"/>
      <c r="H356" s="34"/>
      <c r="T356" s="34"/>
    </row>
    <row r="357" spans="1:20" ht="15.75" customHeight="1">
      <c r="A357" s="34"/>
      <c r="B357" s="34"/>
      <c r="D357" s="34"/>
      <c r="E357" s="34"/>
      <c r="F357" s="34"/>
      <c r="G357" s="34"/>
      <c r="H357" s="34"/>
      <c r="T357" s="34"/>
    </row>
    <row r="358" spans="1:20" ht="15.75" customHeight="1">
      <c r="A358" s="34"/>
      <c r="B358" s="34"/>
      <c r="D358" s="34"/>
      <c r="E358" s="34"/>
      <c r="F358" s="34"/>
      <c r="G358" s="34"/>
      <c r="H358" s="34"/>
      <c r="T358" s="34"/>
    </row>
    <row r="359" spans="1:20" ht="15.75" customHeight="1">
      <c r="A359" s="34"/>
      <c r="B359" s="34"/>
      <c r="D359" s="34"/>
      <c r="E359" s="34"/>
      <c r="F359" s="34"/>
      <c r="G359" s="34"/>
      <c r="H359" s="34"/>
      <c r="T359" s="34"/>
    </row>
    <row r="360" spans="1:20" ht="15.75" customHeight="1">
      <c r="A360" s="34"/>
      <c r="B360" s="34"/>
      <c r="D360" s="34"/>
      <c r="E360" s="34"/>
      <c r="F360" s="34"/>
      <c r="G360" s="34"/>
      <c r="H360" s="34"/>
      <c r="T360" s="34"/>
    </row>
    <row r="361" spans="1:20" ht="15.75" customHeight="1">
      <c r="A361" s="34"/>
      <c r="B361" s="34"/>
      <c r="D361" s="34"/>
      <c r="E361" s="34"/>
      <c r="F361" s="34"/>
      <c r="G361" s="34"/>
      <c r="H361" s="34"/>
      <c r="T361" s="34"/>
    </row>
    <row r="362" spans="1:20" ht="15.75" customHeight="1">
      <c r="A362" s="34"/>
      <c r="B362" s="34"/>
      <c r="D362" s="34"/>
      <c r="E362" s="34"/>
      <c r="F362" s="34"/>
      <c r="G362" s="34"/>
      <c r="H362" s="34"/>
      <c r="T362" s="34"/>
    </row>
    <row r="363" spans="1:20" ht="15.75" customHeight="1">
      <c r="A363" s="34"/>
      <c r="B363" s="34"/>
      <c r="D363" s="34"/>
      <c r="E363" s="34"/>
      <c r="F363" s="34"/>
      <c r="G363" s="34"/>
      <c r="H363" s="34"/>
      <c r="T363" s="34"/>
    </row>
    <row r="364" spans="1:20" ht="15.75" customHeight="1">
      <c r="A364" s="34"/>
      <c r="B364" s="34"/>
      <c r="D364" s="34"/>
      <c r="E364" s="34"/>
      <c r="F364" s="34"/>
      <c r="G364" s="34"/>
      <c r="H364" s="34"/>
      <c r="T364" s="34"/>
    </row>
    <row r="365" spans="1:20" ht="15.75" customHeight="1">
      <c r="A365" s="34"/>
      <c r="B365" s="34"/>
      <c r="D365" s="34"/>
      <c r="E365" s="34"/>
      <c r="F365" s="34"/>
      <c r="G365" s="34"/>
      <c r="H365" s="34"/>
      <c r="T365" s="34"/>
    </row>
    <row r="366" spans="1:20" ht="15.75" customHeight="1">
      <c r="A366" s="34"/>
      <c r="B366" s="34"/>
      <c r="D366" s="34"/>
      <c r="E366" s="34"/>
      <c r="F366" s="34"/>
      <c r="G366" s="34"/>
      <c r="H366" s="34"/>
      <c r="T366" s="34"/>
    </row>
    <row r="367" spans="1:20" ht="15.75" customHeight="1">
      <c r="A367" s="34"/>
      <c r="B367" s="34"/>
      <c r="D367" s="34"/>
      <c r="E367" s="34"/>
      <c r="F367" s="34"/>
      <c r="G367" s="34"/>
      <c r="H367" s="34"/>
      <c r="T367" s="34"/>
    </row>
    <row r="368" spans="1:20" ht="15.75" customHeight="1">
      <c r="A368" s="34"/>
      <c r="B368" s="34"/>
      <c r="D368" s="34"/>
      <c r="E368" s="34"/>
      <c r="F368" s="34"/>
      <c r="G368" s="34"/>
      <c r="H368" s="34"/>
      <c r="T368" s="34"/>
    </row>
    <row r="369" spans="1:20" ht="15.75" customHeight="1">
      <c r="A369" s="34"/>
      <c r="B369" s="34"/>
      <c r="D369" s="34"/>
      <c r="E369" s="34"/>
      <c r="F369" s="34"/>
      <c r="G369" s="34"/>
      <c r="H369" s="34"/>
      <c r="T369" s="34"/>
    </row>
    <row r="370" spans="1:20" ht="15.75" customHeight="1">
      <c r="A370" s="34"/>
      <c r="B370" s="34"/>
      <c r="D370" s="34"/>
      <c r="E370" s="34"/>
      <c r="F370" s="34"/>
      <c r="G370" s="34"/>
      <c r="H370" s="34"/>
      <c r="T370" s="34"/>
    </row>
    <row r="371" spans="1:20" ht="15.75" customHeight="1">
      <c r="A371" s="34"/>
      <c r="B371" s="34"/>
      <c r="D371" s="34"/>
      <c r="E371" s="34"/>
      <c r="F371" s="34"/>
      <c r="G371" s="34"/>
      <c r="H371" s="34"/>
      <c r="T371" s="34"/>
    </row>
    <row r="372" spans="1:20" ht="15.75" customHeight="1">
      <c r="A372" s="34"/>
      <c r="B372" s="34"/>
      <c r="D372" s="34"/>
      <c r="E372" s="34"/>
      <c r="F372" s="34"/>
      <c r="G372" s="34"/>
      <c r="H372" s="34"/>
      <c r="T372" s="34"/>
    </row>
    <row r="373" spans="1:20" ht="15.75" customHeight="1">
      <c r="A373" s="34"/>
      <c r="B373" s="34"/>
      <c r="D373" s="34"/>
      <c r="E373" s="34"/>
      <c r="F373" s="34"/>
      <c r="G373" s="34"/>
      <c r="H373" s="34"/>
      <c r="T373" s="34"/>
    </row>
    <row r="374" spans="1:20" ht="15.75" customHeight="1">
      <c r="A374" s="34"/>
      <c r="B374" s="34"/>
      <c r="D374" s="34"/>
      <c r="E374" s="34"/>
      <c r="F374" s="34"/>
      <c r="G374" s="34"/>
      <c r="H374" s="34"/>
      <c r="T374" s="34"/>
    </row>
    <row r="375" spans="1:20" ht="15.75" customHeight="1">
      <c r="A375" s="34"/>
      <c r="B375" s="34"/>
      <c r="D375" s="34"/>
      <c r="E375" s="34"/>
      <c r="F375" s="34"/>
      <c r="G375" s="34"/>
      <c r="H375" s="34"/>
      <c r="T375" s="34"/>
    </row>
    <row r="376" spans="1:20" ht="15.75" customHeight="1">
      <c r="A376" s="34"/>
      <c r="B376" s="34"/>
      <c r="D376" s="34"/>
      <c r="E376" s="34"/>
      <c r="F376" s="34"/>
      <c r="G376" s="34"/>
      <c r="H376" s="34"/>
      <c r="T376" s="34"/>
    </row>
    <row r="377" spans="1:20" ht="15.75" customHeight="1">
      <c r="A377" s="34"/>
      <c r="B377" s="34"/>
      <c r="D377" s="34"/>
      <c r="E377" s="34"/>
      <c r="F377" s="34"/>
      <c r="G377" s="34"/>
      <c r="H377" s="34"/>
      <c r="T377" s="34"/>
    </row>
    <row r="378" spans="1:20" ht="15.75" customHeight="1">
      <c r="A378" s="34"/>
      <c r="B378" s="34"/>
      <c r="D378" s="34"/>
      <c r="E378" s="34"/>
      <c r="F378" s="34"/>
      <c r="G378" s="34"/>
      <c r="H378" s="34"/>
      <c r="T378" s="34"/>
    </row>
    <row r="379" spans="1:20" ht="15.75" customHeight="1">
      <c r="A379" s="34"/>
      <c r="B379" s="34"/>
      <c r="D379" s="34"/>
      <c r="E379" s="34"/>
      <c r="F379" s="34"/>
      <c r="G379" s="34"/>
      <c r="H379" s="34"/>
      <c r="T379" s="34"/>
    </row>
    <row r="380" spans="1:20" ht="15.75" customHeight="1">
      <c r="A380" s="34"/>
      <c r="B380" s="34"/>
      <c r="D380" s="34"/>
      <c r="E380" s="34"/>
      <c r="F380" s="34"/>
      <c r="G380" s="34"/>
      <c r="H380" s="34"/>
      <c r="T380" s="34"/>
    </row>
    <row r="381" spans="1:20" ht="15.75" customHeight="1">
      <c r="A381" s="34"/>
      <c r="B381" s="34"/>
      <c r="D381" s="34"/>
      <c r="E381" s="34"/>
      <c r="F381" s="34"/>
      <c r="G381" s="34"/>
      <c r="H381" s="34"/>
      <c r="T381" s="34"/>
    </row>
    <row r="382" spans="1:20" ht="15.75" customHeight="1">
      <c r="A382" s="34"/>
      <c r="B382" s="34"/>
      <c r="D382" s="34"/>
      <c r="E382" s="34"/>
      <c r="F382" s="34"/>
      <c r="G382" s="34"/>
      <c r="H382" s="34"/>
      <c r="T382" s="34"/>
    </row>
    <row r="383" spans="1:20" ht="15.75" customHeight="1">
      <c r="A383" s="34"/>
      <c r="B383" s="34"/>
      <c r="D383" s="34"/>
      <c r="E383" s="34"/>
      <c r="F383" s="34"/>
      <c r="G383" s="34"/>
      <c r="H383" s="34"/>
      <c r="T383" s="34"/>
    </row>
    <row r="384" spans="1:20" ht="15.75" customHeight="1">
      <c r="A384" s="34"/>
      <c r="B384" s="34"/>
      <c r="D384" s="34"/>
      <c r="E384" s="34"/>
      <c r="F384" s="34"/>
      <c r="G384" s="34"/>
      <c r="H384" s="34"/>
      <c r="T384" s="34"/>
    </row>
    <row r="385" spans="1:20" ht="15.75" customHeight="1">
      <c r="A385" s="34"/>
      <c r="B385" s="34"/>
      <c r="D385" s="34"/>
      <c r="E385" s="34"/>
      <c r="F385" s="34"/>
      <c r="G385" s="34"/>
      <c r="H385" s="34"/>
      <c r="T385" s="34"/>
    </row>
    <row r="386" spans="1:20" ht="15.75" customHeight="1">
      <c r="A386" s="34"/>
      <c r="B386" s="34"/>
      <c r="D386" s="34"/>
      <c r="E386" s="34"/>
      <c r="F386" s="34"/>
      <c r="G386" s="34"/>
      <c r="H386" s="34"/>
      <c r="T386" s="34"/>
    </row>
    <row r="387" spans="1:20" ht="15.75" customHeight="1">
      <c r="A387" s="34"/>
      <c r="B387" s="34"/>
      <c r="D387" s="34"/>
      <c r="E387" s="34"/>
      <c r="F387" s="34"/>
      <c r="G387" s="34"/>
      <c r="H387" s="34"/>
      <c r="T387" s="34"/>
    </row>
    <row r="388" spans="1:20" ht="15.75" customHeight="1">
      <c r="A388" s="34"/>
      <c r="B388" s="34"/>
      <c r="D388" s="34"/>
      <c r="E388" s="34"/>
      <c r="F388" s="34"/>
      <c r="G388" s="34"/>
      <c r="H388" s="34"/>
      <c r="T388" s="34"/>
    </row>
    <row r="389" spans="1:20" ht="15.75" customHeight="1">
      <c r="A389" s="34"/>
      <c r="B389" s="34"/>
      <c r="D389" s="34"/>
      <c r="E389" s="34"/>
      <c r="F389" s="34"/>
      <c r="G389" s="34"/>
      <c r="H389" s="34"/>
      <c r="T389" s="34"/>
    </row>
    <row r="390" spans="1:20" ht="15.75" customHeight="1">
      <c r="A390" s="34"/>
      <c r="B390" s="34"/>
      <c r="D390" s="34"/>
      <c r="E390" s="34"/>
      <c r="F390" s="34"/>
      <c r="G390" s="34"/>
      <c r="H390" s="34"/>
      <c r="T390" s="34"/>
    </row>
    <row r="391" spans="1:20" ht="15.75" customHeight="1">
      <c r="A391" s="34"/>
      <c r="B391" s="34"/>
      <c r="D391" s="34"/>
      <c r="E391" s="34"/>
      <c r="F391" s="34"/>
      <c r="G391" s="34"/>
      <c r="H391" s="34"/>
      <c r="T391" s="34"/>
    </row>
    <row r="392" spans="1:20" ht="15.75" customHeight="1">
      <c r="A392" s="34"/>
      <c r="B392" s="34"/>
      <c r="D392" s="34"/>
      <c r="E392" s="34"/>
      <c r="F392" s="34"/>
      <c r="G392" s="34"/>
      <c r="H392" s="34"/>
      <c r="T392" s="34"/>
    </row>
    <row r="393" spans="1:20" ht="15.75" customHeight="1">
      <c r="A393" s="34"/>
      <c r="B393" s="34"/>
      <c r="D393" s="34"/>
      <c r="E393" s="34"/>
      <c r="F393" s="34"/>
      <c r="G393" s="34"/>
      <c r="H393" s="34"/>
      <c r="T393" s="34"/>
    </row>
    <row r="394" spans="1:20" ht="15.75" customHeight="1">
      <c r="A394" s="34"/>
      <c r="B394" s="34"/>
      <c r="D394" s="34"/>
      <c r="E394" s="34"/>
      <c r="F394" s="34"/>
      <c r="G394" s="34"/>
      <c r="H394" s="34"/>
      <c r="T394" s="34"/>
    </row>
    <row r="395" spans="1:20" ht="15.75" customHeight="1">
      <c r="A395" s="34"/>
      <c r="B395" s="34"/>
      <c r="D395" s="34"/>
      <c r="E395" s="34"/>
      <c r="F395" s="34"/>
      <c r="G395" s="34"/>
      <c r="H395" s="34"/>
      <c r="T395" s="34"/>
    </row>
    <row r="396" spans="1:20" ht="15.75" customHeight="1">
      <c r="A396" s="34"/>
      <c r="B396" s="34"/>
      <c r="D396" s="34"/>
      <c r="E396" s="34"/>
      <c r="F396" s="34"/>
      <c r="G396" s="34"/>
      <c r="H396" s="34"/>
      <c r="T396" s="34"/>
    </row>
    <row r="397" spans="1:20" ht="15.75" customHeight="1">
      <c r="A397" s="34"/>
      <c r="B397" s="34"/>
      <c r="D397" s="34"/>
      <c r="E397" s="34"/>
      <c r="F397" s="34"/>
      <c r="G397" s="34"/>
      <c r="H397" s="34"/>
      <c r="T397" s="34"/>
    </row>
    <row r="398" spans="1:20" ht="15.75" customHeight="1">
      <c r="A398" s="34"/>
      <c r="B398" s="34"/>
      <c r="D398" s="34"/>
      <c r="E398" s="34"/>
      <c r="F398" s="34"/>
      <c r="G398" s="34"/>
      <c r="H398" s="34"/>
      <c r="T398" s="34"/>
    </row>
    <row r="399" spans="1:20" ht="15.75" customHeight="1">
      <c r="A399" s="34"/>
      <c r="B399" s="34"/>
      <c r="D399" s="34"/>
      <c r="E399" s="34"/>
      <c r="F399" s="34"/>
      <c r="G399" s="34"/>
      <c r="H399" s="34"/>
      <c r="T399" s="34"/>
    </row>
    <row r="400" spans="1:20" ht="15.75" customHeight="1">
      <c r="A400" s="34"/>
      <c r="B400" s="34"/>
      <c r="D400" s="34"/>
      <c r="E400" s="34"/>
      <c r="F400" s="34"/>
      <c r="G400" s="34"/>
      <c r="H400" s="34"/>
      <c r="T400" s="34"/>
    </row>
    <row r="401" spans="1:20" ht="15.75" customHeight="1">
      <c r="A401" s="34"/>
      <c r="B401" s="34"/>
      <c r="D401" s="34"/>
      <c r="E401" s="34"/>
      <c r="F401" s="34"/>
      <c r="G401" s="34"/>
      <c r="H401" s="34"/>
      <c r="T401" s="34"/>
    </row>
    <row r="402" spans="1:20" ht="15.75" customHeight="1">
      <c r="A402" s="34"/>
      <c r="B402" s="34"/>
      <c r="D402" s="34"/>
      <c r="E402" s="34"/>
      <c r="F402" s="34"/>
      <c r="G402" s="34"/>
      <c r="H402" s="34"/>
      <c r="T402" s="34"/>
    </row>
    <row r="403" spans="1:20" ht="15.75" customHeight="1">
      <c r="A403" s="34"/>
      <c r="B403" s="34"/>
      <c r="D403" s="34"/>
      <c r="E403" s="34"/>
      <c r="F403" s="34"/>
      <c r="G403" s="34"/>
      <c r="H403" s="34"/>
      <c r="T403" s="34"/>
    </row>
    <row r="404" spans="1:20" ht="15.75" customHeight="1">
      <c r="A404" s="34"/>
      <c r="B404" s="34"/>
      <c r="D404" s="34"/>
      <c r="E404" s="34"/>
      <c r="F404" s="34"/>
      <c r="G404" s="34"/>
      <c r="H404" s="34"/>
      <c r="T404" s="34"/>
    </row>
    <row r="405" spans="1:20" ht="15.75" customHeight="1">
      <c r="A405" s="34"/>
      <c r="B405" s="34"/>
      <c r="D405" s="34"/>
      <c r="E405" s="34"/>
      <c r="F405" s="34"/>
      <c r="G405" s="34"/>
      <c r="H405" s="34"/>
      <c r="T405" s="34"/>
    </row>
    <row r="406" spans="1:20" ht="15.75" customHeight="1">
      <c r="A406" s="34"/>
      <c r="B406" s="34"/>
      <c r="D406" s="34"/>
      <c r="E406" s="34"/>
      <c r="F406" s="34"/>
      <c r="G406" s="34"/>
      <c r="H406" s="34"/>
      <c r="T406" s="34"/>
    </row>
    <row r="407" spans="1:20" ht="15.75" customHeight="1">
      <c r="A407" s="34"/>
      <c r="B407" s="34"/>
      <c r="D407" s="34"/>
      <c r="E407" s="34"/>
      <c r="F407" s="34"/>
      <c r="G407" s="34"/>
      <c r="H407" s="34"/>
      <c r="T407" s="34"/>
    </row>
    <row r="408" spans="1:20" ht="15.75" customHeight="1">
      <c r="A408" s="34"/>
      <c r="B408" s="34"/>
      <c r="D408" s="34"/>
      <c r="E408" s="34"/>
      <c r="F408" s="34"/>
      <c r="G408" s="34"/>
      <c r="H408" s="34"/>
      <c r="T408" s="34"/>
    </row>
    <row r="409" spans="1:20" ht="15.75" customHeight="1">
      <c r="A409" s="34"/>
      <c r="B409" s="34"/>
      <c r="D409" s="34"/>
      <c r="E409" s="34"/>
      <c r="F409" s="34"/>
      <c r="G409" s="34"/>
      <c r="H409" s="34"/>
      <c r="T409" s="34"/>
    </row>
    <row r="410" spans="1:20" ht="15.75" customHeight="1">
      <c r="A410" s="34"/>
      <c r="B410" s="34"/>
      <c r="D410" s="34"/>
      <c r="E410" s="34"/>
      <c r="F410" s="34"/>
      <c r="G410" s="34"/>
      <c r="H410" s="34"/>
      <c r="T410" s="34"/>
    </row>
    <row r="411" spans="1:20" ht="15.75" customHeight="1">
      <c r="A411" s="34"/>
      <c r="B411" s="34"/>
      <c r="D411" s="34"/>
      <c r="E411" s="34"/>
      <c r="F411" s="34"/>
      <c r="G411" s="34"/>
      <c r="H411" s="34"/>
      <c r="T411" s="34"/>
    </row>
    <row r="412" spans="1:20" ht="15.75" customHeight="1">
      <c r="A412" s="34"/>
      <c r="B412" s="34"/>
      <c r="D412" s="34"/>
      <c r="E412" s="34"/>
      <c r="F412" s="34"/>
      <c r="G412" s="34"/>
      <c r="H412" s="34"/>
      <c r="T412" s="34"/>
    </row>
    <row r="413" spans="1:20" ht="15.75" customHeight="1">
      <c r="A413" s="34"/>
      <c r="B413" s="34"/>
      <c r="D413" s="34"/>
      <c r="E413" s="34"/>
      <c r="F413" s="34"/>
      <c r="G413" s="34"/>
      <c r="H413" s="34"/>
      <c r="T413" s="34"/>
    </row>
    <row r="414" spans="1:20" ht="15.75" customHeight="1">
      <c r="A414" s="34"/>
      <c r="B414" s="34"/>
      <c r="D414" s="34"/>
      <c r="E414" s="34"/>
      <c r="F414" s="34"/>
      <c r="G414" s="34"/>
      <c r="H414" s="34"/>
      <c r="T414" s="34"/>
    </row>
    <row r="415" spans="1:20" ht="15.75" customHeight="1">
      <c r="A415" s="34"/>
      <c r="B415" s="34"/>
      <c r="D415" s="34"/>
      <c r="E415" s="34"/>
      <c r="F415" s="34"/>
      <c r="G415" s="34"/>
      <c r="H415" s="34"/>
      <c r="T415" s="34"/>
    </row>
    <row r="416" spans="1:20" ht="15.75" customHeight="1">
      <c r="A416" s="34"/>
      <c r="B416" s="34"/>
      <c r="D416" s="34"/>
      <c r="E416" s="34"/>
      <c r="F416" s="34"/>
      <c r="G416" s="34"/>
      <c r="H416" s="34"/>
      <c r="T416" s="34"/>
    </row>
    <row r="417" spans="1:20" ht="15.75" customHeight="1">
      <c r="A417" s="34"/>
      <c r="B417" s="34"/>
      <c r="D417" s="34"/>
      <c r="E417" s="34"/>
      <c r="F417" s="34"/>
      <c r="G417" s="34"/>
      <c r="H417" s="34"/>
      <c r="T417" s="34"/>
    </row>
    <row r="418" spans="1:20" ht="15.75" customHeight="1">
      <c r="A418" s="34"/>
      <c r="B418" s="34"/>
      <c r="D418" s="34"/>
      <c r="E418" s="34"/>
      <c r="F418" s="34"/>
      <c r="G418" s="34"/>
      <c r="H418" s="34"/>
      <c r="T418" s="34"/>
    </row>
    <row r="419" spans="1:20" ht="15.75" customHeight="1">
      <c r="A419" s="34"/>
      <c r="B419" s="34"/>
      <c r="D419" s="34"/>
      <c r="E419" s="34"/>
      <c r="F419" s="34"/>
      <c r="G419" s="34"/>
      <c r="H419" s="34"/>
      <c r="T419" s="34"/>
    </row>
    <row r="420" spans="1:20" ht="15.75" customHeight="1">
      <c r="A420" s="34"/>
      <c r="B420" s="34"/>
      <c r="D420" s="34"/>
      <c r="E420" s="34"/>
      <c r="F420" s="34"/>
      <c r="G420" s="34"/>
      <c r="H420" s="34"/>
      <c r="T420" s="34"/>
    </row>
    <row r="421" spans="1:20" ht="15.75" customHeight="1">
      <c r="A421" s="34"/>
      <c r="B421" s="34"/>
      <c r="D421" s="34"/>
      <c r="E421" s="34"/>
      <c r="F421" s="34"/>
      <c r="G421" s="34"/>
      <c r="H421" s="34"/>
      <c r="T421" s="34"/>
    </row>
    <row r="422" spans="1:20" ht="15.75" customHeight="1">
      <c r="A422" s="34"/>
      <c r="B422" s="34"/>
      <c r="D422" s="34"/>
      <c r="E422" s="34"/>
      <c r="F422" s="34"/>
      <c r="G422" s="34"/>
      <c r="H422" s="34"/>
      <c r="T422" s="34"/>
    </row>
    <row r="423" spans="1:20" ht="15.75" customHeight="1">
      <c r="A423" s="34"/>
      <c r="B423" s="34"/>
      <c r="D423" s="34"/>
      <c r="E423" s="34"/>
      <c r="F423" s="34"/>
      <c r="G423" s="34"/>
      <c r="H423" s="34"/>
      <c r="T423" s="34"/>
    </row>
    <row r="424" spans="1:20" ht="15.75" customHeight="1">
      <c r="A424" s="34"/>
      <c r="B424" s="34"/>
      <c r="D424" s="34"/>
      <c r="E424" s="34"/>
      <c r="F424" s="34"/>
      <c r="G424" s="34"/>
      <c r="H424" s="34"/>
      <c r="T424" s="34"/>
    </row>
    <row r="425" spans="1:20" ht="15.75" customHeight="1">
      <c r="A425" s="34"/>
      <c r="B425" s="34"/>
      <c r="D425" s="34"/>
      <c r="E425" s="34"/>
      <c r="F425" s="34"/>
      <c r="G425" s="34"/>
      <c r="H425" s="34"/>
      <c r="T425" s="34"/>
    </row>
    <row r="426" spans="1:20" ht="15.75" customHeight="1">
      <c r="A426" s="34"/>
      <c r="B426" s="34"/>
      <c r="D426" s="34"/>
      <c r="E426" s="34"/>
      <c r="F426" s="34"/>
      <c r="G426" s="34"/>
      <c r="H426" s="34"/>
      <c r="T426" s="34"/>
    </row>
    <row r="427" spans="1:20" ht="15.75" customHeight="1">
      <c r="A427" s="34"/>
      <c r="B427" s="34"/>
      <c r="D427" s="34"/>
      <c r="E427" s="34"/>
      <c r="F427" s="34"/>
      <c r="G427" s="34"/>
      <c r="H427" s="34"/>
      <c r="T427" s="34"/>
    </row>
    <row r="428" spans="1:20" ht="15.75" customHeight="1">
      <c r="A428" s="34"/>
      <c r="B428" s="34"/>
      <c r="D428" s="34"/>
      <c r="E428" s="34"/>
      <c r="F428" s="34"/>
      <c r="G428" s="34"/>
      <c r="H428" s="34"/>
      <c r="T428" s="34"/>
    </row>
    <row r="429" spans="1:20" ht="15.75" customHeight="1">
      <c r="A429" s="34"/>
      <c r="B429" s="34"/>
      <c r="D429" s="34"/>
      <c r="E429" s="34"/>
      <c r="F429" s="34"/>
      <c r="G429" s="34"/>
      <c r="H429" s="34"/>
      <c r="T429" s="34"/>
    </row>
    <row r="430" spans="1:20" ht="15.75" customHeight="1">
      <c r="A430" s="34"/>
      <c r="B430" s="34"/>
      <c r="D430" s="34"/>
      <c r="E430" s="34"/>
      <c r="F430" s="34"/>
      <c r="G430" s="34"/>
      <c r="H430" s="34"/>
      <c r="T430" s="34"/>
    </row>
    <row r="431" spans="1:20" ht="15.75" customHeight="1">
      <c r="A431" s="34"/>
      <c r="B431" s="34"/>
      <c r="D431" s="34"/>
      <c r="E431" s="34"/>
      <c r="F431" s="34"/>
      <c r="G431" s="34"/>
      <c r="H431" s="34"/>
      <c r="T431" s="34"/>
    </row>
    <row r="432" spans="1:20" ht="15.75" customHeight="1">
      <c r="A432" s="34"/>
      <c r="B432" s="34"/>
      <c r="D432" s="34"/>
      <c r="E432" s="34"/>
      <c r="F432" s="34"/>
      <c r="G432" s="34"/>
      <c r="H432" s="34"/>
      <c r="T432" s="34"/>
    </row>
    <row r="433" spans="1:20" ht="15.75" customHeight="1">
      <c r="A433" s="34"/>
      <c r="B433" s="34"/>
      <c r="D433" s="34"/>
      <c r="E433" s="34"/>
      <c r="F433" s="34"/>
      <c r="G433" s="34"/>
      <c r="H433" s="34"/>
      <c r="T433" s="34"/>
    </row>
    <row r="434" spans="1:20" ht="15.75" customHeight="1">
      <c r="A434" s="34"/>
      <c r="B434" s="34"/>
      <c r="D434" s="34"/>
      <c r="E434" s="34"/>
      <c r="F434" s="34"/>
      <c r="G434" s="34"/>
      <c r="H434" s="34"/>
      <c r="T434" s="34"/>
    </row>
    <row r="435" spans="1:20" ht="15.75" customHeight="1">
      <c r="A435" s="34"/>
      <c r="B435" s="34"/>
      <c r="D435" s="34"/>
      <c r="E435" s="34"/>
      <c r="F435" s="34"/>
      <c r="G435" s="34"/>
      <c r="H435" s="34"/>
      <c r="T435" s="34"/>
    </row>
    <row r="436" spans="1:20" ht="15.75" customHeight="1">
      <c r="A436" s="34"/>
      <c r="B436" s="34"/>
      <c r="D436" s="34"/>
      <c r="E436" s="34"/>
      <c r="F436" s="34"/>
      <c r="G436" s="34"/>
      <c r="H436" s="34"/>
      <c r="T436" s="34"/>
    </row>
    <row r="437" spans="1:20" ht="15.75" customHeight="1">
      <c r="A437" s="34"/>
      <c r="B437" s="34"/>
      <c r="D437" s="34"/>
      <c r="E437" s="34"/>
      <c r="F437" s="34"/>
      <c r="G437" s="34"/>
      <c r="H437" s="34"/>
      <c r="T437" s="34"/>
    </row>
    <row r="438" spans="1:20" ht="15.75" customHeight="1">
      <c r="A438" s="34"/>
      <c r="B438" s="34"/>
      <c r="D438" s="34"/>
      <c r="E438" s="34"/>
      <c r="F438" s="34"/>
      <c r="G438" s="34"/>
      <c r="H438" s="34"/>
      <c r="T438" s="34"/>
    </row>
    <row r="439" spans="1:20" ht="15.75" customHeight="1">
      <c r="A439" s="34"/>
      <c r="B439" s="34"/>
      <c r="D439" s="34"/>
      <c r="E439" s="34"/>
      <c r="F439" s="34"/>
      <c r="G439" s="34"/>
      <c r="H439" s="34"/>
      <c r="T439" s="34"/>
    </row>
    <row r="440" spans="1:20" ht="15.75" customHeight="1">
      <c r="A440" s="34"/>
      <c r="B440" s="34"/>
      <c r="D440" s="34"/>
      <c r="E440" s="34"/>
      <c r="F440" s="34"/>
      <c r="G440" s="34"/>
      <c r="H440" s="34"/>
      <c r="T440" s="34"/>
    </row>
    <row r="441" spans="1:20" ht="15.75" customHeight="1">
      <c r="A441" s="34"/>
      <c r="B441" s="34"/>
      <c r="D441" s="34"/>
      <c r="E441" s="34"/>
      <c r="F441" s="34"/>
      <c r="G441" s="34"/>
      <c r="H441" s="34"/>
      <c r="T441" s="34"/>
    </row>
    <row r="442" spans="1:20" ht="15.75" customHeight="1">
      <c r="A442" s="34"/>
      <c r="B442" s="34"/>
      <c r="D442" s="34"/>
      <c r="E442" s="34"/>
      <c r="F442" s="34"/>
      <c r="G442" s="34"/>
      <c r="H442" s="34"/>
      <c r="T442" s="34"/>
    </row>
    <row r="443" spans="1:20" ht="15.75" customHeight="1">
      <c r="A443" s="34"/>
      <c r="B443" s="34"/>
      <c r="D443" s="34"/>
      <c r="E443" s="34"/>
      <c r="F443" s="34"/>
      <c r="G443" s="34"/>
      <c r="H443" s="34"/>
      <c r="T443" s="34"/>
    </row>
    <row r="444" spans="1:20" ht="15.75" customHeight="1">
      <c r="A444" s="34"/>
      <c r="B444" s="34"/>
      <c r="D444" s="34"/>
      <c r="E444" s="34"/>
      <c r="F444" s="34"/>
      <c r="G444" s="34"/>
      <c r="H444" s="34"/>
      <c r="T444" s="34"/>
    </row>
    <row r="445" spans="1:20" ht="15.75" customHeight="1">
      <c r="A445" s="34"/>
      <c r="B445" s="34"/>
      <c r="D445" s="34"/>
      <c r="E445" s="34"/>
      <c r="F445" s="34"/>
      <c r="G445" s="34"/>
      <c r="H445" s="34"/>
      <c r="T445" s="34"/>
    </row>
    <row r="446" spans="1:20" ht="15.75" customHeight="1">
      <c r="A446" s="34"/>
      <c r="B446" s="34"/>
      <c r="D446" s="34"/>
      <c r="E446" s="34"/>
      <c r="F446" s="34"/>
      <c r="G446" s="34"/>
      <c r="H446" s="34"/>
      <c r="T446" s="34"/>
    </row>
    <row r="447" spans="1:20" ht="15.75" customHeight="1">
      <c r="A447" s="34"/>
      <c r="B447" s="34"/>
      <c r="D447" s="34"/>
      <c r="E447" s="34"/>
      <c r="F447" s="34"/>
      <c r="G447" s="34"/>
      <c r="H447" s="34"/>
      <c r="T447" s="34"/>
    </row>
    <row r="448" spans="1:20" ht="15.75" customHeight="1">
      <c r="A448" s="34"/>
      <c r="B448" s="34"/>
      <c r="D448" s="34"/>
      <c r="E448" s="34"/>
      <c r="F448" s="34"/>
      <c r="G448" s="34"/>
      <c r="H448" s="34"/>
      <c r="T448" s="34"/>
    </row>
    <row r="449" spans="1:20" ht="15.75" customHeight="1">
      <c r="A449" s="34"/>
      <c r="B449" s="34"/>
      <c r="D449" s="34"/>
      <c r="E449" s="34"/>
      <c r="F449" s="34"/>
      <c r="G449" s="34"/>
      <c r="H449" s="34"/>
      <c r="T449" s="34"/>
    </row>
    <row r="450" spans="1:20" ht="15.75" customHeight="1">
      <c r="A450" s="34"/>
      <c r="B450" s="34"/>
      <c r="D450" s="34"/>
      <c r="E450" s="34"/>
      <c r="F450" s="34"/>
      <c r="G450" s="34"/>
      <c r="H450" s="34"/>
      <c r="T450" s="34"/>
    </row>
    <row r="451" spans="1:20" ht="15.75" customHeight="1">
      <c r="A451" s="34"/>
      <c r="B451" s="34"/>
      <c r="D451" s="34"/>
      <c r="E451" s="34"/>
      <c r="F451" s="34"/>
      <c r="G451" s="34"/>
      <c r="H451" s="34"/>
      <c r="T451" s="34"/>
    </row>
    <row r="452" spans="1:20" ht="15.75" customHeight="1">
      <c r="A452" s="34"/>
      <c r="B452" s="34"/>
      <c r="D452" s="34"/>
      <c r="E452" s="34"/>
      <c r="F452" s="34"/>
      <c r="G452" s="34"/>
      <c r="H452" s="34"/>
      <c r="T452" s="34"/>
    </row>
    <row r="453" spans="1:20" ht="15.75" customHeight="1">
      <c r="A453" s="34"/>
      <c r="B453" s="34"/>
      <c r="D453" s="34"/>
      <c r="E453" s="34"/>
      <c r="F453" s="34"/>
      <c r="G453" s="34"/>
      <c r="H453" s="34"/>
      <c r="T453" s="34"/>
    </row>
    <row r="454" spans="1:20" ht="15.75" customHeight="1">
      <c r="A454" s="34"/>
      <c r="B454" s="34"/>
      <c r="D454" s="34"/>
      <c r="E454" s="34"/>
      <c r="F454" s="34"/>
      <c r="G454" s="34"/>
      <c r="H454" s="34"/>
      <c r="T454" s="34"/>
    </row>
    <row r="455" spans="1:20" ht="15.75" customHeight="1">
      <c r="A455" s="34"/>
      <c r="B455" s="34"/>
      <c r="D455" s="34"/>
      <c r="E455" s="34"/>
      <c r="F455" s="34"/>
      <c r="G455" s="34"/>
      <c r="H455" s="34"/>
      <c r="T455" s="34"/>
    </row>
    <row r="456" spans="1:20" ht="15.75" customHeight="1">
      <c r="A456" s="34"/>
      <c r="B456" s="34"/>
      <c r="D456" s="34"/>
      <c r="E456" s="34"/>
      <c r="F456" s="34"/>
      <c r="G456" s="34"/>
      <c r="H456" s="34"/>
      <c r="T456" s="34"/>
    </row>
    <row r="457" spans="1:20" ht="15.75" customHeight="1">
      <c r="A457" s="34"/>
      <c r="B457" s="34"/>
      <c r="D457" s="34"/>
      <c r="E457" s="34"/>
      <c r="F457" s="34"/>
      <c r="G457" s="34"/>
      <c r="H457" s="34"/>
      <c r="T457" s="34"/>
    </row>
    <row r="458" spans="1:20" ht="15.75" customHeight="1">
      <c r="A458" s="34"/>
      <c r="B458" s="34"/>
      <c r="D458" s="34"/>
      <c r="E458" s="34"/>
      <c r="F458" s="34"/>
      <c r="G458" s="34"/>
      <c r="H458" s="34"/>
      <c r="T458" s="34"/>
    </row>
    <row r="459" spans="1:20" ht="15.75" customHeight="1">
      <c r="A459" s="34"/>
      <c r="B459" s="34"/>
      <c r="D459" s="34"/>
      <c r="E459" s="34"/>
      <c r="F459" s="34"/>
      <c r="G459" s="34"/>
      <c r="H459" s="34"/>
      <c r="T459" s="34"/>
    </row>
    <row r="460" spans="1:20" ht="15.75" customHeight="1">
      <c r="A460" s="34"/>
      <c r="B460" s="34"/>
      <c r="D460" s="34"/>
      <c r="E460" s="34"/>
      <c r="F460" s="34"/>
      <c r="G460" s="34"/>
      <c r="H460" s="34"/>
      <c r="T460" s="34"/>
    </row>
    <row r="461" spans="1:20" ht="15.75" customHeight="1">
      <c r="A461" s="34"/>
      <c r="B461" s="34"/>
      <c r="D461" s="34"/>
      <c r="E461" s="34"/>
      <c r="F461" s="34"/>
      <c r="G461" s="34"/>
      <c r="H461" s="34"/>
      <c r="T461" s="34"/>
    </row>
    <row r="462" spans="1:20" ht="15.75" customHeight="1">
      <c r="A462" s="34"/>
      <c r="B462" s="34"/>
      <c r="D462" s="34"/>
      <c r="E462" s="34"/>
      <c r="F462" s="34"/>
      <c r="G462" s="34"/>
      <c r="H462" s="34"/>
      <c r="T462" s="34"/>
    </row>
    <row r="463" spans="1:20" ht="15.75" customHeight="1">
      <c r="A463" s="34"/>
      <c r="B463" s="34"/>
      <c r="D463" s="34"/>
      <c r="E463" s="34"/>
      <c r="F463" s="34"/>
      <c r="G463" s="34"/>
      <c r="H463" s="34"/>
      <c r="T463" s="34"/>
    </row>
    <row r="464" spans="1:20" ht="15.75" customHeight="1">
      <c r="A464" s="34"/>
      <c r="B464" s="34"/>
      <c r="D464" s="34"/>
      <c r="E464" s="34"/>
      <c r="F464" s="34"/>
      <c r="G464" s="34"/>
      <c r="H464" s="34"/>
      <c r="T464" s="34"/>
    </row>
    <row r="465" spans="1:20" ht="15.75" customHeight="1">
      <c r="A465" s="34"/>
      <c r="B465" s="34"/>
      <c r="D465" s="34"/>
      <c r="E465" s="34"/>
      <c r="F465" s="34"/>
      <c r="G465" s="34"/>
      <c r="H465" s="34"/>
      <c r="T465" s="34"/>
    </row>
    <row r="466" spans="1:20" ht="15.75" customHeight="1">
      <c r="A466" s="34"/>
      <c r="B466" s="34"/>
      <c r="D466" s="34"/>
      <c r="E466" s="34"/>
      <c r="F466" s="34"/>
      <c r="G466" s="34"/>
      <c r="H466" s="34"/>
      <c r="T466" s="34"/>
    </row>
    <row r="467" spans="1:20" ht="15.75" customHeight="1">
      <c r="A467" s="34"/>
      <c r="B467" s="34"/>
      <c r="D467" s="34"/>
      <c r="E467" s="34"/>
      <c r="F467" s="34"/>
      <c r="G467" s="34"/>
      <c r="H467" s="34"/>
      <c r="T467" s="34"/>
    </row>
    <row r="468" spans="1:20" ht="15.75" customHeight="1">
      <c r="A468" s="34"/>
      <c r="B468" s="34"/>
      <c r="D468" s="34"/>
      <c r="E468" s="34"/>
      <c r="F468" s="34"/>
      <c r="G468" s="34"/>
      <c r="H468" s="34"/>
      <c r="T468" s="34"/>
    </row>
    <row r="469" spans="1:20" ht="15.75" customHeight="1">
      <c r="A469" s="34"/>
      <c r="B469" s="34"/>
      <c r="D469" s="34"/>
      <c r="E469" s="34"/>
      <c r="F469" s="34"/>
      <c r="G469" s="34"/>
      <c r="H469" s="34"/>
      <c r="T469" s="34"/>
    </row>
    <row r="470" spans="1:20" ht="15.75" customHeight="1">
      <c r="A470" s="34"/>
      <c r="B470" s="34"/>
      <c r="D470" s="34"/>
      <c r="E470" s="34"/>
      <c r="F470" s="34"/>
      <c r="G470" s="34"/>
      <c r="H470" s="34"/>
      <c r="T470" s="34"/>
    </row>
    <row r="471" spans="1:20" ht="15.75" customHeight="1">
      <c r="A471" s="34"/>
      <c r="B471" s="34"/>
      <c r="D471" s="34"/>
      <c r="E471" s="34"/>
      <c r="F471" s="34"/>
      <c r="G471" s="34"/>
      <c r="H471" s="34"/>
      <c r="T471" s="34"/>
    </row>
    <row r="472" spans="1:20" ht="15.75" customHeight="1">
      <c r="A472" s="34"/>
      <c r="B472" s="34"/>
      <c r="D472" s="34"/>
      <c r="E472" s="34"/>
      <c r="F472" s="34"/>
      <c r="G472" s="34"/>
      <c r="H472" s="34"/>
      <c r="T472" s="34"/>
    </row>
    <row r="473" spans="1:20" ht="15.75" customHeight="1">
      <c r="A473" s="34"/>
      <c r="B473" s="34"/>
      <c r="D473" s="34"/>
      <c r="E473" s="34"/>
      <c r="F473" s="34"/>
      <c r="G473" s="34"/>
      <c r="H473" s="34"/>
      <c r="T473" s="34"/>
    </row>
    <row r="474" spans="1:20" ht="15.75" customHeight="1">
      <c r="A474" s="34"/>
      <c r="B474" s="34"/>
      <c r="D474" s="34"/>
      <c r="E474" s="34"/>
      <c r="F474" s="34"/>
      <c r="G474" s="34"/>
      <c r="H474" s="34"/>
      <c r="T474" s="34"/>
    </row>
    <row r="475" spans="1:20" ht="15.75" customHeight="1">
      <c r="A475" s="34"/>
      <c r="B475" s="34"/>
      <c r="D475" s="34"/>
      <c r="E475" s="34"/>
      <c r="F475" s="34"/>
      <c r="G475" s="34"/>
      <c r="H475" s="34"/>
      <c r="T475" s="34"/>
    </row>
    <row r="476" spans="1:20" ht="15.75" customHeight="1">
      <c r="A476" s="34"/>
      <c r="B476" s="34"/>
      <c r="D476" s="34"/>
      <c r="E476" s="34"/>
      <c r="F476" s="34"/>
      <c r="G476" s="34"/>
      <c r="H476" s="34"/>
      <c r="T476" s="34"/>
    </row>
    <row r="477" spans="1:20" ht="15.75" customHeight="1">
      <c r="A477" s="34"/>
      <c r="B477" s="34"/>
      <c r="D477" s="34"/>
      <c r="E477" s="34"/>
      <c r="F477" s="34"/>
      <c r="G477" s="34"/>
      <c r="H477" s="34"/>
      <c r="T477" s="34"/>
    </row>
    <row r="478" spans="1:20" ht="15.75" customHeight="1">
      <c r="A478" s="34"/>
      <c r="B478" s="34"/>
      <c r="D478" s="34"/>
      <c r="E478" s="34"/>
      <c r="F478" s="34"/>
      <c r="G478" s="34"/>
      <c r="H478" s="34"/>
      <c r="T478" s="34"/>
    </row>
    <row r="479" spans="1:20" ht="15.75" customHeight="1">
      <c r="A479" s="34"/>
      <c r="B479" s="34"/>
      <c r="D479" s="34"/>
      <c r="E479" s="34"/>
      <c r="F479" s="34"/>
      <c r="G479" s="34"/>
      <c r="H479" s="34"/>
      <c r="T479" s="34"/>
    </row>
    <row r="480" spans="1:20" ht="15.75" customHeight="1">
      <c r="A480" s="34"/>
      <c r="B480" s="34"/>
      <c r="D480" s="34"/>
      <c r="E480" s="34"/>
      <c r="F480" s="34"/>
      <c r="G480" s="34"/>
      <c r="H480" s="34"/>
      <c r="T480" s="34"/>
    </row>
    <row r="481" spans="1:20" ht="15.75" customHeight="1">
      <c r="A481" s="34"/>
      <c r="B481" s="34"/>
      <c r="D481" s="34"/>
      <c r="E481" s="34"/>
      <c r="F481" s="34"/>
      <c r="G481" s="34"/>
      <c r="H481" s="34"/>
      <c r="T481" s="34"/>
    </row>
    <row r="482" spans="1:20" ht="15.75" customHeight="1">
      <c r="A482" s="34"/>
      <c r="B482" s="34"/>
      <c r="D482" s="34"/>
      <c r="E482" s="34"/>
      <c r="F482" s="34"/>
      <c r="G482" s="34"/>
      <c r="H482" s="34"/>
      <c r="T482" s="34"/>
    </row>
    <row r="483" spans="1:20" ht="15.75" customHeight="1">
      <c r="A483" s="34"/>
      <c r="B483" s="34"/>
      <c r="D483" s="34"/>
      <c r="E483" s="34"/>
      <c r="F483" s="34"/>
      <c r="G483" s="34"/>
      <c r="H483" s="34"/>
      <c r="T483" s="34"/>
    </row>
    <row r="484" spans="1:20" ht="15.75" customHeight="1">
      <c r="A484" s="34"/>
      <c r="B484" s="34"/>
      <c r="D484" s="34"/>
      <c r="E484" s="34"/>
      <c r="F484" s="34"/>
      <c r="G484" s="34"/>
      <c r="H484" s="34"/>
      <c r="T484" s="34"/>
    </row>
    <row r="485" spans="1:20" ht="15.75" customHeight="1">
      <c r="A485" s="34"/>
      <c r="B485" s="34"/>
      <c r="D485" s="34"/>
      <c r="E485" s="34"/>
      <c r="F485" s="34"/>
      <c r="G485" s="34"/>
      <c r="H485" s="34"/>
      <c r="T485" s="34"/>
    </row>
    <row r="486" spans="1:20" ht="15.75" customHeight="1">
      <c r="A486" s="34"/>
      <c r="B486" s="34"/>
      <c r="D486" s="34"/>
      <c r="E486" s="34"/>
      <c r="F486" s="34"/>
      <c r="G486" s="34"/>
      <c r="H486" s="34"/>
      <c r="T486" s="34"/>
    </row>
    <row r="487" spans="1:20" ht="15.75" customHeight="1">
      <c r="A487" s="34"/>
      <c r="B487" s="34"/>
      <c r="D487" s="34"/>
      <c r="E487" s="34"/>
      <c r="F487" s="34"/>
      <c r="G487" s="34"/>
      <c r="H487" s="34"/>
      <c r="T487" s="34"/>
    </row>
    <row r="488" spans="1:20" ht="15.75" customHeight="1">
      <c r="A488" s="34"/>
      <c r="B488" s="34"/>
      <c r="D488" s="34"/>
      <c r="E488" s="34"/>
      <c r="F488" s="34"/>
      <c r="G488" s="34"/>
      <c r="H488" s="34"/>
      <c r="T488" s="34"/>
    </row>
    <row r="489" spans="1:20" ht="15.75" customHeight="1">
      <c r="A489" s="34"/>
      <c r="B489" s="34"/>
      <c r="D489" s="34"/>
      <c r="E489" s="34"/>
      <c r="F489" s="34"/>
      <c r="G489" s="34"/>
      <c r="H489" s="34"/>
      <c r="T489" s="34"/>
    </row>
    <row r="490" spans="1:20" ht="15.75" customHeight="1">
      <c r="A490" s="34"/>
      <c r="B490" s="34"/>
      <c r="D490" s="34"/>
      <c r="E490" s="34"/>
      <c r="F490" s="34"/>
      <c r="G490" s="34"/>
      <c r="H490" s="34"/>
      <c r="T490" s="34"/>
    </row>
    <row r="491" spans="1:20" ht="15.75" customHeight="1">
      <c r="A491" s="34"/>
      <c r="B491" s="34"/>
      <c r="D491" s="34"/>
      <c r="E491" s="34"/>
      <c r="F491" s="34"/>
      <c r="G491" s="34"/>
      <c r="H491" s="34"/>
      <c r="T491" s="34"/>
    </row>
    <row r="492" spans="1:20" ht="15.75" customHeight="1">
      <c r="A492" s="34"/>
      <c r="B492" s="34"/>
      <c r="D492" s="34"/>
      <c r="E492" s="34"/>
      <c r="F492" s="34"/>
      <c r="G492" s="34"/>
      <c r="H492" s="34"/>
      <c r="T492" s="34"/>
    </row>
    <row r="493" spans="1:20" ht="15.75" customHeight="1">
      <c r="A493" s="34"/>
      <c r="B493" s="34"/>
      <c r="D493" s="34"/>
      <c r="E493" s="34"/>
      <c r="F493" s="34"/>
      <c r="G493" s="34"/>
      <c r="H493" s="34"/>
      <c r="T493" s="34"/>
    </row>
    <row r="494" spans="1:20" ht="15.75" customHeight="1">
      <c r="A494" s="34"/>
      <c r="B494" s="34"/>
      <c r="D494" s="34"/>
      <c r="E494" s="34"/>
      <c r="F494" s="34"/>
      <c r="G494" s="34"/>
      <c r="H494" s="34"/>
      <c r="T494" s="34"/>
    </row>
    <row r="495" spans="1:20" ht="15.75" customHeight="1">
      <c r="A495" s="34"/>
      <c r="B495" s="34"/>
      <c r="D495" s="34"/>
      <c r="E495" s="34"/>
      <c r="F495" s="34"/>
      <c r="G495" s="34"/>
      <c r="H495" s="34"/>
      <c r="T495" s="34"/>
    </row>
    <row r="496" spans="1:20" ht="15.75" customHeight="1">
      <c r="A496" s="34"/>
      <c r="B496" s="34"/>
      <c r="D496" s="34"/>
      <c r="E496" s="34"/>
      <c r="F496" s="34"/>
      <c r="G496" s="34"/>
      <c r="H496" s="34"/>
      <c r="T496" s="34"/>
    </row>
    <row r="497" spans="1:20" ht="15.75" customHeight="1">
      <c r="A497" s="34"/>
      <c r="B497" s="34"/>
      <c r="D497" s="34"/>
      <c r="E497" s="34"/>
      <c r="F497" s="34"/>
      <c r="G497" s="34"/>
      <c r="H497" s="34"/>
      <c r="T497" s="34"/>
    </row>
    <row r="498" spans="1:20" ht="15.75" customHeight="1">
      <c r="A498" s="34"/>
      <c r="B498" s="34"/>
      <c r="D498" s="34"/>
      <c r="E498" s="34"/>
      <c r="F498" s="34"/>
      <c r="G498" s="34"/>
      <c r="H498" s="34"/>
      <c r="T498" s="34"/>
    </row>
    <row r="499" spans="1:20" ht="15.75" customHeight="1">
      <c r="A499" s="34"/>
      <c r="B499" s="34"/>
      <c r="D499" s="34"/>
      <c r="E499" s="34"/>
      <c r="F499" s="34"/>
      <c r="G499" s="34"/>
      <c r="H499" s="34"/>
      <c r="T499" s="34"/>
    </row>
    <row r="500" spans="1:20" ht="15.75" customHeight="1">
      <c r="A500" s="34"/>
      <c r="B500" s="34"/>
      <c r="D500" s="34"/>
      <c r="E500" s="34"/>
      <c r="F500" s="34"/>
      <c r="G500" s="34"/>
      <c r="H500" s="34"/>
      <c r="T500" s="34"/>
    </row>
    <row r="501" spans="1:20" ht="15.75" customHeight="1">
      <c r="A501" s="34"/>
      <c r="B501" s="34"/>
      <c r="D501" s="34"/>
      <c r="E501" s="34"/>
      <c r="F501" s="34"/>
      <c r="G501" s="34"/>
      <c r="H501" s="34"/>
      <c r="T501" s="34"/>
    </row>
    <row r="502" spans="1:20" ht="15.75" customHeight="1">
      <c r="A502" s="34"/>
      <c r="B502" s="34"/>
      <c r="D502" s="34"/>
      <c r="E502" s="34"/>
      <c r="F502" s="34"/>
      <c r="G502" s="34"/>
      <c r="H502" s="34"/>
      <c r="T502" s="34"/>
    </row>
    <row r="503" spans="1:20" ht="15.75" customHeight="1">
      <c r="A503" s="34"/>
      <c r="B503" s="34"/>
      <c r="D503" s="34"/>
      <c r="E503" s="34"/>
      <c r="F503" s="34"/>
      <c r="G503" s="34"/>
      <c r="H503" s="34"/>
      <c r="T503" s="34"/>
    </row>
    <row r="504" spans="1:20" ht="15.75" customHeight="1">
      <c r="A504" s="34"/>
      <c r="B504" s="34"/>
      <c r="D504" s="34"/>
      <c r="E504" s="34"/>
      <c r="F504" s="34"/>
      <c r="G504" s="34"/>
      <c r="H504" s="34"/>
      <c r="T504" s="34"/>
    </row>
    <row r="505" spans="1:20" ht="15.75" customHeight="1">
      <c r="A505" s="34"/>
      <c r="B505" s="34"/>
      <c r="D505" s="34"/>
      <c r="E505" s="34"/>
      <c r="F505" s="34"/>
      <c r="G505" s="34"/>
      <c r="H505" s="34"/>
      <c r="T505" s="34"/>
    </row>
    <row r="506" spans="1:20" ht="15.75" customHeight="1">
      <c r="A506" s="34"/>
      <c r="B506" s="34"/>
      <c r="D506" s="34"/>
      <c r="E506" s="34"/>
      <c r="F506" s="34"/>
      <c r="G506" s="34"/>
      <c r="H506" s="34"/>
      <c r="T506" s="34"/>
    </row>
    <row r="507" spans="1:20" ht="15.75" customHeight="1">
      <c r="A507" s="34"/>
      <c r="B507" s="34"/>
      <c r="D507" s="34"/>
      <c r="E507" s="34"/>
      <c r="F507" s="34"/>
      <c r="G507" s="34"/>
      <c r="H507" s="34"/>
      <c r="T507" s="34"/>
    </row>
    <row r="508" spans="1:20" ht="15.75" customHeight="1">
      <c r="A508" s="34"/>
      <c r="B508" s="34"/>
      <c r="D508" s="34"/>
      <c r="E508" s="34"/>
      <c r="F508" s="34"/>
      <c r="G508" s="34"/>
      <c r="H508" s="34"/>
      <c r="T508" s="34"/>
    </row>
    <row r="509" spans="1:20" ht="15.75" customHeight="1">
      <c r="A509" s="34"/>
      <c r="B509" s="34"/>
      <c r="D509" s="34"/>
      <c r="E509" s="34"/>
      <c r="F509" s="34"/>
      <c r="G509" s="34"/>
      <c r="H509" s="34"/>
      <c r="T509" s="34"/>
    </row>
    <row r="510" spans="1:20" ht="15.75" customHeight="1">
      <c r="A510" s="34"/>
      <c r="B510" s="34"/>
      <c r="D510" s="34"/>
      <c r="E510" s="34"/>
      <c r="F510" s="34"/>
      <c r="G510" s="34"/>
      <c r="H510" s="34"/>
      <c r="T510" s="34"/>
    </row>
    <row r="511" spans="1:20" ht="15.75" customHeight="1">
      <c r="A511" s="34"/>
      <c r="B511" s="34"/>
      <c r="D511" s="34"/>
      <c r="E511" s="34"/>
      <c r="F511" s="34"/>
      <c r="G511" s="34"/>
      <c r="H511" s="34"/>
      <c r="T511" s="34"/>
    </row>
    <row r="512" spans="1:20" ht="15.75" customHeight="1">
      <c r="A512" s="34"/>
      <c r="B512" s="34"/>
      <c r="D512" s="34"/>
      <c r="E512" s="34"/>
      <c r="F512" s="34"/>
      <c r="G512" s="34"/>
      <c r="H512" s="34"/>
      <c r="T512" s="34"/>
    </row>
    <row r="513" spans="1:20" ht="15.75" customHeight="1">
      <c r="A513" s="34"/>
      <c r="B513" s="34"/>
      <c r="D513" s="34"/>
      <c r="E513" s="34"/>
      <c r="F513" s="34"/>
      <c r="G513" s="34"/>
      <c r="H513" s="34"/>
      <c r="T513" s="34"/>
    </row>
    <row r="514" spans="1:20" ht="15.75" customHeight="1">
      <c r="A514" s="34"/>
      <c r="B514" s="34"/>
      <c r="D514" s="34"/>
      <c r="E514" s="34"/>
      <c r="F514" s="34"/>
      <c r="G514" s="34"/>
      <c r="H514" s="34"/>
      <c r="T514" s="34"/>
    </row>
    <row r="515" spans="1:20" ht="15.75" customHeight="1">
      <c r="A515" s="34"/>
      <c r="B515" s="34"/>
      <c r="D515" s="34"/>
      <c r="E515" s="34"/>
      <c r="F515" s="34"/>
      <c r="G515" s="34"/>
      <c r="H515" s="34"/>
      <c r="T515" s="34"/>
    </row>
    <row r="516" spans="1:20" ht="15.75" customHeight="1">
      <c r="A516" s="34"/>
      <c r="B516" s="34"/>
      <c r="D516" s="34"/>
      <c r="E516" s="34"/>
      <c r="F516" s="34"/>
      <c r="G516" s="34"/>
      <c r="H516" s="34"/>
      <c r="T516" s="34"/>
    </row>
    <row r="517" spans="1:20" ht="15.75" customHeight="1">
      <c r="A517" s="34"/>
      <c r="B517" s="34"/>
      <c r="D517" s="34"/>
      <c r="E517" s="34"/>
      <c r="F517" s="34"/>
      <c r="G517" s="34"/>
      <c r="H517" s="34"/>
      <c r="T517" s="34"/>
    </row>
    <row r="518" spans="1:20" ht="15.75" customHeight="1">
      <c r="A518" s="34"/>
      <c r="B518" s="34"/>
      <c r="D518" s="34"/>
      <c r="E518" s="34"/>
      <c r="F518" s="34"/>
      <c r="G518" s="34"/>
      <c r="H518" s="34"/>
      <c r="T518" s="34"/>
    </row>
    <row r="519" spans="1:20" ht="15.75" customHeight="1">
      <c r="A519" s="34"/>
      <c r="B519" s="34"/>
      <c r="D519" s="34"/>
      <c r="E519" s="34"/>
      <c r="F519" s="34"/>
      <c r="G519" s="34"/>
      <c r="H519" s="34"/>
      <c r="T519" s="34"/>
    </row>
    <row r="520" spans="1:20" ht="15.75" customHeight="1">
      <c r="A520" s="34"/>
      <c r="B520" s="34"/>
      <c r="D520" s="34"/>
      <c r="E520" s="34"/>
      <c r="F520" s="34"/>
      <c r="G520" s="34"/>
      <c r="H520" s="34"/>
      <c r="T520" s="34"/>
    </row>
    <row r="521" spans="1:20" ht="15.75" customHeight="1">
      <c r="A521" s="34"/>
      <c r="B521" s="34"/>
      <c r="D521" s="34"/>
      <c r="E521" s="34"/>
      <c r="F521" s="34"/>
      <c r="G521" s="34"/>
      <c r="H521" s="34"/>
      <c r="T521" s="34"/>
    </row>
    <row r="522" spans="1:20" ht="15.75" customHeight="1">
      <c r="A522" s="34"/>
      <c r="B522" s="34"/>
      <c r="D522" s="34"/>
      <c r="E522" s="34"/>
      <c r="F522" s="34"/>
      <c r="G522" s="34"/>
      <c r="H522" s="34"/>
      <c r="T522" s="34"/>
    </row>
    <row r="523" spans="1:20" ht="15.75" customHeight="1">
      <c r="A523" s="34"/>
      <c r="B523" s="34"/>
      <c r="D523" s="34"/>
      <c r="E523" s="34"/>
      <c r="F523" s="34"/>
      <c r="G523" s="34"/>
      <c r="H523" s="34"/>
      <c r="T523" s="34"/>
    </row>
    <row r="524" spans="1:20" ht="15.75" customHeight="1">
      <c r="A524" s="34"/>
      <c r="B524" s="34"/>
      <c r="D524" s="34"/>
      <c r="E524" s="34"/>
      <c r="F524" s="34"/>
      <c r="G524" s="34"/>
      <c r="H524" s="34"/>
      <c r="T524" s="34"/>
    </row>
    <row r="525" spans="1:20" ht="15.75" customHeight="1">
      <c r="A525" s="34"/>
      <c r="B525" s="34"/>
      <c r="D525" s="34"/>
      <c r="E525" s="34"/>
      <c r="F525" s="34"/>
      <c r="G525" s="34"/>
      <c r="H525" s="34"/>
      <c r="T525" s="34"/>
    </row>
    <row r="526" spans="1:20" ht="15.75" customHeight="1">
      <c r="A526" s="34"/>
      <c r="B526" s="34"/>
      <c r="D526" s="34"/>
      <c r="E526" s="34"/>
      <c r="F526" s="34"/>
      <c r="G526" s="34"/>
      <c r="H526" s="34"/>
      <c r="T526" s="34"/>
    </row>
    <row r="527" spans="1:20" ht="15.75" customHeight="1">
      <c r="A527" s="34"/>
      <c r="B527" s="34"/>
      <c r="D527" s="34"/>
      <c r="E527" s="34"/>
      <c r="F527" s="34"/>
      <c r="G527" s="34"/>
      <c r="H527" s="34"/>
      <c r="T527" s="34"/>
    </row>
    <row r="528" spans="1:20" ht="15.75" customHeight="1">
      <c r="A528" s="34"/>
      <c r="B528" s="34"/>
      <c r="D528" s="34"/>
      <c r="E528" s="34"/>
      <c r="F528" s="34"/>
      <c r="G528" s="34"/>
      <c r="H528" s="34"/>
      <c r="T528" s="34"/>
    </row>
    <row r="529" spans="1:20" ht="15.75" customHeight="1">
      <c r="A529" s="34"/>
      <c r="B529" s="34"/>
      <c r="D529" s="34"/>
      <c r="E529" s="34"/>
      <c r="F529" s="34"/>
      <c r="G529" s="34"/>
      <c r="H529" s="34"/>
      <c r="T529" s="34"/>
    </row>
    <row r="530" spans="1:20" ht="15.75" customHeight="1">
      <c r="A530" s="34"/>
      <c r="B530" s="34"/>
      <c r="D530" s="34"/>
      <c r="E530" s="34"/>
      <c r="F530" s="34"/>
      <c r="G530" s="34"/>
      <c r="H530" s="34"/>
      <c r="T530" s="34"/>
    </row>
    <row r="531" spans="1:20" ht="15.75" customHeight="1">
      <c r="A531" s="34"/>
      <c r="B531" s="34"/>
      <c r="D531" s="34"/>
      <c r="E531" s="34"/>
      <c r="F531" s="34"/>
      <c r="G531" s="34"/>
      <c r="H531" s="34"/>
      <c r="T531" s="34"/>
    </row>
    <row r="532" spans="1:20" ht="15.75" customHeight="1">
      <c r="A532" s="34"/>
      <c r="B532" s="34"/>
      <c r="D532" s="34"/>
      <c r="E532" s="34"/>
      <c r="F532" s="34"/>
      <c r="G532" s="34"/>
      <c r="H532" s="34"/>
      <c r="T532" s="34"/>
    </row>
    <row r="533" spans="1:20" ht="15.75" customHeight="1">
      <c r="A533" s="34"/>
      <c r="B533" s="34"/>
      <c r="D533" s="34"/>
      <c r="E533" s="34"/>
      <c r="F533" s="34"/>
      <c r="G533" s="34"/>
      <c r="H533" s="34"/>
      <c r="T533" s="34"/>
    </row>
    <row r="534" spans="1:20" ht="15.75" customHeight="1">
      <c r="A534" s="34"/>
      <c r="B534" s="34"/>
      <c r="D534" s="34"/>
      <c r="E534" s="34"/>
      <c r="F534" s="34"/>
      <c r="G534" s="34"/>
      <c r="H534" s="34"/>
      <c r="T534" s="34"/>
    </row>
    <row r="535" spans="1:20" ht="15.75" customHeight="1">
      <c r="A535" s="34"/>
      <c r="B535" s="34"/>
      <c r="D535" s="34"/>
      <c r="E535" s="34"/>
      <c r="F535" s="34"/>
      <c r="G535" s="34"/>
      <c r="H535" s="34"/>
      <c r="T535" s="34"/>
    </row>
    <row r="536" spans="1:20" ht="15.75" customHeight="1">
      <c r="A536" s="34"/>
      <c r="B536" s="34"/>
      <c r="D536" s="34"/>
      <c r="E536" s="34"/>
      <c r="F536" s="34"/>
      <c r="G536" s="34"/>
      <c r="H536" s="34"/>
      <c r="T536" s="34"/>
    </row>
    <row r="537" spans="1:20" ht="15.75" customHeight="1">
      <c r="A537" s="34"/>
      <c r="B537" s="34"/>
      <c r="D537" s="34"/>
      <c r="E537" s="34"/>
      <c r="F537" s="34"/>
      <c r="G537" s="34"/>
      <c r="H537" s="34"/>
      <c r="T537" s="34"/>
    </row>
    <row r="538" spans="1:20" ht="15.75" customHeight="1">
      <c r="A538" s="34"/>
      <c r="B538" s="34"/>
      <c r="D538" s="34"/>
      <c r="E538" s="34"/>
      <c r="F538" s="34"/>
      <c r="G538" s="34"/>
      <c r="H538" s="34"/>
      <c r="T538" s="34"/>
    </row>
    <row r="539" spans="1:20" ht="15.75" customHeight="1">
      <c r="A539" s="34"/>
      <c r="B539" s="34"/>
      <c r="D539" s="34"/>
      <c r="E539" s="34"/>
      <c r="F539" s="34"/>
      <c r="G539" s="34"/>
      <c r="H539" s="34"/>
      <c r="T539" s="34"/>
    </row>
    <row r="540" spans="1:20" ht="15.75" customHeight="1">
      <c r="A540" s="34"/>
      <c r="B540" s="34"/>
      <c r="D540" s="34"/>
      <c r="E540" s="34"/>
      <c r="F540" s="34"/>
      <c r="G540" s="34"/>
      <c r="H540" s="34"/>
      <c r="T540" s="34"/>
    </row>
    <row r="541" spans="1:20" ht="15.75" customHeight="1">
      <c r="A541" s="34"/>
      <c r="B541" s="34"/>
      <c r="D541" s="34"/>
      <c r="E541" s="34"/>
      <c r="F541" s="34"/>
      <c r="G541" s="34"/>
      <c r="H541" s="34"/>
      <c r="T541" s="34"/>
    </row>
    <row r="542" spans="1:20" ht="15.75" customHeight="1">
      <c r="A542" s="34"/>
      <c r="B542" s="34"/>
      <c r="D542" s="34"/>
      <c r="E542" s="34"/>
      <c r="F542" s="34"/>
      <c r="G542" s="34"/>
      <c r="H542" s="34"/>
      <c r="T542" s="34"/>
    </row>
    <row r="543" spans="1:20" ht="15.75" customHeight="1">
      <c r="A543" s="34"/>
      <c r="B543" s="34"/>
      <c r="D543" s="34"/>
      <c r="E543" s="34"/>
      <c r="F543" s="34"/>
      <c r="G543" s="34"/>
      <c r="H543" s="34"/>
      <c r="T543" s="34"/>
    </row>
    <row r="544" spans="1:20" ht="15.75" customHeight="1">
      <c r="A544" s="34"/>
      <c r="B544" s="34"/>
      <c r="D544" s="34"/>
      <c r="E544" s="34"/>
      <c r="F544" s="34"/>
      <c r="G544" s="34"/>
      <c r="H544" s="34"/>
      <c r="T544" s="34"/>
    </row>
    <row r="545" spans="1:20" ht="15.75" customHeight="1">
      <c r="A545" s="34"/>
      <c r="B545" s="34"/>
      <c r="D545" s="34"/>
      <c r="E545" s="34"/>
      <c r="F545" s="34"/>
      <c r="G545" s="34"/>
      <c r="H545" s="34"/>
      <c r="T545" s="34"/>
    </row>
    <row r="546" spans="1:20" ht="15.75" customHeight="1">
      <c r="A546" s="34"/>
      <c r="B546" s="34"/>
      <c r="D546" s="34"/>
      <c r="E546" s="34"/>
      <c r="F546" s="34"/>
      <c r="G546" s="34"/>
      <c r="H546" s="34"/>
      <c r="T546" s="34"/>
    </row>
    <row r="547" spans="1:20" ht="15.75" customHeight="1">
      <c r="A547" s="34"/>
      <c r="B547" s="34"/>
      <c r="D547" s="34"/>
      <c r="E547" s="34"/>
      <c r="F547" s="34"/>
      <c r="G547" s="34"/>
      <c r="H547" s="34"/>
      <c r="T547" s="34"/>
    </row>
    <row r="548" spans="1:20" ht="15.75" customHeight="1">
      <c r="A548" s="34"/>
      <c r="B548" s="34"/>
      <c r="D548" s="34"/>
      <c r="E548" s="34"/>
      <c r="F548" s="34"/>
      <c r="G548" s="34"/>
      <c r="H548" s="34"/>
      <c r="T548" s="34"/>
    </row>
    <row r="549" spans="1:20" ht="15.75" customHeight="1">
      <c r="A549" s="34"/>
      <c r="B549" s="34"/>
      <c r="D549" s="34"/>
      <c r="E549" s="34"/>
      <c r="F549" s="34"/>
      <c r="G549" s="34"/>
      <c r="H549" s="34"/>
      <c r="T549" s="34"/>
    </row>
    <row r="550" spans="1:20" ht="15.75" customHeight="1">
      <c r="A550" s="34"/>
      <c r="B550" s="34"/>
      <c r="D550" s="34"/>
      <c r="E550" s="34"/>
      <c r="F550" s="34"/>
      <c r="G550" s="34"/>
      <c r="H550" s="34"/>
      <c r="T550" s="34"/>
    </row>
    <row r="551" spans="1:20" ht="15.75" customHeight="1">
      <c r="A551" s="34"/>
      <c r="B551" s="34"/>
      <c r="D551" s="34"/>
      <c r="E551" s="34"/>
      <c r="F551" s="34"/>
      <c r="G551" s="34"/>
      <c r="H551" s="34"/>
      <c r="T551" s="34"/>
    </row>
    <row r="552" spans="1:20" ht="15.75" customHeight="1">
      <c r="A552" s="34"/>
      <c r="B552" s="34"/>
      <c r="D552" s="34"/>
      <c r="E552" s="34"/>
      <c r="F552" s="34"/>
      <c r="G552" s="34"/>
      <c r="H552" s="34"/>
      <c r="T552" s="34"/>
    </row>
    <row r="553" spans="1:20" ht="15.75" customHeight="1">
      <c r="A553" s="34"/>
      <c r="B553" s="34"/>
      <c r="D553" s="34"/>
      <c r="E553" s="34"/>
      <c r="F553" s="34"/>
      <c r="G553" s="34"/>
      <c r="H553" s="34"/>
      <c r="T553" s="34"/>
    </row>
    <row r="554" spans="1:20" ht="15.75" customHeight="1">
      <c r="A554" s="34"/>
      <c r="B554" s="34"/>
      <c r="D554" s="34"/>
      <c r="E554" s="34"/>
      <c r="F554" s="34"/>
      <c r="G554" s="34"/>
      <c r="H554" s="34"/>
      <c r="T554" s="34"/>
    </row>
    <row r="555" spans="1:20" ht="15.75" customHeight="1">
      <c r="A555" s="34"/>
      <c r="B555" s="34"/>
      <c r="D555" s="34"/>
      <c r="E555" s="34"/>
      <c r="F555" s="34"/>
      <c r="G555" s="34"/>
      <c r="H555" s="34"/>
      <c r="T555" s="34"/>
    </row>
    <row r="556" spans="1:20" ht="15.75" customHeight="1">
      <c r="A556" s="34"/>
      <c r="B556" s="34"/>
      <c r="D556" s="34"/>
      <c r="E556" s="34"/>
      <c r="F556" s="34"/>
      <c r="G556" s="34"/>
      <c r="H556" s="34"/>
      <c r="T556" s="34"/>
    </row>
    <row r="557" spans="1:20" ht="15.75" customHeight="1">
      <c r="A557" s="34"/>
      <c r="B557" s="34"/>
      <c r="D557" s="34"/>
      <c r="E557" s="34"/>
      <c r="F557" s="34"/>
      <c r="G557" s="34"/>
      <c r="H557" s="34"/>
      <c r="T557" s="34"/>
    </row>
    <row r="558" spans="1:20" ht="15.75" customHeight="1">
      <c r="A558" s="34"/>
      <c r="B558" s="34"/>
      <c r="D558" s="34"/>
      <c r="E558" s="34"/>
      <c r="F558" s="34"/>
      <c r="G558" s="34"/>
      <c r="H558" s="34"/>
      <c r="T558" s="34"/>
    </row>
    <row r="559" spans="1:20" ht="15.75" customHeight="1">
      <c r="A559" s="34"/>
      <c r="B559" s="34"/>
      <c r="D559" s="34"/>
      <c r="E559" s="34"/>
      <c r="F559" s="34"/>
      <c r="G559" s="34"/>
      <c r="H559" s="34"/>
      <c r="T559" s="34"/>
    </row>
    <row r="560" spans="1:20" ht="15.75" customHeight="1">
      <c r="A560" s="34"/>
      <c r="B560" s="34"/>
      <c r="D560" s="34"/>
      <c r="E560" s="34"/>
      <c r="F560" s="34"/>
      <c r="G560" s="34"/>
      <c r="H560" s="34"/>
      <c r="T560" s="34"/>
    </row>
    <row r="561" spans="1:20" ht="15.75" customHeight="1">
      <c r="A561" s="34"/>
      <c r="B561" s="34"/>
      <c r="D561" s="34"/>
      <c r="E561" s="34"/>
      <c r="F561" s="34"/>
      <c r="G561" s="34"/>
      <c r="H561" s="34"/>
      <c r="T561" s="34"/>
    </row>
    <row r="562" spans="1:20" ht="15.75" customHeight="1">
      <c r="A562" s="34"/>
      <c r="B562" s="34"/>
      <c r="D562" s="34"/>
      <c r="E562" s="34"/>
      <c r="F562" s="34"/>
      <c r="G562" s="34"/>
      <c r="H562" s="34"/>
      <c r="T562" s="34"/>
    </row>
    <row r="563" spans="1:20" ht="15.75" customHeight="1">
      <c r="A563" s="34"/>
      <c r="B563" s="34"/>
      <c r="D563" s="34"/>
      <c r="E563" s="34"/>
      <c r="F563" s="34"/>
      <c r="G563" s="34"/>
      <c r="H563" s="34"/>
      <c r="T563" s="34"/>
    </row>
    <row r="564" spans="1:20" ht="15.75" customHeight="1">
      <c r="A564" s="34"/>
      <c r="B564" s="34"/>
      <c r="D564" s="34"/>
      <c r="E564" s="34"/>
      <c r="F564" s="34"/>
      <c r="G564" s="34"/>
      <c r="H564" s="34"/>
      <c r="T564" s="34"/>
    </row>
    <row r="565" spans="1:20" ht="15.75" customHeight="1">
      <c r="A565" s="34"/>
      <c r="B565" s="34"/>
      <c r="D565" s="34"/>
      <c r="E565" s="34"/>
      <c r="F565" s="34"/>
      <c r="G565" s="34"/>
      <c r="H565" s="34"/>
      <c r="T565" s="34"/>
    </row>
    <row r="566" spans="1:20" ht="15.75" customHeight="1">
      <c r="A566" s="34"/>
      <c r="B566" s="34"/>
      <c r="D566" s="34"/>
      <c r="E566" s="34"/>
      <c r="F566" s="34"/>
      <c r="G566" s="34"/>
      <c r="H566" s="34"/>
      <c r="T566" s="34"/>
    </row>
    <row r="567" spans="1:20" ht="15.75" customHeight="1">
      <c r="A567" s="34"/>
      <c r="B567" s="34"/>
      <c r="D567" s="34"/>
      <c r="E567" s="34"/>
      <c r="F567" s="34"/>
      <c r="G567" s="34"/>
      <c r="H567" s="34"/>
      <c r="T567" s="34"/>
    </row>
    <row r="568" spans="1:20" ht="15.75" customHeight="1">
      <c r="A568" s="34"/>
      <c r="B568" s="34"/>
      <c r="D568" s="34"/>
      <c r="E568" s="34"/>
      <c r="F568" s="34"/>
      <c r="G568" s="34"/>
      <c r="H568" s="34"/>
      <c r="T568" s="34"/>
    </row>
    <row r="569" spans="1:20" ht="15.75" customHeight="1">
      <c r="A569" s="34"/>
      <c r="B569" s="34"/>
      <c r="D569" s="34"/>
      <c r="E569" s="34"/>
      <c r="F569" s="34"/>
      <c r="G569" s="34"/>
      <c r="H569" s="34"/>
      <c r="T569" s="34"/>
    </row>
    <row r="570" spans="1:20" ht="15.75" customHeight="1">
      <c r="A570" s="34"/>
      <c r="B570" s="34"/>
      <c r="D570" s="34"/>
      <c r="E570" s="34"/>
      <c r="F570" s="34"/>
      <c r="G570" s="34"/>
      <c r="H570" s="34"/>
      <c r="T570" s="34"/>
    </row>
    <row r="571" spans="1:20" ht="15.75" customHeight="1">
      <c r="A571" s="34"/>
      <c r="B571" s="34"/>
      <c r="D571" s="34"/>
      <c r="E571" s="34"/>
      <c r="F571" s="34"/>
      <c r="G571" s="34"/>
      <c r="H571" s="34"/>
      <c r="T571" s="34"/>
    </row>
    <row r="572" spans="1:20" ht="15.75" customHeight="1">
      <c r="A572" s="34"/>
      <c r="B572" s="34"/>
      <c r="D572" s="34"/>
      <c r="E572" s="34"/>
      <c r="F572" s="34"/>
      <c r="G572" s="34"/>
      <c r="H572" s="34"/>
      <c r="T572" s="34"/>
    </row>
    <row r="573" spans="1:20" ht="15.75" customHeight="1">
      <c r="A573" s="34"/>
      <c r="B573" s="34"/>
      <c r="D573" s="34"/>
      <c r="E573" s="34"/>
      <c r="F573" s="34"/>
      <c r="G573" s="34"/>
      <c r="H573" s="34"/>
      <c r="T573" s="34"/>
    </row>
    <row r="574" spans="1:20" ht="15.75" customHeight="1">
      <c r="A574" s="34"/>
      <c r="B574" s="34"/>
      <c r="D574" s="34"/>
      <c r="E574" s="34"/>
      <c r="F574" s="34"/>
      <c r="G574" s="34"/>
      <c r="H574" s="34"/>
      <c r="T574" s="34"/>
    </row>
    <row r="575" spans="1:20" ht="15.75" customHeight="1">
      <c r="A575" s="34"/>
      <c r="B575" s="34"/>
      <c r="D575" s="34"/>
      <c r="E575" s="34"/>
      <c r="F575" s="34"/>
      <c r="G575" s="34"/>
      <c r="H575" s="34"/>
      <c r="T575" s="34"/>
    </row>
    <row r="576" spans="1:20" ht="15.75" customHeight="1">
      <c r="A576" s="34"/>
      <c r="B576" s="34"/>
      <c r="D576" s="34"/>
      <c r="E576" s="34"/>
      <c r="F576" s="34"/>
      <c r="G576" s="34"/>
      <c r="H576" s="34"/>
      <c r="T576" s="34"/>
    </row>
    <row r="577" spans="1:20" ht="15.75" customHeight="1">
      <c r="A577" s="34"/>
      <c r="B577" s="34"/>
      <c r="D577" s="34"/>
      <c r="E577" s="34"/>
      <c r="F577" s="34"/>
      <c r="G577" s="34"/>
      <c r="H577" s="34"/>
      <c r="T577" s="34"/>
    </row>
    <row r="578" spans="1:20" ht="15.75" customHeight="1">
      <c r="A578" s="34"/>
      <c r="B578" s="34"/>
      <c r="D578" s="34"/>
      <c r="E578" s="34"/>
      <c r="F578" s="34"/>
      <c r="G578" s="34"/>
      <c r="H578" s="34"/>
      <c r="T578" s="34"/>
    </row>
    <row r="579" spans="1:20" ht="15.75" customHeight="1">
      <c r="A579" s="34"/>
      <c r="B579" s="34"/>
      <c r="D579" s="34"/>
      <c r="E579" s="34"/>
      <c r="F579" s="34"/>
      <c r="G579" s="34"/>
      <c r="H579" s="34"/>
      <c r="T579" s="34"/>
    </row>
    <row r="580" spans="1:20" ht="15.75" customHeight="1">
      <c r="A580" s="34"/>
      <c r="B580" s="34"/>
      <c r="D580" s="34"/>
      <c r="E580" s="34"/>
      <c r="F580" s="34"/>
      <c r="G580" s="34"/>
      <c r="H580" s="34"/>
      <c r="T580" s="34"/>
    </row>
    <row r="581" spans="1:20" ht="15.75" customHeight="1">
      <c r="A581" s="34"/>
      <c r="B581" s="34"/>
      <c r="D581" s="34"/>
      <c r="E581" s="34"/>
      <c r="F581" s="34"/>
      <c r="G581" s="34"/>
      <c r="H581" s="34"/>
      <c r="T581" s="34"/>
    </row>
    <row r="582" spans="1:20" ht="15.75" customHeight="1">
      <c r="A582" s="34"/>
      <c r="B582" s="34"/>
      <c r="D582" s="34"/>
      <c r="E582" s="34"/>
      <c r="F582" s="34"/>
      <c r="G582" s="34"/>
      <c r="H582" s="34"/>
      <c r="T582" s="34"/>
    </row>
    <row r="583" spans="1:20" ht="15.75" customHeight="1">
      <c r="A583" s="34"/>
      <c r="B583" s="34"/>
      <c r="D583" s="34"/>
      <c r="E583" s="34"/>
      <c r="F583" s="34"/>
      <c r="G583" s="34"/>
      <c r="H583" s="34"/>
      <c r="T583" s="34"/>
    </row>
    <row r="584" spans="1:20" ht="15.75" customHeight="1">
      <c r="A584" s="34"/>
      <c r="B584" s="34"/>
      <c r="D584" s="34"/>
      <c r="E584" s="34"/>
      <c r="F584" s="34"/>
      <c r="G584" s="34"/>
      <c r="H584" s="34"/>
      <c r="T584" s="34"/>
    </row>
    <row r="585" spans="1:20" ht="15.75" customHeight="1">
      <c r="A585" s="34"/>
      <c r="B585" s="34"/>
      <c r="D585" s="34"/>
      <c r="E585" s="34"/>
      <c r="F585" s="34"/>
      <c r="G585" s="34"/>
      <c r="H585" s="34"/>
      <c r="T585" s="34"/>
    </row>
    <row r="586" spans="1:20" ht="15.75" customHeight="1">
      <c r="A586" s="34"/>
      <c r="B586" s="34"/>
      <c r="D586" s="34"/>
      <c r="E586" s="34"/>
      <c r="F586" s="34"/>
      <c r="G586" s="34"/>
      <c r="H586" s="34"/>
      <c r="T586" s="34"/>
    </row>
    <row r="587" spans="1:20" ht="15.75" customHeight="1">
      <c r="A587" s="34"/>
      <c r="B587" s="34"/>
      <c r="D587" s="34"/>
      <c r="E587" s="34"/>
      <c r="F587" s="34"/>
      <c r="G587" s="34"/>
      <c r="H587" s="34"/>
      <c r="T587" s="34"/>
    </row>
    <row r="588" spans="1:20" ht="15.75" customHeight="1">
      <c r="A588" s="34"/>
      <c r="B588" s="34"/>
      <c r="D588" s="34"/>
      <c r="E588" s="34"/>
      <c r="F588" s="34"/>
      <c r="G588" s="34"/>
      <c r="H588" s="34"/>
      <c r="T588" s="34"/>
    </row>
    <row r="589" spans="1:20" ht="15.75" customHeight="1">
      <c r="A589" s="34"/>
      <c r="B589" s="34"/>
      <c r="D589" s="34"/>
      <c r="E589" s="34"/>
      <c r="F589" s="34"/>
      <c r="G589" s="34"/>
      <c r="H589" s="34"/>
      <c r="T589" s="34"/>
    </row>
    <row r="590" spans="1:20" ht="15.75" customHeight="1">
      <c r="A590" s="34"/>
      <c r="B590" s="34"/>
      <c r="D590" s="34"/>
      <c r="E590" s="34"/>
      <c r="F590" s="34"/>
      <c r="G590" s="34"/>
      <c r="H590" s="34"/>
      <c r="T590" s="34"/>
    </row>
    <row r="591" spans="1:20" ht="15.75" customHeight="1">
      <c r="A591" s="34"/>
      <c r="B591" s="34"/>
      <c r="D591" s="34"/>
      <c r="E591" s="34"/>
      <c r="F591" s="34"/>
      <c r="G591" s="34"/>
      <c r="H591" s="34"/>
      <c r="T591" s="34"/>
    </row>
    <row r="592" spans="1:20" ht="15.75" customHeight="1">
      <c r="A592" s="34"/>
      <c r="B592" s="34"/>
      <c r="D592" s="34"/>
      <c r="E592" s="34"/>
      <c r="F592" s="34"/>
      <c r="G592" s="34"/>
      <c r="H592" s="34"/>
      <c r="T592" s="34"/>
    </row>
    <row r="593" spans="1:20" ht="15.75" customHeight="1">
      <c r="A593" s="34"/>
      <c r="B593" s="34"/>
      <c r="D593" s="34"/>
      <c r="E593" s="34"/>
      <c r="F593" s="34"/>
      <c r="G593" s="34"/>
      <c r="H593" s="34"/>
      <c r="T593" s="34"/>
    </row>
    <row r="594" spans="1:20" ht="15.75" customHeight="1">
      <c r="A594" s="34"/>
      <c r="B594" s="34"/>
      <c r="D594" s="34"/>
      <c r="E594" s="34"/>
      <c r="F594" s="34"/>
      <c r="G594" s="34"/>
      <c r="H594" s="34"/>
      <c r="T594" s="34"/>
    </row>
    <row r="595" spans="1:20" ht="15.75" customHeight="1">
      <c r="A595" s="34"/>
      <c r="B595" s="34"/>
      <c r="D595" s="34"/>
      <c r="E595" s="34"/>
      <c r="F595" s="34"/>
      <c r="G595" s="34"/>
      <c r="H595" s="34"/>
      <c r="T595" s="34"/>
    </row>
    <row r="596" spans="1:20" ht="15.75" customHeight="1">
      <c r="A596" s="34"/>
      <c r="B596" s="34"/>
      <c r="D596" s="34"/>
      <c r="E596" s="34"/>
      <c r="F596" s="34"/>
      <c r="G596" s="34"/>
      <c r="H596" s="34"/>
      <c r="T596" s="34"/>
    </row>
    <row r="597" spans="1:20" ht="15.75" customHeight="1">
      <c r="A597" s="34"/>
      <c r="B597" s="34"/>
      <c r="D597" s="34"/>
      <c r="E597" s="34"/>
      <c r="F597" s="34"/>
      <c r="G597" s="34"/>
      <c r="H597" s="34"/>
      <c r="T597" s="34"/>
    </row>
    <row r="598" spans="1:20" ht="15.75" customHeight="1">
      <c r="A598" s="34"/>
      <c r="B598" s="34"/>
      <c r="D598" s="34"/>
      <c r="E598" s="34"/>
      <c r="F598" s="34"/>
      <c r="G598" s="34"/>
      <c r="H598" s="34"/>
      <c r="T598" s="34"/>
    </row>
    <row r="599" spans="1:20" ht="15.75" customHeight="1">
      <c r="A599" s="34"/>
      <c r="B599" s="34"/>
      <c r="D599" s="34"/>
      <c r="E599" s="34"/>
      <c r="F599" s="34"/>
      <c r="G599" s="34"/>
      <c r="H599" s="34"/>
      <c r="T599" s="34"/>
    </row>
    <row r="600" spans="1:20" ht="15.75" customHeight="1">
      <c r="A600" s="34"/>
      <c r="B600" s="34"/>
      <c r="D600" s="34"/>
      <c r="E600" s="34"/>
      <c r="F600" s="34"/>
      <c r="G600" s="34"/>
      <c r="H600" s="34"/>
      <c r="T600" s="34"/>
    </row>
    <row r="601" spans="1:20" ht="15.75" customHeight="1">
      <c r="A601" s="34"/>
      <c r="B601" s="34"/>
      <c r="D601" s="34"/>
      <c r="E601" s="34"/>
      <c r="F601" s="34"/>
      <c r="G601" s="34"/>
      <c r="H601" s="34"/>
      <c r="T601" s="34"/>
    </row>
    <row r="602" spans="1:20" ht="15.75" customHeight="1">
      <c r="A602" s="34"/>
      <c r="B602" s="34"/>
      <c r="D602" s="34"/>
      <c r="E602" s="34"/>
      <c r="F602" s="34"/>
      <c r="G602" s="34"/>
      <c r="H602" s="34"/>
      <c r="T602" s="34"/>
    </row>
    <row r="603" spans="1:20" ht="15.75" customHeight="1">
      <c r="A603" s="34"/>
      <c r="B603" s="34"/>
      <c r="D603" s="34"/>
      <c r="E603" s="34"/>
      <c r="F603" s="34"/>
      <c r="G603" s="34"/>
      <c r="H603" s="34"/>
      <c r="T603" s="34"/>
    </row>
    <row r="604" spans="1:20" ht="15.75" customHeight="1">
      <c r="A604" s="34"/>
      <c r="B604" s="34"/>
      <c r="D604" s="34"/>
      <c r="E604" s="34"/>
      <c r="F604" s="34"/>
      <c r="G604" s="34"/>
      <c r="H604" s="34"/>
      <c r="T604" s="34"/>
    </row>
    <row r="605" spans="1:20" ht="15.75" customHeight="1">
      <c r="A605" s="34"/>
      <c r="B605" s="34"/>
      <c r="D605" s="34"/>
      <c r="E605" s="34"/>
      <c r="F605" s="34"/>
      <c r="G605" s="34"/>
      <c r="H605" s="34"/>
      <c r="T605" s="34"/>
    </row>
    <row r="606" spans="1:20" ht="15.75" customHeight="1">
      <c r="A606" s="34"/>
      <c r="B606" s="34"/>
      <c r="D606" s="34"/>
      <c r="E606" s="34"/>
      <c r="F606" s="34"/>
      <c r="G606" s="34"/>
      <c r="H606" s="34"/>
      <c r="T606" s="34"/>
    </row>
    <row r="607" spans="1:20" ht="15.75" customHeight="1">
      <c r="A607" s="34"/>
      <c r="B607" s="34"/>
      <c r="D607" s="34"/>
      <c r="E607" s="34"/>
      <c r="F607" s="34"/>
      <c r="G607" s="34"/>
      <c r="H607" s="34"/>
      <c r="T607" s="34"/>
    </row>
    <row r="608" spans="1:20" ht="15.75" customHeight="1">
      <c r="A608" s="34"/>
      <c r="B608" s="34"/>
      <c r="D608" s="34"/>
      <c r="E608" s="34"/>
      <c r="F608" s="34"/>
      <c r="G608" s="34"/>
      <c r="H608" s="34"/>
      <c r="T608" s="34"/>
    </row>
    <row r="609" spans="1:20" ht="15.75" customHeight="1">
      <c r="A609" s="34"/>
      <c r="B609" s="34"/>
      <c r="D609" s="34"/>
      <c r="E609" s="34"/>
      <c r="F609" s="34"/>
      <c r="G609" s="34"/>
      <c r="H609" s="34"/>
      <c r="T609" s="34"/>
    </row>
    <row r="610" spans="1:20" ht="15.75" customHeight="1">
      <c r="A610" s="34"/>
      <c r="B610" s="34"/>
      <c r="D610" s="34"/>
      <c r="E610" s="34"/>
      <c r="F610" s="34"/>
      <c r="G610" s="34"/>
      <c r="H610" s="34"/>
      <c r="T610" s="34"/>
    </row>
    <row r="611" spans="1:20" ht="15.75" customHeight="1">
      <c r="A611" s="34"/>
      <c r="B611" s="34"/>
      <c r="D611" s="34"/>
      <c r="E611" s="34"/>
      <c r="F611" s="34"/>
      <c r="G611" s="34"/>
      <c r="H611" s="34"/>
      <c r="T611" s="34"/>
    </row>
    <row r="612" spans="1:20" ht="15.75" customHeight="1">
      <c r="A612" s="34"/>
      <c r="B612" s="34"/>
      <c r="D612" s="34"/>
      <c r="E612" s="34"/>
      <c r="F612" s="34"/>
      <c r="G612" s="34"/>
      <c r="H612" s="34"/>
      <c r="T612" s="34"/>
    </row>
    <row r="613" spans="1:20" ht="15.75" customHeight="1">
      <c r="A613" s="34"/>
      <c r="B613" s="34"/>
      <c r="D613" s="34"/>
      <c r="E613" s="34"/>
      <c r="F613" s="34"/>
      <c r="G613" s="34"/>
      <c r="H613" s="34"/>
      <c r="T613" s="34"/>
    </row>
    <row r="614" spans="1:20" ht="15.75" customHeight="1">
      <c r="A614" s="34"/>
      <c r="B614" s="34"/>
      <c r="D614" s="34"/>
      <c r="E614" s="34"/>
      <c r="F614" s="34"/>
      <c r="G614" s="34"/>
      <c r="H614" s="34"/>
      <c r="T614" s="34"/>
    </row>
    <row r="615" spans="1:20" ht="15.75" customHeight="1">
      <c r="A615" s="34"/>
      <c r="B615" s="34"/>
      <c r="D615" s="34"/>
      <c r="E615" s="34"/>
      <c r="F615" s="34"/>
      <c r="G615" s="34"/>
      <c r="H615" s="34"/>
      <c r="T615" s="34"/>
    </row>
    <row r="616" spans="1:20" ht="15.75" customHeight="1">
      <c r="A616" s="34"/>
      <c r="B616" s="34"/>
      <c r="D616" s="34"/>
      <c r="E616" s="34"/>
      <c r="F616" s="34"/>
      <c r="G616" s="34"/>
      <c r="H616" s="34"/>
      <c r="T616" s="34"/>
    </row>
    <row r="617" spans="1:20" ht="15.75" customHeight="1">
      <c r="A617" s="34"/>
      <c r="B617" s="34"/>
      <c r="D617" s="34"/>
      <c r="E617" s="34"/>
      <c r="F617" s="34"/>
      <c r="G617" s="34"/>
      <c r="H617" s="34"/>
      <c r="T617" s="34"/>
    </row>
    <row r="618" spans="1:20" ht="15.75" customHeight="1">
      <c r="A618" s="34"/>
      <c r="B618" s="34"/>
      <c r="D618" s="34"/>
      <c r="E618" s="34"/>
      <c r="F618" s="34"/>
      <c r="G618" s="34"/>
      <c r="H618" s="34"/>
      <c r="T618" s="34"/>
    </row>
    <row r="619" spans="1:20" ht="15.75" customHeight="1">
      <c r="A619" s="34"/>
      <c r="B619" s="34"/>
      <c r="D619" s="34"/>
      <c r="E619" s="34"/>
      <c r="F619" s="34"/>
      <c r="G619" s="34"/>
      <c r="H619" s="34"/>
      <c r="T619" s="34"/>
    </row>
    <row r="620" spans="1:20" ht="15.75" customHeight="1">
      <c r="A620" s="34"/>
      <c r="B620" s="34"/>
      <c r="D620" s="34"/>
      <c r="E620" s="34"/>
      <c r="F620" s="34"/>
      <c r="G620" s="34"/>
      <c r="H620" s="34"/>
      <c r="T620" s="34"/>
    </row>
    <row r="621" spans="1:20" ht="15.75" customHeight="1">
      <c r="A621" s="34"/>
      <c r="B621" s="34"/>
      <c r="D621" s="34"/>
      <c r="E621" s="34"/>
      <c r="F621" s="34"/>
      <c r="G621" s="34"/>
      <c r="H621" s="34"/>
      <c r="T621" s="34"/>
    </row>
    <row r="622" spans="1:20" ht="15.75" customHeight="1">
      <c r="A622" s="34"/>
      <c r="B622" s="34"/>
      <c r="D622" s="34"/>
      <c r="E622" s="34"/>
      <c r="F622" s="34"/>
      <c r="G622" s="34"/>
      <c r="H622" s="34"/>
      <c r="T622" s="34"/>
    </row>
    <row r="623" spans="1:20" ht="15.75" customHeight="1">
      <c r="A623" s="34"/>
      <c r="B623" s="34"/>
      <c r="D623" s="34"/>
      <c r="E623" s="34"/>
      <c r="F623" s="34"/>
      <c r="G623" s="34"/>
      <c r="H623" s="34"/>
      <c r="T623" s="34"/>
    </row>
    <row r="624" spans="1:20" ht="15.75" customHeight="1">
      <c r="A624" s="34"/>
      <c r="B624" s="34"/>
      <c r="D624" s="34"/>
      <c r="E624" s="34"/>
      <c r="F624" s="34"/>
      <c r="G624" s="34"/>
      <c r="H624" s="34"/>
      <c r="T624" s="34"/>
    </row>
    <row r="625" spans="1:20" ht="15.75" customHeight="1">
      <c r="A625" s="34"/>
      <c r="B625" s="34"/>
      <c r="D625" s="34"/>
      <c r="E625" s="34"/>
      <c r="F625" s="34"/>
      <c r="G625" s="34"/>
      <c r="H625" s="34"/>
      <c r="T625" s="34"/>
    </row>
    <row r="626" spans="1:20" ht="15.75" customHeight="1">
      <c r="A626" s="34"/>
      <c r="B626" s="34"/>
      <c r="D626" s="34"/>
      <c r="E626" s="34"/>
      <c r="F626" s="34"/>
      <c r="G626" s="34"/>
      <c r="H626" s="34"/>
      <c r="T626" s="34"/>
    </row>
    <row r="627" spans="1:20" ht="15.75" customHeight="1">
      <c r="A627" s="34"/>
      <c r="B627" s="34"/>
      <c r="D627" s="34"/>
      <c r="E627" s="34"/>
      <c r="F627" s="34"/>
      <c r="G627" s="34"/>
      <c r="H627" s="34"/>
      <c r="T627" s="34"/>
    </row>
    <row r="628" spans="1:20" ht="15.75" customHeight="1">
      <c r="A628" s="34"/>
      <c r="B628" s="34"/>
      <c r="D628" s="34"/>
      <c r="E628" s="34"/>
      <c r="F628" s="34"/>
      <c r="G628" s="34"/>
      <c r="H628" s="34"/>
      <c r="T628" s="34"/>
    </row>
    <row r="629" spans="1:20" ht="15.75" customHeight="1">
      <c r="A629" s="34"/>
      <c r="B629" s="34"/>
      <c r="D629" s="34"/>
      <c r="E629" s="34"/>
      <c r="F629" s="34"/>
      <c r="G629" s="34"/>
      <c r="H629" s="34"/>
      <c r="T629" s="34"/>
    </row>
    <row r="630" spans="1:20" ht="15.75" customHeight="1">
      <c r="A630" s="34"/>
      <c r="B630" s="34"/>
      <c r="D630" s="34"/>
      <c r="E630" s="34"/>
      <c r="F630" s="34"/>
      <c r="G630" s="34"/>
      <c r="H630" s="34"/>
      <c r="T630" s="34"/>
    </row>
    <row r="631" spans="1:20" ht="15.75" customHeight="1">
      <c r="A631" s="34"/>
      <c r="B631" s="34"/>
      <c r="D631" s="34"/>
      <c r="E631" s="34"/>
      <c r="F631" s="34"/>
      <c r="G631" s="34"/>
      <c r="H631" s="34"/>
      <c r="T631" s="34"/>
    </row>
    <row r="632" spans="1:20" ht="15.75" customHeight="1">
      <c r="A632" s="34"/>
      <c r="B632" s="34"/>
      <c r="D632" s="34"/>
      <c r="E632" s="34"/>
      <c r="F632" s="34"/>
      <c r="G632" s="34"/>
      <c r="H632" s="34"/>
      <c r="T632" s="34"/>
    </row>
    <row r="633" spans="1:20" ht="15.75" customHeight="1">
      <c r="A633" s="34"/>
      <c r="B633" s="34"/>
      <c r="D633" s="34"/>
      <c r="E633" s="34"/>
      <c r="F633" s="34"/>
      <c r="G633" s="34"/>
      <c r="H633" s="34"/>
      <c r="T633" s="34"/>
    </row>
    <row r="634" spans="1:20" ht="15.75" customHeight="1">
      <c r="A634" s="34"/>
      <c r="B634" s="34"/>
      <c r="D634" s="34"/>
      <c r="E634" s="34"/>
      <c r="F634" s="34"/>
      <c r="G634" s="34"/>
      <c r="H634" s="34"/>
      <c r="T634" s="34"/>
    </row>
    <row r="635" spans="1:20" ht="15.75" customHeight="1">
      <c r="A635" s="34"/>
      <c r="B635" s="34"/>
      <c r="D635" s="34"/>
      <c r="E635" s="34"/>
      <c r="F635" s="34"/>
      <c r="G635" s="34"/>
      <c r="H635" s="34"/>
      <c r="T635" s="34"/>
    </row>
    <row r="636" spans="1:20" ht="15.75" customHeight="1">
      <c r="A636" s="34"/>
      <c r="B636" s="34"/>
      <c r="D636" s="34"/>
      <c r="E636" s="34"/>
      <c r="F636" s="34"/>
      <c r="G636" s="34"/>
      <c r="H636" s="34"/>
      <c r="T636" s="34"/>
    </row>
    <row r="637" spans="1:20" ht="15.75" customHeight="1">
      <c r="A637" s="34"/>
      <c r="B637" s="34"/>
      <c r="D637" s="34"/>
      <c r="E637" s="34"/>
      <c r="F637" s="34"/>
      <c r="G637" s="34"/>
      <c r="H637" s="34"/>
      <c r="T637" s="34"/>
    </row>
    <row r="638" spans="1:20" ht="15.75" customHeight="1">
      <c r="A638" s="34"/>
      <c r="B638" s="34"/>
      <c r="D638" s="34"/>
      <c r="E638" s="34"/>
      <c r="F638" s="34"/>
      <c r="G638" s="34"/>
      <c r="H638" s="34"/>
      <c r="T638" s="34"/>
    </row>
    <row r="639" spans="1:20" ht="15.75" customHeight="1">
      <c r="A639" s="34"/>
      <c r="B639" s="34"/>
      <c r="D639" s="34"/>
      <c r="E639" s="34"/>
      <c r="F639" s="34"/>
      <c r="G639" s="34"/>
      <c r="H639" s="34"/>
      <c r="T639" s="34"/>
    </row>
    <row r="640" spans="1:20" ht="15.75" customHeight="1">
      <c r="A640" s="34"/>
      <c r="B640" s="34"/>
      <c r="D640" s="34"/>
      <c r="E640" s="34"/>
      <c r="F640" s="34"/>
      <c r="G640" s="34"/>
      <c r="H640" s="34"/>
      <c r="T640" s="34"/>
    </row>
    <row r="641" spans="1:20" ht="15.75" customHeight="1">
      <c r="A641" s="34"/>
      <c r="B641" s="34"/>
      <c r="D641" s="34"/>
      <c r="E641" s="34"/>
      <c r="F641" s="34"/>
      <c r="G641" s="34"/>
      <c r="H641" s="34"/>
      <c r="T641" s="34"/>
    </row>
    <row r="642" spans="1:20" ht="15.75" customHeight="1">
      <c r="A642" s="34"/>
      <c r="B642" s="34"/>
      <c r="D642" s="34"/>
      <c r="E642" s="34"/>
      <c r="F642" s="34"/>
      <c r="G642" s="34"/>
      <c r="H642" s="34"/>
      <c r="T642" s="34"/>
    </row>
    <row r="643" spans="1:20" ht="15.75" customHeight="1">
      <c r="A643" s="34"/>
      <c r="B643" s="34"/>
      <c r="D643" s="34"/>
      <c r="E643" s="34"/>
      <c r="F643" s="34"/>
      <c r="G643" s="34"/>
      <c r="H643" s="34"/>
      <c r="T643" s="34"/>
    </row>
    <row r="644" spans="1:20" ht="15.75" customHeight="1">
      <c r="A644" s="34"/>
      <c r="B644" s="34"/>
      <c r="D644" s="34"/>
      <c r="E644" s="34"/>
      <c r="F644" s="34"/>
      <c r="G644" s="34"/>
      <c r="H644" s="34"/>
      <c r="T644" s="34"/>
    </row>
    <row r="645" spans="1:20" ht="15.75" customHeight="1">
      <c r="A645" s="34"/>
      <c r="B645" s="34"/>
      <c r="D645" s="34"/>
      <c r="E645" s="34"/>
      <c r="F645" s="34"/>
      <c r="G645" s="34"/>
      <c r="H645" s="34"/>
      <c r="T645" s="34"/>
    </row>
    <row r="646" spans="1:20" ht="15.75" customHeight="1">
      <c r="A646" s="34"/>
      <c r="B646" s="34"/>
      <c r="D646" s="34"/>
      <c r="E646" s="34"/>
      <c r="F646" s="34"/>
      <c r="G646" s="34"/>
      <c r="H646" s="34"/>
      <c r="T646" s="34"/>
    </row>
    <row r="647" spans="1:20" ht="15.75" customHeight="1">
      <c r="A647" s="34"/>
      <c r="B647" s="34"/>
      <c r="D647" s="34"/>
      <c r="E647" s="34"/>
      <c r="F647" s="34"/>
      <c r="G647" s="34"/>
      <c r="H647" s="34"/>
      <c r="T647" s="34"/>
    </row>
    <row r="648" spans="1:20" ht="15.75" customHeight="1">
      <c r="A648" s="34"/>
      <c r="B648" s="34"/>
      <c r="D648" s="34"/>
      <c r="E648" s="34"/>
      <c r="F648" s="34"/>
      <c r="G648" s="34"/>
      <c r="H648" s="34"/>
      <c r="T648" s="34"/>
    </row>
    <row r="649" spans="1:20" ht="15.75" customHeight="1">
      <c r="A649" s="34"/>
      <c r="B649" s="34"/>
      <c r="D649" s="34"/>
      <c r="E649" s="34"/>
      <c r="F649" s="34"/>
      <c r="G649" s="34"/>
      <c r="H649" s="34"/>
      <c r="T649" s="34"/>
    </row>
    <row r="650" spans="1:20" ht="15.75" customHeight="1">
      <c r="A650" s="34"/>
      <c r="B650" s="34"/>
      <c r="D650" s="34"/>
      <c r="E650" s="34"/>
      <c r="F650" s="34"/>
      <c r="G650" s="34"/>
      <c r="H650" s="34"/>
      <c r="T650" s="34"/>
    </row>
    <row r="651" spans="1:20" ht="15.75" customHeight="1">
      <c r="A651" s="34"/>
      <c r="B651" s="34"/>
      <c r="D651" s="34"/>
      <c r="E651" s="34"/>
      <c r="F651" s="34"/>
      <c r="G651" s="34"/>
      <c r="H651" s="34"/>
      <c r="T651" s="34"/>
    </row>
    <row r="652" spans="1:20" ht="15.75" customHeight="1">
      <c r="A652" s="34"/>
      <c r="B652" s="34"/>
      <c r="D652" s="34"/>
      <c r="E652" s="34"/>
      <c r="F652" s="34"/>
      <c r="G652" s="34"/>
      <c r="H652" s="34"/>
      <c r="T652" s="34"/>
    </row>
    <row r="653" spans="1:20" ht="15.75" customHeight="1">
      <c r="A653" s="34"/>
      <c r="B653" s="34"/>
      <c r="D653" s="34"/>
      <c r="E653" s="34"/>
      <c r="F653" s="34"/>
      <c r="G653" s="34"/>
      <c r="H653" s="34"/>
      <c r="T653" s="34"/>
    </row>
    <row r="654" spans="1:20" ht="15.75" customHeight="1">
      <c r="A654" s="34"/>
      <c r="B654" s="34"/>
      <c r="D654" s="34"/>
      <c r="E654" s="34"/>
      <c r="F654" s="34"/>
      <c r="G654" s="34"/>
      <c r="H654" s="34"/>
      <c r="T654" s="34"/>
    </row>
    <row r="655" spans="1:20" ht="15.75" customHeight="1">
      <c r="A655" s="34"/>
      <c r="B655" s="34"/>
      <c r="D655" s="34"/>
      <c r="E655" s="34"/>
      <c r="F655" s="34"/>
      <c r="G655" s="34"/>
      <c r="H655" s="34"/>
      <c r="T655" s="34"/>
    </row>
    <row r="656" spans="1:20" ht="15.75" customHeight="1">
      <c r="A656" s="34"/>
      <c r="B656" s="34"/>
      <c r="D656" s="34"/>
      <c r="E656" s="34"/>
      <c r="F656" s="34"/>
      <c r="G656" s="34"/>
      <c r="H656" s="34"/>
      <c r="T656" s="34"/>
    </row>
    <row r="657" spans="1:20" ht="15.75" customHeight="1">
      <c r="A657" s="34"/>
      <c r="B657" s="34"/>
      <c r="D657" s="34"/>
      <c r="E657" s="34"/>
      <c r="F657" s="34"/>
      <c r="G657" s="34"/>
      <c r="H657" s="34"/>
      <c r="T657" s="34"/>
    </row>
    <row r="658" spans="1:20" ht="15.75" customHeight="1">
      <c r="A658" s="34"/>
      <c r="B658" s="34"/>
      <c r="D658" s="34"/>
      <c r="E658" s="34"/>
      <c r="F658" s="34"/>
      <c r="G658" s="34"/>
      <c r="H658" s="34"/>
      <c r="T658" s="34"/>
    </row>
    <row r="659" spans="1:20" ht="15.75" customHeight="1">
      <c r="A659" s="34"/>
      <c r="B659" s="34"/>
      <c r="D659" s="34"/>
      <c r="E659" s="34"/>
      <c r="F659" s="34"/>
      <c r="G659" s="34"/>
      <c r="H659" s="34"/>
      <c r="T659" s="34"/>
    </row>
    <row r="660" spans="1:20" ht="15.75" customHeight="1">
      <c r="A660" s="34"/>
      <c r="B660" s="34"/>
      <c r="D660" s="34"/>
      <c r="E660" s="34"/>
      <c r="F660" s="34"/>
      <c r="G660" s="34"/>
      <c r="H660" s="34"/>
      <c r="T660" s="34"/>
    </row>
    <row r="661" spans="1:20" ht="15.75" customHeight="1">
      <c r="A661" s="34"/>
      <c r="B661" s="34"/>
      <c r="D661" s="34"/>
      <c r="E661" s="34"/>
      <c r="F661" s="34"/>
      <c r="G661" s="34"/>
      <c r="H661" s="34"/>
      <c r="T661" s="34"/>
    </row>
    <row r="662" spans="1:20" ht="15.75" customHeight="1">
      <c r="A662" s="34"/>
      <c r="B662" s="34"/>
      <c r="D662" s="34"/>
      <c r="E662" s="34"/>
      <c r="F662" s="34"/>
      <c r="G662" s="34"/>
      <c r="H662" s="34"/>
      <c r="T662" s="34"/>
    </row>
    <row r="663" spans="1:20" ht="15.75" customHeight="1">
      <c r="A663" s="34"/>
      <c r="B663" s="34"/>
      <c r="D663" s="34"/>
      <c r="E663" s="34"/>
      <c r="F663" s="34"/>
      <c r="G663" s="34"/>
      <c r="H663" s="34"/>
      <c r="T663" s="34"/>
    </row>
    <row r="664" spans="1:20" ht="15.75" customHeight="1">
      <c r="A664" s="34"/>
      <c r="B664" s="34"/>
      <c r="D664" s="34"/>
      <c r="E664" s="34"/>
      <c r="F664" s="34"/>
      <c r="G664" s="34"/>
      <c r="H664" s="34"/>
      <c r="T664" s="34"/>
    </row>
    <row r="665" spans="1:20" ht="15.75" customHeight="1">
      <c r="A665" s="34"/>
      <c r="B665" s="34"/>
      <c r="D665" s="34"/>
      <c r="E665" s="34"/>
      <c r="F665" s="34"/>
      <c r="G665" s="34"/>
      <c r="H665" s="34"/>
      <c r="T665" s="34"/>
    </row>
    <row r="666" spans="1:20" ht="15.75" customHeight="1">
      <c r="A666" s="34"/>
      <c r="B666" s="34"/>
      <c r="D666" s="34"/>
      <c r="E666" s="34"/>
      <c r="F666" s="34"/>
      <c r="G666" s="34"/>
      <c r="H666" s="34"/>
      <c r="T666" s="34"/>
    </row>
    <row r="667" spans="1:20" ht="15.75" customHeight="1">
      <c r="A667" s="34"/>
      <c r="B667" s="34"/>
      <c r="D667" s="34"/>
      <c r="E667" s="34"/>
      <c r="F667" s="34"/>
      <c r="G667" s="34"/>
      <c r="H667" s="34"/>
      <c r="T667" s="34"/>
    </row>
    <row r="668" spans="1:20" ht="15.75" customHeight="1">
      <c r="A668" s="34"/>
      <c r="B668" s="34"/>
      <c r="D668" s="34"/>
      <c r="E668" s="34"/>
      <c r="F668" s="34"/>
      <c r="G668" s="34"/>
      <c r="H668" s="34"/>
      <c r="T668" s="34"/>
    </row>
    <row r="669" spans="1:20" ht="15.75" customHeight="1">
      <c r="A669" s="34"/>
      <c r="B669" s="34"/>
      <c r="D669" s="34"/>
      <c r="E669" s="34"/>
      <c r="F669" s="34"/>
      <c r="G669" s="34"/>
      <c r="H669" s="34"/>
      <c r="T669" s="34"/>
    </row>
    <row r="670" spans="1:20" ht="15.75" customHeight="1">
      <c r="A670" s="34"/>
      <c r="B670" s="34"/>
      <c r="D670" s="34"/>
      <c r="E670" s="34"/>
      <c r="F670" s="34"/>
      <c r="G670" s="34"/>
      <c r="H670" s="34"/>
      <c r="T670" s="34"/>
    </row>
    <row r="671" spans="1:20" ht="15.75" customHeight="1">
      <c r="A671" s="34"/>
      <c r="B671" s="34"/>
      <c r="D671" s="34"/>
      <c r="E671" s="34"/>
      <c r="F671" s="34"/>
      <c r="G671" s="34"/>
      <c r="H671" s="34"/>
      <c r="T671" s="34"/>
    </row>
    <row r="672" spans="1:20" ht="15.75" customHeight="1">
      <c r="A672" s="34"/>
      <c r="B672" s="34"/>
      <c r="D672" s="34"/>
      <c r="E672" s="34"/>
      <c r="F672" s="34"/>
      <c r="G672" s="34"/>
      <c r="H672" s="34"/>
      <c r="T672" s="34"/>
    </row>
    <row r="673" spans="1:20" ht="15.75" customHeight="1">
      <c r="A673" s="34"/>
      <c r="B673" s="34"/>
      <c r="D673" s="34"/>
      <c r="E673" s="34"/>
      <c r="F673" s="34"/>
      <c r="G673" s="34"/>
      <c r="H673" s="34"/>
      <c r="T673" s="34"/>
    </row>
    <row r="674" spans="1:20" ht="15.75" customHeight="1">
      <c r="A674" s="34"/>
      <c r="B674" s="34"/>
      <c r="D674" s="34"/>
      <c r="E674" s="34"/>
      <c r="F674" s="34"/>
      <c r="G674" s="34"/>
      <c r="H674" s="34"/>
      <c r="T674" s="34"/>
    </row>
    <row r="675" spans="1:20" ht="15.75" customHeight="1">
      <c r="A675" s="34"/>
      <c r="B675" s="34"/>
      <c r="D675" s="34"/>
      <c r="E675" s="34"/>
      <c r="F675" s="34"/>
      <c r="G675" s="34"/>
      <c r="H675" s="34"/>
      <c r="T675" s="34"/>
    </row>
    <row r="676" spans="1:20" ht="15.75" customHeight="1">
      <c r="A676" s="34"/>
      <c r="B676" s="34"/>
      <c r="D676" s="34"/>
      <c r="E676" s="34"/>
      <c r="F676" s="34"/>
      <c r="G676" s="34"/>
      <c r="H676" s="34"/>
      <c r="T676" s="34"/>
    </row>
    <row r="677" spans="1:20" ht="15.75" customHeight="1">
      <c r="A677" s="34"/>
      <c r="B677" s="34"/>
      <c r="D677" s="34"/>
      <c r="E677" s="34"/>
      <c r="F677" s="34"/>
      <c r="G677" s="34"/>
      <c r="H677" s="34"/>
      <c r="T677" s="34"/>
    </row>
    <row r="678" spans="1:20" ht="15.75" customHeight="1">
      <c r="A678" s="34"/>
      <c r="B678" s="34"/>
      <c r="D678" s="34"/>
      <c r="E678" s="34"/>
      <c r="F678" s="34"/>
      <c r="G678" s="34"/>
      <c r="H678" s="34"/>
      <c r="T678" s="34"/>
    </row>
    <row r="679" spans="1:20" ht="15.75" customHeight="1">
      <c r="A679" s="34"/>
      <c r="B679" s="34"/>
      <c r="D679" s="34"/>
      <c r="E679" s="34"/>
      <c r="F679" s="34"/>
      <c r="G679" s="34"/>
      <c r="H679" s="34"/>
      <c r="T679" s="34"/>
    </row>
    <row r="680" spans="1:20" ht="15.75" customHeight="1">
      <c r="A680" s="34"/>
      <c r="B680" s="34"/>
      <c r="D680" s="34"/>
      <c r="E680" s="34"/>
      <c r="F680" s="34"/>
      <c r="G680" s="34"/>
      <c r="H680" s="34"/>
      <c r="T680" s="34"/>
    </row>
    <row r="681" spans="1:20" ht="15.75" customHeight="1">
      <c r="A681" s="34"/>
      <c r="B681" s="34"/>
      <c r="D681" s="34"/>
      <c r="E681" s="34"/>
      <c r="F681" s="34"/>
      <c r="G681" s="34"/>
      <c r="H681" s="34"/>
      <c r="T681" s="34"/>
    </row>
    <row r="682" spans="1:20" ht="15.75" customHeight="1">
      <c r="A682" s="34"/>
      <c r="B682" s="34"/>
      <c r="D682" s="34"/>
      <c r="E682" s="34"/>
      <c r="F682" s="34"/>
      <c r="G682" s="34"/>
      <c r="H682" s="34"/>
      <c r="T682" s="34"/>
    </row>
    <row r="683" spans="1:20" ht="15.75" customHeight="1">
      <c r="A683" s="34"/>
      <c r="B683" s="34"/>
      <c r="D683" s="34"/>
      <c r="E683" s="34"/>
      <c r="F683" s="34"/>
      <c r="G683" s="34"/>
      <c r="H683" s="34"/>
      <c r="T683" s="34"/>
    </row>
    <row r="684" spans="1:20" ht="15.75" customHeight="1">
      <c r="A684" s="34"/>
      <c r="B684" s="34"/>
      <c r="D684" s="34"/>
      <c r="E684" s="34"/>
      <c r="F684" s="34"/>
      <c r="G684" s="34"/>
      <c r="H684" s="34"/>
      <c r="T684" s="34"/>
    </row>
    <row r="685" spans="1:20" ht="15.75" customHeight="1">
      <c r="A685" s="34"/>
      <c r="B685" s="34"/>
      <c r="D685" s="34"/>
      <c r="E685" s="34"/>
      <c r="F685" s="34"/>
      <c r="G685" s="34"/>
      <c r="H685" s="34"/>
      <c r="T685" s="34"/>
    </row>
    <row r="686" spans="1:20" ht="15.75" customHeight="1">
      <c r="A686" s="34"/>
      <c r="B686" s="34"/>
      <c r="D686" s="34"/>
      <c r="E686" s="34"/>
      <c r="F686" s="34"/>
      <c r="G686" s="34"/>
      <c r="H686" s="34"/>
      <c r="T686" s="34"/>
    </row>
    <row r="687" spans="1:20" ht="15.75" customHeight="1">
      <c r="A687" s="34"/>
      <c r="B687" s="34"/>
      <c r="D687" s="34"/>
      <c r="E687" s="34"/>
      <c r="F687" s="34"/>
      <c r="G687" s="34"/>
      <c r="H687" s="34"/>
      <c r="T687" s="34"/>
    </row>
    <row r="688" spans="1:20" ht="15.75" customHeight="1">
      <c r="A688" s="34"/>
      <c r="B688" s="34"/>
      <c r="D688" s="34"/>
      <c r="E688" s="34"/>
      <c r="F688" s="34"/>
      <c r="G688" s="34"/>
      <c r="H688" s="34"/>
      <c r="T688" s="34"/>
    </row>
    <row r="689" spans="1:20" ht="15.75" customHeight="1">
      <c r="A689" s="34"/>
      <c r="B689" s="34"/>
      <c r="D689" s="34"/>
      <c r="E689" s="34"/>
      <c r="F689" s="34"/>
      <c r="G689" s="34"/>
      <c r="H689" s="34"/>
      <c r="T689" s="34"/>
    </row>
    <row r="690" spans="1:20" ht="15.75" customHeight="1">
      <c r="A690" s="34"/>
      <c r="B690" s="34"/>
      <c r="D690" s="34"/>
      <c r="E690" s="34"/>
      <c r="F690" s="34"/>
      <c r="G690" s="34"/>
      <c r="H690" s="34"/>
      <c r="T690" s="34"/>
    </row>
    <row r="691" spans="1:20" ht="15.75" customHeight="1">
      <c r="A691" s="34"/>
      <c r="B691" s="34"/>
      <c r="D691" s="34"/>
      <c r="E691" s="34"/>
      <c r="F691" s="34"/>
      <c r="G691" s="34"/>
      <c r="H691" s="34"/>
      <c r="T691" s="34"/>
    </row>
    <row r="692" spans="1:20" ht="15.75" customHeight="1">
      <c r="A692" s="34"/>
      <c r="B692" s="34"/>
      <c r="D692" s="34"/>
      <c r="E692" s="34"/>
      <c r="F692" s="34"/>
      <c r="G692" s="34"/>
      <c r="H692" s="34"/>
      <c r="T692" s="34"/>
    </row>
    <row r="693" spans="1:20" ht="15.75" customHeight="1">
      <c r="A693" s="34"/>
      <c r="B693" s="34"/>
      <c r="D693" s="34"/>
      <c r="E693" s="34"/>
      <c r="F693" s="34"/>
      <c r="G693" s="34"/>
      <c r="H693" s="34"/>
      <c r="T693" s="34"/>
    </row>
    <row r="694" spans="1:20" ht="15.75" customHeight="1">
      <c r="A694" s="34"/>
      <c r="B694" s="34"/>
      <c r="D694" s="34"/>
      <c r="E694" s="34"/>
      <c r="F694" s="34"/>
      <c r="G694" s="34"/>
      <c r="H694" s="34"/>
      <c r="T694" s="34"/>
    </row>
    <row r="695" spans="1:20" ht="15.75" customHeight="1">
      <c r="A695" s="34"/>
      <c r="B695" s="34"/>
      <c r="D695" s="34"/>
      <c r="E695" s="34"/>
      <c r="F695" s="34"/>
      <c r="G695" s="34"/>
      <c r="H695" s="34"/>
      <c r="T695" s="34"/>
    </row>
    <row r="696" spans="1:20" ht="15.75" customHeight="1">
      <c r="A696" s="34"/>
      <c r="B696" s="34"/>
      <c r="D696" s="34"/>
      <c r="E696" s="34"/>
      <c r="F696" s="34"/>
      <c r="G696" s="34"/>
      <c r="H696" s="34"/>
      <c r="T696" s="34"/>
    </row>
    <row r="697" spans="1:20" ht="15.75" customHeight="1">
      <c r="A697" s="34"/>
      <c r="B697" s="34"/>
      <c r="D697" s="34"/>
      <c r="E697" s="34"/>
      <c r="F697" s="34"/>
      <c r="G697" s="34"/>
      <c r="H697" s="34"/>
      <c r="T697" s="34"/>
    </row>
    <row r="698" spans="1:20" ht="15.75" customHeight="1">
      <c r="A698" s="34"/>
      <c r="B698" s="34"/>
      <c r="D698" s="34"/>
      <c r="E698" s="34"/>
      <c r="F698" s="34"/>
      <c r="G698" s="34"/>
      <c r="H698" s="34"/>
      <c r="T698" s="34"/>
    </row>
    <row r="699" spans="1:20" ht="15.75" customHeight="1">
      <c r="A699" s="34"/>
      <c r="B699" s="34"/>
      <c r="D699" s="34"/>
      <c r="E699" s="34"/>
      <c r="F699" s="34"/>
      <c r="G699" s="34"/>
      <c r="H699" s="34"/>
      <c r="T699" s="34"/>
    </row>
    <row r="700" spans="1:20" ht="15.75" customHeight="1">
      <c r="A700" s="34"/>
      <c r="B700" s="34"/>
      <c r="D700" s="34"/>
      <c r="E700" s="34"/>
      <c r="F700" s="34"/>
      <c r="G700" s="34"/>
      <c r="H700" s="34"/>
      <c r="T700" s="34"/>
    </row>
    <row r="701" spans="1:20" ht="15.75" customHeight="1">
      <c r="A701" s="34"/>
      <c r="B701" s="34"/>
      <c r="D701" s="34"/>
      <c r="E701" s="34"/>
      <c r="F701" s="34"/>
      <c r="G701" s="34"/>
      <c r="H701" s="34"/>
      <c r="T701" s="34"/>
    </row>
    <row r="702" spans="1:20" ht="15.75" customHeight="1">
      <c r="A702" s="34"/>
      <c r="B702" s="34"/>
      <c r="D702" s="34"/>
      <c r="E702" s="34"/>
      <c r="F702" s="34"/>
      <c r="G702" s="34"/>
      <c r="H702" s="34"/>
      <c r="T702" s="34"/>
    </row>
    <row r="703" spans="1:20" ht="15.75" customHeight="1">
      <c r="A703" s="34"/>
      <c r="B703" s="34"/>
      <c r="D703" s="34"/>
      <c r="E703" s="34"/>
      <c r="F703" s="34"/>
      <c r="G703" s="34"/>
      <c r="H703" s="34"/>
      <c r="T703" s="34"/>
    </row>
    <row r="704" spans="1:20" ht="15.75" customHeight="1">
      <c r="A704" s="34"/>
      <c r="B704" s="34"/>
      <c r="D704" s="34"/>
      <c r="E704" s="34"/>
      <c r="F704" s="34"/>
      <c r="G704" s="34"/>
      <c r="H704" s="34"/>
      <c r="T704" s="34"/>
    </row>
    <row r="705" spans="1:20" ht="15.75" customHeight="1">
      <c r="A705" s="34"/>
      <c r="B705" s="34"/>
      <c r="D705" s="34"/>
      <c r="E705" s="34"/>
      <c r="F705" s="34"/>
      <c r="G705" s="34"/>
      <c r="H705" s="34"/>
      <c r="T705" s="34"/>
    </row>
    <row r="706" spans="1:20" ht="15.75" customHeight="1">
      <c r="A706" s="34"/>
      <c r="B706" s="34"/>
      <c r="D706" s="34"/>
      <c r="E706" s="34"/>
      <c r="F706" s="34"/>
      <c r="G706" s="34"/>
      <c r="H706" s="34"/>
      <c r="T706" s="34"/>
    </row>
    <row r="707" spans="1:20" ht="15.75" customHeight="1">
      <c r="A707" s="34"/>
      <c r="B707" s="34"/>
      <c r="D707" s="34"/>
      <c r="E707" s="34"/>
      <c r="F707" s="34"/>
      <c r="G707" s="34"/>
      <c r="H707" s="34"/>
      <c r="T707" s="34"/>
    </row>
    <row r="708" spans="1:20" ht="15.75" customHeight="1">
      <c r="A708" s="34"/>
      <c r="B708" s="34"/>
      <c r="D708" s="34"/>
      <c r="E708" s="34"/>
      <c r="F708" s="34"/>
      <c r="G708" s="34"/>
      <c r="H708" s="34"/>
      <c r="T708" s="34"/>
    </row>
    <row r="709" spans="1:20" ht="15.75" customHeight="1">
      <c r="A709" s="34"/>
      <c r="B709" s="34"/>
      <c r="D709" s="34"/>
      <c r="E709" s="34"/>
      <c r="F709" s="34"/>
      <c r="G709" s="34"/>
      <c r="H709" s="34"/>
      <c r="T709" s="34"/>
    </row>
    <row r="710" spans="1:20" ht="15.75" customHeight="1">
      <c r="A710" s="34"/>
      <c r="B710" s="34"/>
      <c r="D710" s="34"/>
      <c r="E710" s="34"/>
      <c r="F710" s="34"/>
      <c r="G710" s="34"/>
      <c r="H710" s="34"/>
      <c r="T710" s="34"/>
    </row>
    <row r="711" spans="1:20" ht="15.75" customHeight="1">
      <c r="A711" s="34"/>
      <c r="B711" s="34"/>
      <c r="D711" s="34"/>
      <c r="E711" s="34"/>
      <c r="F711" s="34"/>
      <c r="G711" s="34"/>
      <c r="H711" s="34"/>
      <c r="T711" s="34"/>
    </row>
    <row r="712" spans="1:20" ht="15.75" customHeight="1">
      <c r="A712" s="34"/>
      <c r="B712" s="34"/>
      <c r="D712" s="34"/>
      <c r="E712" s="34"/>
      <c r="F712" s="34"/>
      <c r="G712" s="34"/>
      <c r="H712" s="34"/>
      <c r="T712" s="34"/>
    </row>
    <row r="713" spans="1:20" ht="15.75" customHeight="1">
      <c r="A713" s="34"/>
      <c r="B713" s="34"/>
      <c r="D713" s="34"/>
      <c r="E713" s="34"/>
      <c r="F713" s="34"/>
      <c r="G713" s="34"/>
      <c r="H713" s="34"/>
      <c r="T713" s="34"/>
    </row>
    <row r="714" spans="1:20" ht="15.75" customHeight="1">
      <c r="A714" s="34"/>
      <c r="B714" s="34"/>
      <c r="D714" s="34"/>
      <c r="E714" s="34"/>
      <c r="F714" s="34"/>
      <c r="G714" s="34"/>
      <c r="H714" s="34"/>
      <c r="T714" s="34"/>
    </row>
    <row r="715" spans="1:20" ht="15.75" customHeight="1">
      <c r="A715" s="34"/>
      <c r="B715" s="34"/>
      <c r="D715" s="34"/>
      <c r="E715" s="34"/>
      <c r="F715" s="34"/>
      <c r="G715" s="34"/>
      <c r="H715" s="34"/>
      <c r="T715" s="34"/>
    </row>
    <row r="716" spans="1:20" ht="15.75" customHeight="1">
      <c r="A716" s="34"/>
      <c r="B716" s="34"/>
      <c r="D716" s="34"/>
      <c r="E716" s="34"/>
      <c r="F716" s="34"/>
      <c r="G716" s="34"/>
      <c r="H716" s="34"/>
      <c r="T716" s="34"/>
    </row>
    <row r="717" spans="1:20" ht="15.75" customHeight="1">
      <c r="A717" s="34"/>
      <c r="B717" s="34"/>
      <c r="D717" s="34"/>
      <c r="E717" s="34"/>
      <c r="F717" s="34"/>
      <c r="G717" s="34"/>
      <c r="H717" s="34"/>
      <c r="T717" s="34"/>
    </row>
    <row r="718" spans="1:20" ht="15.75" customHeight="1">
      <c r="A718" s="34"/>
      <c r="B718" s="34"/>
      <c r="D718" s="34"/>
      <c r="E718" s="34"/>
      <c r="F718" s="34"/>
      <c r="G718" s="34"/>
      <c r="H718" s="34"/>
      <c r="T718" s="34"/>
    </row>
    <row r="719" spans="1:20" ht="15.75" customHeight="1">
      <c r="A719" s="34"/>
      <c r="B719" s="34"/>
      <c r="D719" s="34"/>
      <c r="E719" s="34"/>
      <c r="F719" s="34"/>
      <c r="G719" s="34"/>
      <c r="H719" s="34"/>
      <c r="T719" s="34"/>
    </row>
    <row r="720" spans="1:20" ht="15.75" customHeight="1">
      <c r="A720" s="34"/>
      <c r="B720" s="34"/>
      <c r="D720" s="34"/>
      <c r="E720" s="34"/>
      <c r="F720" s="34"/>
      <c r="G720" s="34"/>
      <c r="H720" s="34"/>
      <c r="T720" s="34"/>
    </row>
    <row r="721" spans="1:20" ht="15.75" customHeight="1">
      <c r="A721" s="34"/>
      <c r="B721" s="34"/>
      <c r="D721" s="34"/>
      <c r="E721" s="34"/>
      <c r="F721" s="34"/>
      <c r="G721" s="34"/>
      <c r="H721" s="34"/>
      <c r="T721" s="34"/>
    </row>
    <row r="722" spans="1:20" ht="15.75" customHeight="1">
      <c r="A722" s="34"/>
      <c r="B722" s="34"/>
      <c r="D722" s="34"/>
      <c r="E722" s="34"/>
      <c r="F722" s="34"/>
      <c r="G722" s="34"/>
      <c r="H722" s="34"/>
      <c r="T722" s="34"/>
    </row>
    <row r="723" spans="1:20" ht="15.75" customHeight="1">
      <c r="A723" s="34"/>
      <c r="B723" s="34"/>
      <c r="D723" s="34"/>
      <c r="E723" s="34"/>
      <c r="F723" s="34"/>
      <c r="G723" s="34"/>
      <c r="H723" s="34"/>
      <c r="T723" s="34"/>
    </row>
    <row r="724" spans="1:20" ht="15.75" customHeight="1">
      <c r="A724" s="34"/>
      <c r="B724" s="34"/>
      <c r="D724" s="34"/>
      <c r="E724" s="34"/>
      <c r="F724" s="34"/>
      <c r="G724" s="34"/>
      <c r="H724" s="34"/>
      <c r="T724" s="34"/>
    </row>
    <row r="725" spans="1:20" ht="15.75" customHeight="1">
      <c r="A725" s="34"/>
      <c r="B725" s="34"/>
      <c r="D725" s="34"/>
      <c r="E725" s="34"/>
      <c r="F725" s="34"/>
      <c r="G725" s="34"/>
      <c r="H725" s="34"/>
      <c r="T725" s="34"/>
    </row>
    <row r="726" spans="1:20" ht="15.75" customHeight="1">
      <c r="A726" s="34"/>
      <c r="B726" s="34"/>
      <c r="D726" s="34"/>
      <c r="E726" s="34"/>
      <c r="F726" s="34"/>
      <c r="G726" s="34"/>
      <c r="H726" s="34"/>
      <c r="T726" s="34"/>
    </row>
    <row r="727" spans="1:20" ht="15.75" customHeight="1">
      <c r="A727" s="34"/>
      <c r="B727" s="34"/>
      <c r="D727" s="34"/>
      <c r="E727" s="34"/>
      <c r="F727" s="34"/>
      <c r="G727" s="34"/>
      <c r="H727" s="34"/>
      <c r="T727" s="34"/>
    </row>
    <row r="728" spans="1:20" ht="15.75" customHeight="1">
      <c r="A728" s="34"/>
      <c r="B728" s="34"/>
      <c r="D728" s="34"/>
      <c r="E728" s="34"/>
      <c r="F728" s="34"/>
      <c r="G728" s="34"/>
      <c r="H728" s="34"/>
      <c r="T728" s="34"/>
    </row>
    <row r="729" spans="1:20" ht="15.75" customHeight="1">
      <c r="A729" s="34"/>
      <c r="B729" s="34"/>
      <c r="D729" s="34"/>
      <c r="E729" s="34"/>
      <c r="F729" s="34"/>
      <c r="G729" s="34"/>
      <c r="H729" s="34"/>
      <c r="T729" s="34"/>
    </row>
    <row r="730" spans="1:20" ht="15.75" customHeight="1">
      <c r="A730" s="34"/>
      <c r="B730" s="34"/>
      <c r="D730" s="34"/>
      <c r="E730" s="34"/>
      <c r="F730" s="34"/>
      <c r="G730" s="34"/>
      <c r="H730" s="34"/>
      <c r="T730" s="34"/>
    </row>
    <row r="731" spans="1:20" ht="15.75" customHeight="1">
      <c r="A731" s="34"/>
      <c r="B731" s="34"/>
      <c r="D731" s="34"/>
      <c r="E731" s="34"/>
      <c r="F731" s="34"/>
      <c r="G731" s="34"/>
      <c r="H731" s="34"/>
      <c r="T731" s="34"/>
    </row>
    <row r="732" spans="1:20" ht="15.75" customHeight="1">
      <c r="A732" s="34"/>
      <c r="B732" s="34"/>
      <c r="D732" s="34"/>
      <c r="E732" s="34"/>
      <c r="F732" s="34"/>
      <c r="G732" s="34"/>
      <c r="H732" s="34"/>
      <c r="T732" s="34"/>
    </row>
    <row r="733" spans="1:20" ht="15.75" customHeight="1">
      <c r="A733" s="34"/>
      <c r="B733" s="34"/>
      <c r="D733" s="34"/>
      <c r="E733" s="34"/>
      <c r="F733" s="34"/>
      <c r="G733" s="34"/>
      <c r="H733" s="34"/>
      <c r="T733" s="34"/>
    </row>
    <row r="734" spans="1:20" ht="15.75" customHeight="1">
      <c r="A734" s="34"/>
      <c r="B734" s="34"/>
      <c r="D734" s="34"/>
      <c r="E734" s="34"/>
      <c r="F734" s="34"/>
      <c r="G734" s="34"/>
      <c r="H734" s="34"/>
      <c r="T734" s="34"/>
    </row>
    <row r="735" spans="1:20" ht="15.75" customHeight="1">
      <c r="A735" s="34"/>
      <c r="B735" s="34"/>
      <c r="D735" s="34"/>
      <c r="E735" s="34"/>
      <c r="F735" s="34"/>
      <c r="G735" s="34"/>
      <c r="H735" s="34"/>
      <c r="T735" s="34"/>
    </row>
    <row r="736" spans="1:20" ht="15.75" customHeight="1">
      <c r="A736" s="34"/>
      <c r="B736" s="34"/>
      <c r="D736" s="34"/>
      <c r="E736" s="34"/>
      <c r="F736" s="34"/>
      <c r="G736" s="34"/>
      <c r="H736" s="34"/>
      <c r="T736" s="34"/>
    </row>
    <row r="737" spans="1:20" ht="15.75" customHeight="1">
      <c r="A737" s="34"/>
      <c r="B737" s="34"/>
      <c r="D737" s="34"/>
      <c r="E737" s="34"/>
      <c r="F737" s="34"/>
      <c r="G737" s="34"/>
      <c r="H737" s="34"/>
      <c r="T737" s="34"/>
    </row>
    <row r="738" spans="1:20" ht="15.75" customHeight="1">
      <c r="A738" s="34"/>
      <c r="B738" s="34"/>
      <c r="D738" s="34"/>
      <c r="E738" s="34"/>
      <c r="F738" s="34"/>
      <c r="G738" s="34"/>
      <c r="H738" s="34"/>
      <c r="T738" s="34"/>
    </row>
    <row r="739" spans="1:20" ht="15.75" customHeight="1">
      <c r="A739" s="34"/>
      <c r="B739" s="34"/>
      <c r="D739" s="34"/>
      <c r="E739" s="34"/>
      <c r="F739" s="34"/>
      <c r="G739" s="34"/>
      <c r="H739" s="34"/>
      <c r="T739" s="34"/>
    </row>
    <row r="740" spans="1:20" ht="15.75" customHeight="1">
      <c r="A740" s="34"/>
      <c r="B740" s="34"/>
      <c r="D740" s="34"/>
      <c r="E740" s="34"/>
      <c r="F740" s="34"/>
      <c r="G740" s="34"/>
      <c r="H740" s="34"/>
      <c r="T740" s="34"/>
    </row>
    <row r="741" spans="1:20" ht="15.75" customHeight="1">
      <c r="A741" s="34"/>
      <c r="B741" s="34"/>
      <c r="D741" s="34"/>
      <c r="E741" s="34"/>
      <c r="F741" s="34"/>
      <c r="G741" s="34"/>
      <c r="H741" s="34"/>
      <c r="T741" s="34"/>
    </row>
    <row r="742" spans="1:20" ht="15.75" customHeight="1">
      <c r="A742" s="34"/>
      <c r="B742" s="34"/>
      <c r="D742" s="34"/>
      <c r="E742" s="34"/>
      <c r="F742" s="34"/>
      <c r="G742" s="34"/>
      <c r="H742" s="34"/>
      <c r="T742" s="34"/>
    </row>
    <row r="743" spans="1:20" ht="15.75" customHeight="1">
      <c r="A743" s="34"/>
      <c r="B743" s="34"/>
      <c r="D743" s="34"/>
      <c r="E743" s="34"/>
      <c r="F743" s="34"/>
      <c r="G743" s="34"/>
      <c r="H743" s="34"/>
      <c r="T743" s="34"/>
    </row>
    <row r="744" spans="1:20" ht="15.75" customHeight="1">
      <c r="A744" s="34"/>
      <c r="B744" s="34"/>
      <c r="D744" s="34"/>
      <c r="E744" s="34"/>
      <c r="F744" s="34"/>
      <c r="G744" s="34"/>
      <c r="H744" s="34"/>
      <c r="T744" s="34"/>
    </row>
    <row r="745" spans="1:20" ht="15.75" customHeight="1">
      <c r="A745" s="34"/>
      <c r="B745" s="34"/>
      <c r="D745" s="34"/>
      <c r="E745" s="34"/>
      <c r="F745" s="34"/>
      <c r="G745" s="34"/>
      <c r="H745" s="34"/>
      <c r="T745" s="34"/>
    </row>
    <row r="746" spans="1:20" ht="15.75" customHeight="1">
      <c r="A746" s="34"/>
      <c r="B746" s="34"/>
      <c r="D746" s="34"/>
      <c r="E746" s="34"/>
      <c r="F746" s="34"/>
      <c r="G746" s="34"/>
      <c r="H746" s="34"/>
      <c r="T746" s="34"/>
    </row>
    <row r="747" spans="1:20" ht="15.75" customHeight="1">
      <c r="A747" s="34"/>
      <c r="B747" s="34"/>
      <c r="D747" s="34"/>
      <c r="E747" s="34"/>
      <c r="F747" s="34"/>
      <c r="G747" s="34"/>
      <c r="H747" s="34"/>
      <c r="T747" s="34"/>
    </row>
    <row r="748" spans="1:20" ht="15.75" customHeight="1">
      <c r="A748" s="34"/>
      <c r="B748" s="34"/>
      <c r="D748" s="34"/>
      <c r="E748" s="34"/>
      <c r="F748" s="34"/>
      <c r="G748" s="34"/>
      <c r="H748" s="34"/>
      <c r="T748" s="34"/>
    </row>
    <row r="749" spans="1:20" ht="15.75" customHeight="1">
      <c r="A749" s="34"/>
      <c r="B749" s="34"/>
      <c r="D749" s="34"/>
      <c r="E749" s="34"/>
      <c r="F749" s="34"/>
      <c r="G749" s="34"/>
      <c r="H749" s="34"/>
      <c r="T749" s="34"/>
    </row>
    <row r="750" spans="1:20" ht="15.75" customHeight="1">
      <c r="A750" s="34"/>
      <c r="B750" s="34"/>
      <c r="D750" s="34"/>
      <c r="E750" s="34"/>
      <c r="F750" s="34"/>
      <c r="G750" s="34"/>
      <c r="H750" s="34"/>
      <c r="T750" s="34"/>
    </row>
    <row r="751" spans="1:20" ht="15.75" customHeight="1">
      <c r="A751" s="34"/>
      <c r="B751" s="34"/>
      <c r="D751" s="34"/>
      <c r="E751" s="34"/>
      <c r="F751" s="34"/>
      <c r="G751" s="34"/>
      <c r="H751" s="34"/>
      <c r="T751" s="34"/>
    </row>
    <row r="752" spans="1:20" ht="15.75" customHeight="1">
      <c r="A752" s="34"/>
      <c r="B752" s="34"/>
      <c r="D752" s="34"/>
      <c r="E752" s="34"/>
      <c r="F752" s="34"/>
      <c r="G752" s="34"/>
      <c r="H752" s="34"/>
      <c r="T752" s="34"/>
    </row>
    <row r="753" spans="1:20" ht="15.75" customHeight="1">
      <c r="A753" s="34"/>
      <c r="B753" s="34"/>
      <c r="D753" s="34"/>
      <c r="E753" s="34"/>
      <c r="F753" s="34"/>
      <c r="G753" s="34"/>
      <c r="H753" s="34"/>
      <c r="T753" s="34"/>
    </row>
    <row r="754" spans="1:20" ht="15.75" customHeight="1">
      <c r="A754" s="34"/>
      <c r="B754" s="34"/>
      <c r="D754" s="34"/>
      <c r="E754" s="34"/>
      <c r="F754" s="34"/>
      <c r="G754" s="34"/>
      <c r="H754" s="34"/>
      <c r="T754" s="34"/>
    </row>
    <row r="755" spans="1:20" ht="15.75" customHeight="1">
      <c r="A755" s="34"/>
      <c r="B755" s="34"/>
      <c r="D755" s="34"/>
      <c r="E755" s="34"/>
      <c r="F755" s="34"/>
      <c r="G755" s="34"/>
      <c r="H755" s="34"/>
      <c r="T755" s="34"/>
    </row>
    <row r="756" spans="1:20" ht="15.75" customHeight="1">
      <c r="A756" s="34"/>
      <c r="B756" s="34"/>
      <c r="D756" s="34"/>
      <c r="E756" s="34"/>
      <c r="F756" s="34"/>
      <c r="G756" s="34"/>
      <c r="H756" s="34"/>
      <c r="T756" s="34"/>
    </row>
    <row r="757" spans="1:20" ht="15.75" customHeight="1">
      <c r="A757" s="34"/>
      <c r="B757" s="34"/>
      <c r="D757" s="34"/>
      <c r="E757" s="34"/>
      <c r="F757" s="34"/>
      <c r="G757" s="34"/>
      <c r="H757" s="34"/>
      <c r="T757" s="34"/>
    </row>
    <row r="758" spans="1:20" ht="15.75" customHeight="1">
      <c r="A758" s="34"/>
      <c r="B758" s="34"/>
      <c r="D758" s="34"/>
      <c r="E758" s="34"/>
      <c r="F758" s="34"/>
      <c r="G758" s="34"/>
      <c r="H758" s="34"/>
      <c r="T758" s="34"/>
    </row>
    <row r="759" spans="1:20" ht="15.75" customHeight="1">
      <c r="A759" s="34"/>
      <c r="B759" s="34"/>
      <c r="D759" s="34"/>
      <c r="E759" s="34"/>
      <c r="F759" s="34"/>
      <c r="G759" s="34"/>
      <c r="H759" s="34"/>
      <c r="T759" s="34"/>
    </row>
    <row r="760" spans="1:20" ht="15.75" customHeight="1">
      <c r="A760" s="34"/>
      <c r="B760" s="34"/>
      <c r="D760" s="34"/>
      <c r="E760" s="34"/>
      <c r="F760" s="34"/>
      <c r="G760" s="34"/>
      <c r="H760" s="34"/>
      <c r="T760" s="34"/>
    </row>
    <row r="761" spans="1:20" ht="15.75" customHeight="1">
      <c r="A761" s="34"/>
      <c r="B761" s="34"/>
      <c r="D761" s="34"/>
      <c r="E761" s="34"/>
      <c r="F761" s="34"/>
      <c r="G761" s="34"/>
      <c r="H761" s="34"/>
      <c r="T761" s="34"/>
    </row>
    <row r="762" spans="1:20" ht="15.75" customHeight="1">
      <c r="A762" s="34"/>
      <c r="B762" s="34"/>
      <c r="D762" s="34"/>
      <c r="E762" s="34"/>
      <c r="F762" s="34"/>
      <c r="G762" s="34"/>
      <c r="H762" s="34"/>
      <c r="T762" s="34"/>
    </row>
    <row r="763" spans="1:20" ht="15.75" customHeight="1">
      <c r="A763" s="34"/>
      <c r="B763" s="34"/>
      <c r="D763" s="34"/>
      <c r="E763" s="34"/>
      <c r="F763" s="34"/>
      <c r="G763" s="34"/>
      <c r="H763" s="34"/>
      <c r="T763" s="34"/>
    </row>
    <row r="764" spans="1:20" ht="15.75" customHeight="1">
      <c r="A764" s="34"/>
      <c r="B764" s="34"/>
      <c r="D764" s="34"/>
      <c r="E764" s="34"/>
      <c r="F764" s="34"/>
      <c r="G764" s="34"/>
      <c r="H764" s="34"/>
      <c r="T764" s="34"/>
    </row>
    <row r="765" spans="1:20" ht="15.75" customHeight="1">
      <c r="A765" s="34"/>
      <c r="B765" s="34"/>
      <c r="D765" s="34"/>
      <c r="E765" s="34"/>
      <c r="F765" s="34"/>
      <c r="G765" s="34"/>
      <c r="H765" s="34"/>
      <c r="T765" s="34"/>
    </row>
    <row r="766" spans="1:20" ht="15.75" customHeight="1">
      <c r="A766" s="34"/>
      <c r="B766" s="34"/>
      <c r="D766" s="34"/>
      <c r="E766" s="34"/>
      <c r="F766" s="34"/>
      <c r="G766" s="34"/>
      <c r="H766" s="34"/>
      <c r="T766" s="34"/>
    </row>
    <row r="767" spans="1:20" ht="15.75" customHeight="1">
      <c r="A767" s="34"/>
      <c r="B767" s="34"/>
      <c r="D767" s="34"/>
      <c r="E767" s="34"/>
      <c r="F767" s="34"/>
      <c r="G767" s="34"/>
      <c r="H767" s="34"/>
      <c r="T767" s="34"/>
    </row>
    <row r="768" spans="1:20" ht="15.75" customHeight="1">
      <c r="A768" s="34"/>
      <c r="B768" s="34"/>
      <c r="D768" s="34"/>
      <c r="E768" s="34"/>
      <c r="F768" s="34"/>
      <c r="G768" s="34"/>
      <c r="H768" s="34"/>
      <c r="T768" s="34"/>
    </row>
    <row r="769" spans="1:20" ht="15.75" customHeight="1">
      <c r="A769" s="34"/>
      <c r="B769" s="34"/>
      <c r="D769" s="34"/>
      <c r="E769" s="34"/>
      <c r="F769" s="34"/>
      <c r="G769" s="34"/>
      <c r="H769" s="34"/>
      <c r="T769" s="34"/>
    </row>
    <row r="770" spans="1:20" ht="15.75" customHeight="1">
      <c r="A770" s="34"/>
      <c r="B770" s="34"/>
      <c r="D770" s="34"/>
      <c r="E770" s="34"/>
      <c r="F770" s="34"/>
      <c r="G770" s="34"/>
      <c r="H770" s="34"/>
      <c r="T770" s="34"/>
    </row>
    <row r="771" spans="1:20" ht="15.75" customHeight="1">
      <c r="A771" s="34"/>
      <c r="B771" s="34"/>
      <c r="D771" s="34"/>
      <c r="E771" s="34"/>
      <c r="F771" s="34"/>
      <c r="G771" s="34"/>
      <c r="H771" s="34"/>
      <c r="T771" s="34"/>
    </row>
    <row r="772" spans="1:20" ht="15.75" customHeight="1">
      <c r="A772" s="34"/>
      <c r="B772" s="34"/>
      <c r="D772" s="34"/>
      <c r="E772" s="34"/>
      <c r="F772" s="34"/>
      <c r="G772" s="34"/>
      <c r="H772" s="34"/>
      <c r="T772" s="34"/>
    </row>
    <row r="773" spans="1:20" ht="15.75" customHeight="1">
      <c r="A773" s="34"/>
      <c r="B773" s="34"/>
      <c r="D773" s="34"/>
      <c r="E773" s="34"/>
      <c r="F773" s="34"/>
      <c r="G773" s="34"/>
      <c r="H773" s="34"/>
      <c r="T773" s="34"/>
    </row>
    <row r="774" spans="1:20" ht="15.75" customHeight="1">
      <c r="A774" s="34"/>
      <c r="B774" s="34"/>
      <c r="D774" s="34"/>
      <c r="E774" s="34"/>
      <c r="F774" s="34"/>
      <c r="G774" s="34"/>
      <c r="H774" s="34"/>
      <c r="T774" s="34"/>
    </row>
    <row r="775" spans="1:20" ht="15.75" customHeight="1">
      <c r="A775" s="34"/>
      <c r="B775" s="34"/>
      <c r="D775" s="34"/>
      <c r="E775" s="34"/>
      <c r="F775" s="34"/>
      <c r="G775" s="34"/>
      <c r="H775" s="34"/>
      <c r="T775" s="34"/>
    </row>
    <row r="776" spans="1:20" ht="15.75" customHeight="1">
      <c r="A776" s="34"/>
      <c r="B776" s="34"/>
      <c r="D776" s="34"/>
      <c r="E776" s="34"/>
      <c r="F776" s="34"/>
      <c r="G776" s="34"/>
      <c r="H776" s="34"/>
      <c r="T776" s="34"/>
    </row>
    <row r="777" spans="1:20" ht="15.75" customHeight="1">
      <c r="A777" s="34"/>
      <c r="B777" s="34"/>
      <c r="D777" s="34"/>
      <c r="E777" s="34"/>
      <c r="F777" s="34"/>
      <c r="G777" s="34"/>
      <c r="H777" s="34"/>
      <c r="T777" s="34"/>
    </row>
    <row r="778" spans="1:20" ht="15.75" customHeight="1">
      <c r="A778" s="34"/>
      <c r="B778" s="34"/>
      <c r="D778" s="34"/>
      <c r="E778" s="34"/>
      <c r="F778" s="34"/>
      <c r="G778" s="34"/>
      <c r="H778" s="34"/>
      <c r="T778" s="34"/>
    </row>
    <row r="779" spans="1:20" ht="15.75" customHeight="1">
      <c r="A779" s="34"/>
      <c r="B779" s="34"/>
      <c r="D779" s="34"/>
      <c r="E779" s="34"/>
      <c r="F779" s="34"/>
      <c r="G779" s="34"/>
      <c r="H779" s="34"/>
      <c r="T779" s="34"/>
    </row>
    <row r="780" spans="1:20" ht="15.75" customHeight="1">
      <c r="A780" s="34"/>
      <c r="B780" s="34"/>
      <c r="D780" s="34"/>
      <c r="E780" s="34"/>
      <c r="F780" s="34"/>
      <c r="G780" s="34"/>
      <c r="H780" s="34"/>
      <c r="T780" s="34"/>
    </row>
    <row r="781" spans="1:20" ht="15.75" customHeight="1">
      <c r="A781" s="34"/>
      <c r="B781" s="34"/>
      <c r="D781" s="34"/>
      <c r="E781" s="34"/>
      <c r="F781" s="34"/>
      <c r="G781" s="34"/>
      <c r="H781" s="34"/>
      <c r="T781" s="34"/>
    </row>
    <row r="782" spans="1:20" ht="15.75" customHeight="1">
      <c r="A782" s="34"/>
      <c r="B782" s="34"/>
      <c r="D782" s="34"/>
      <c r="E782" s="34"/>
      <c r="F782" s="34"/>
      <c r="G782" s="34"/>
      <c r="H782" s="34"/>
      <c r="T782" s="34"/>
    </row>
    <row r="783" spans="1:20" ht="15.75" customHeight="1">
      <c r="A783" s="34"/>
      <c r="B783" s="34"/>
      <c r="D783" s="34"/>
      <c r="E783" s="34"/>
      <c r="F783" s="34"/>
      <c r="G783" s="34"/>
      <c r="H783" s="34"/>
      <c r="T783" s="34"/>
    </row>
    <row r="784" spans="1:20" ht="15.75" customHeight="1">
      <c r="A784" s="34"/>
      <c r="B784" s="34"/>
      <c r="D784" s="34"/>
      <c r="E784" s="34"/>
      <c r="F784" s="34"/>
      <c r="G784" s="34"/>
      <c r="H784" s="34"/>
      <c r="T784" s="34"/>
    </row>
    <row r="785" spans="1:20" ht="15.75" customHeight="1">
      <c r="A785" s="34"/>
      <c r="B785" s="34"/>
      <c r="D785" s="34"/>
      <c r="E785" s="34"/>
      <c r="F785" s="34"/>
      <c r="G785" s="34"/>
      <c r="H785" s="34"/>
      <c r="T785" s="34"/>
    </row>
    <row r="786" spans="1:20" ht="15.75" customHeight="1">
      <c r="A786" s="34"/>
      <c r="B786" s="34"/>
      <c r="D786" s="34"/>
      <c r="E786" s="34"/>
      <c r="F786" s="34"/>
      <c r="G786" s="34"/>
      <c r="H786" s="34"/>
      <c r="T786" s="34"/>
    </row>
    <row r="787" spans="1:20" ht="15.75" customHeight="1">
      <c r="A787" s="34"/>
      <c r="B787" s="34"/>
      <c r="D787" s="34"/>
      <c r="E787" s="34"/>
      <c r="F787" s="34"/>
      <c r="G787" s="34"/>
      <c r="H787" s="34"/>
      <c r="T787" s="34"/>
    </row>
    <row r="788" spans="1:20" ht="15.75" customHeight="1">
      <c r="A788" s="34"/>
      <c r="B788" s="34"/>
      <c r="D788" s="34"/>
      <c r="E788" s="34"/>
      <c r="F788" s="34"/>
      <c r="G788" s="34"/>
      <c r="H788" s="34"/>
      <c r="T788" s="34"/>
    </row>
    <row r="789" spans="1:20" ht="15.75" customHeight="1">
      <c r="A789" s="34"/>
      <c r="B789" s="34"/>
      <c r="D789" s="34"/>
      <c r="E789" s="34"/>
      <c r="F789" s="34"/>
      <c r="G789" s="34"/>
      <c r="H789" s="34"/>
      <c r="T789" s="34"/>
    </row>
    <row r="790" spans="1:20" ht="15.75" customHeight="1">
      <c r="A790" s="34"/>
      <c r="B790" s="34"/>
      <c r="D790" s="34"/>
      <c r="E790" s="34"/>
      <c r="F790" s="34"/>
      <c r="G790" s="34"/>
      <c r="H790" s="34"/>
      <c r="T790" s="34"/>
    </row>
    <row r="791" spans="1:20" ht="15.75" customHeight="1">
      <c r="A791" s="34"/>
      <c r="B791" s="34"/>
      <c r="D791" s="34"/>
      <c r="E791" s="34"/>
      <c r="F791" s="34"/>
      <c r="G791" s="34"/>
      <c r="H791" s="34"/>
      <c r="T791" s="34"/>
    </row>
    <row r="792" spans="1:20" ht="15.75" customHeight="1">
      <c r="A792" s="34"/>
      <c r="B792" s="34"/>
      <c r="D792" s="34"/>
      <c r="E792" s="34"/>
      <c r="F792" s="34"/>
      <c r="G792" s="34"/>
      <c r="H792" s="34"/>
      <c r="T792" s="34"/>
    </row>
    <row r="793" spans="1:20" ht="15.75" customHeight="1">
      <c r="A793" s="34"/>
      <c r="B793" s="34"/>
      <c r="D793" s="34"/>
      <c r="E793" s="34"/>
      <c r="F793" s="34"/>
      <c r="G793" s="34"/>
      <c r="H793" s="34"/>
      <c r="T793" s="34"/>
    </row>
    <row r="794" spans="1:20" ht="15.75" customHeight="1">
      <c r="A794" s="34"/>
      <c r="B794" s="34"/>
      <c r="D794" s="34"/>
      <c r="E794" s="34"/>
      <c r="F794" s="34"/>
      <c r="G794" s="34"/>
      <c r="H794" s="34"/>
      <c r="T794" s="34"/>
    </row>
    <row r="795" spans="1:20" ht="15.75" customHeight="1">
      <c r="A795" s="34"/>
      <c r="B795" s="34"/>
      <c r="D795" s="34"/>
      <c r="E795" s="34"/>
      <c r="F795" s="34"/>
      <c r="G795" s="34"/>
      <c r="H795" s="34"/>
      <c r="T795" s="34"/>
    </row>
    <row r="796" spans="1:20" ht="15.75" customHeight="1">
      <c r="A796" s="34"/>
      <c r="B796" s="34"/>
      <c r="D796" s="34"/>
      <c r="E796" s="34"/>
      <c r="F796" s="34"/>
      <c r="G796" s="34"/>
      <c r="H796" s="34"/>
      <c r="T796" s="34"/>
    </row>
    <row r="797" spans="1:20" ht="15.75" customHeight="1">
      <c r="A797" s="34"/>
      <c r="B797" s="34"/>
      <c r="D797" s="34"/>
      <c r="E797" s="34"/>
      <c r="F797" s="34"/>
      <c r="G797" s="34"/>
      <c r="H797" s="34"/>
      <c r="T797" s="34"/>
    </row>
    <row r="798" spans="1:20" ht="15.75" customHeight="1">
      <c r="A798" s="34"/>
      <c r="B798" s="34"/>
      <c r="D798" s="34"/>
      <c r="E798" s="34"/>
      <c r="F798" s="34"/>
      <c r="G798" s="34"/>
      <c r="H798" s="34"/>
      <c r="T798" s="34"/>
    </row>
    <row r="799" spans="1:20" ht="15.75" customHeight="1">
      <c r="A799" s="34"/>
      <c r="B799" s="34"/>
      <c r="D799" s="34"/>
      <c r="E799" s="34"/>
      <c r="F799" s="34"/>
      <c r="G799" s="34"/>
      <c r="H799" s="34"/>
      <c r="T799" s="34"/>
    </row>
    <row r="800" spans="1:20" ht="15.75" customHeight="1">
      <c r="A800" s="34"/>
      <c r="B800" s="34"/>
      <c r="D800" s="34"/>
      <c r="E800" s="34"/>
      <c r="F800" s="34"/>
      <c r="G800" s="34"/>
      <c r="H800" s="34"/>
      <c r="T800" s="34"/>
    </row>
    <row r="801" spans="1:20" ht="15.75" customHeight="1">
      <c r="A801" s="34"/>
      <c r="B801" s="34"/>
      <c r="D801" s="34"/>
      <c r="E801" s="34"/>
      <c r="F801" s="34"/>
      <c r="G801" s="34"/>
      <c r="H801" s="34"/>
      <c r="T801" s="34"/>
    </row>
    <row r="802" spans="1:20" ht="15.75" customHeight="1">
      <c r="A802" s="34"/>
      <c r="B802" s="34"/>
      <c r="D802" s="34"/>
      <c r="E802" s="34"/>
      <c r="F802" s="34"/>
      <c r="G802" s="34"/>
      <c r="H802" s="34"/>
      <c r="T802" s="34"/>
    </row>
    <row r="803" spans="1:20" ht="15.75" customHeight="1">
      <c r="A803" s="34"/>
      <c r="B803" s="34"/>
      <c r="D803" s="34"/>
      <c r="E803" s="34"/>
      <c r="F803" s="34"/>
      <c r="G803" s="34"/>
      <c r="H803" s="34"/>
      <c r="T803" s="34"/>
    </row>
    <row r="804" spans="1:20" ht="15.75" customHeight="1">
      <c r="A804" s="34"/>
      <c r="B804" s="34"/>
      <c r="D804" s="34"/>
      <c r="E804" s="34"/>
      <c r="F804" s="34"/>
      <c r="G804" s="34"/>
      <c r="H804" s="34"/>
      <c r="T804" s="34"/>
    </row>
    <row r="805" spans="1:20" ht="15.75" customHeight="1">
      <c r="A805" s="34"/>
      <c r="B805" s="34"/>
      <c r="D805" s="34"/>
      <c r="E805" s="34"/>
      <c r="F805" s="34"/>
      <c r="G805" s="34"/>
      <c r="H805" s="34"/>
      <c r="T805" s="34"/>
    </row>
    <row r="806" spans="1:20" ht="15.75" customHeight="1">
      <c r="A806" s="34"/>
      <c r="B806" s="34"/>
      <c r="D806" s="34"/>
      <c r="E806" s="34"/>
      <c r="F806" s="34"/>
      <c r="G806" s="34"/>
      <c r="H806" s="34"/>
      <c r="T806" s="34"/>
    </row>
    <row r="807" spans="1:20" ht="15.75" customHeight="1">
      <c r="A807" s="34"/>
      <c r="B807" s="34"/>
      <c r="D807" s="34"/>
      <c r="E807" s="34"/>
      <c r="F807" s="34"/>
      <c r="G807" s="34"/>
      <c r="H807" s="34"/>
      <c r="T807" s="34"/>
    </row>
    <row r="808" spans="1:20" ht="15.75" customHeight="1">
      <c r="A808" s="34"/>
      <c r="B808" s="34"/>
      <c r="D808" s="34"/>
      <c r="E808" s="34"/>
      <c r="F808" s="34"/>
      <c r="G808" s="34"/>
      <c r="H808" s="34"/>
      <c r="T808" s="34"/>
    </row>
    <row r="809" spans="1:20" ht="15.75" customHeight="1">
      <c r="A809" s="34"/>
      <c r="B809" s="34"/>
      <c r="D809" s="34"/>
      <c r="E809" s="34"/>
      <c r="F809" s="34"/>
      <c r="G809" s="34"/>
      <c r="H809" s="34"/>
      <c r="T809" s="34"/>
    </row>
    <row r="810" spans="1:20" ht="15.75" customHeight="1">
      <c r="A810" s="34"/>
      <c r="B810" s="34"/>
      <c r="D810" s="34"/>
      <c r="E810" s="34"/>
      <c r="F810" s="34"/>
      <c r="G810" s="34"/>
      <c r="H810" s="34"/>
      <c r="T810" s="34"/>
    </row>
    <row r="811" spans="1:20" ht="15.75" customHeight="1">
      <c r="A811" s="34"/>
      <c r="B811" s="34"/>
      <c r="D811" s="34"/>
      <c r="E811" s="34"/>
      <c r="F811" s="34"/>
      <c r="G811" s="34"/>
      <c r="H811" s="34"/>
      <c r="T811" s="34"/>
    </row>
    <row r="812" spans="1:20" ht="15.75" customHeight="1">
      <c r="A812" s="34"/>
      <c r="B812" s="34"/>
      <c r="D812" s="34"/>
      <c r="E812" s="34"/>
      <c r="F812" s="34"/>
      <c r="G812" s="34"/>
      <c r="H812" s="34"/>
      <c r="T812" s="34"/>
    </row>
    <row r="813" spans="1:20" ht="15.75" customHeight="1">
      <c r="A813" s="34"/>
      <c r="B813" s="34"/>
      <c r="D813" s="34"/>
      <c r="E813" s="34"/>
      <c r="F813" s="34"/>
      <c r="G813" s="34"/>
      <c r="H813" s="34"/>
      <c r="T813" s="34"/>
    </row>
    <row r="814" spans="1:20" ht="15.75" customHeight="1">
      <c r="A814" s="34"/>
      <c r="B814" s="34"/>
      <c r="D814" s="34"/>
      <c r="E814" s="34"/>
      <c r="F814" s="34"/>
      <c r="G814" s="34"/>
      <c r="H814" s="34"/>
      <c r="T814" s="34"/>
    </row>
    <row r="815" spans="1:20" ht="15.75" customHeight="1">
      <c r="A815" s="34"/>
      <c r="B815" s="34"/>
      <c r="D815" s="34"/>
      <c r="E815" s="34"/>
      <c r="F815" s="34"/>
      <c r="G815" s="34"/>
      <c r="H815" s="34"/>
      <c r="T815" s="34"/>
    </row>
    <row r="816" spans="1:20" ht="15.75" customHeight="1">
      <c r="A816" s="34"/>
      <c r="B816" s="34"/>
      <c r="D816" s="34"/>
      <c r="E816" s="34"/>
      <c r="F816" s="34"/>
      <c r="G816" s="34"/>
      <c r="H816" s="34"/>
      <c r="T816" s="34"/>
    </row>
    <row r="817" spans="1:20" ht="15.75" customHeight="1">
      <c r="A817" s="34"/>
      <c r="B817" s="34"/>
      <c r="D817" s="34"/>
      <c r="E817" s="34"/>
      <c r="F817" s="34"/>
      <c r="G817" s="34"/>
      <c r="H817" s="34"/>
      <c r="T817" s="34"/>
    </row>
    <row r="818" spans="1:20" ht="15.75" customHeight="1">
      <c r="A818" s="34"/>
      <c r="B818" s="34"/>
      <c r="D818" s="34"/>
      <c r="E818" s="34"/>
      <c r="F818" s="34"/>
      <c r="G818" s="34"/>
      <c r="H818" s="34"/>
      <c r="T818" s="34"/>
    </row>
    <row r="819" spans="1:20" ht="15.75" customHeight="1">
      <c r="A819" s="34"/>
      <c r="B819" s="34"/>
      <c r="D819" s="34"/>
      <c r="E819" s="34"/>
      <c r="F819" s="34"/>
      <c r="G819" s="34"/>
      <c r="H819" s="34"/>
      <c r="T819" s="34"/>
    </row>
    <row r="820" spans="1:20" ht="15.75" customHeight="1">
      <c r="A820" s="34"/>
      <c r="B820" s="34"/>
      <c r="D820" s="34"/>
      <c r="E820" s="34"/>
      <c r="F820" s="34"/>
      <c r="G820" s="34"/>
      <c r="H820" s="34"/>
      <c r="T820" s="34"/>
    </row>
    <row r="821" spans="1:20" ht="15.75" customHeight="1">
      <c r="A821" s="34"/>
      <c r="B821" s="34"/>
      <c r="D821" s="34"/>
      <c r="E821" s="34"/>
      <c r="F821" s="34"/>
      <c r="G821" s="34"/>
      <c r="H821" s="34"/>
      <c r="T821" s="34"/>
    </row>
    <row r="822" spans="1:20" ht="15.75" customHeight="1">
      <c r="A822" s="34"/>
      <c r="B822" s="34"/>
      <c r="D822" s="34"/>
      <c r="E822" s="34"/>
      <c r="F822" s="34"/>
      <c r="G822" s="34"/>
      <c r="H822" s="34"/>
      <c r="T822" s="34"/>
    </row>
    <row r="823" spans="1:20" ht="15.75" customHeight="1">
      <c r="A823" s="34"/>
      <c r="B823" s="34"/>
      <c r="D823" s="34"/>
      <c r="E823" s="34"/>
      <c r="F823" s="34"/>
      <c r="G823" s="34"/>
      <c r="H823" s="34"/>
      <c r="T823" s="34"/>
    </row>
    <row r="824" spans="1:20" ht="15.75" customHeight="1">
      <c r="A824" s="34"/>
      <c r="B824" s="34"/>
      <c r="D824" s="34"/>
      <c r="E824" s="34"/>
      <c r="F824" s="34"/>
      <c r="G824" s="34"/>
      <c r="H824" s="34"/>
      <c r="T824" s="34"/>
    </row>
    <row r="825" spans="1:20" ht="15.75" customHeight="1">
      <c r="A825" s="34"/>
      <c r="B825" s="34"/>
      <c r="D825" s="34"/>
      <c r="E825" s="34"/>
      <c r="F825" s="34"/>
      <c r="G825" s="34"/>
      <c r="H825" s="34"/>
      <c r="T825" s="34"/>
    </row>
    <row r="826" spans="1:20" ht="15.75" customHeight="1">
      <c r="A826" s="34"/>
      <c r="B826" s="34"/>
      <c r="D826" s="34"/>
      <c r="E826" s="34"/>
      <c r="F826" s="34"/>
      <c r="G826" s="34"/>
      <c r="H826" s="34"/>
      <c r="T826" s="34"/>
    </row>
    <row r="827" spans="1:20" ht="15.75" customHeight="1">
      <c r="A827" s="34"/>
      <c r="B827" s="34"/>
      <c r="D827" s="34"/>
      <c r="E827" s="34"/>
      <c r="F827" s="34"/>
      <c r="G827" s="34"/>
      <c r="H827" s="34"/>
      <c r="T827" s="34"/>
    </row>
    <row r="828" spans="1:20" ht="15.75" customHeight="1">
      <c r="A828" s="34"/>
      <c r="B828" s="34"/>
      <c r="D828" s="34"/>
      <c r="E828" s="34"/>
      <c r="F828" s="34"/>
      <c r="G828" s="34"/>
      <c r="H828" s="34"/>
      <c r="T828" s="34"/>
    </row>
    <row r="829" spans="1:20" ht="15.75" customHeight="1">
      <c r="A829" s="34"/>
      <c r="B829" s="34"/>
      <c r="D829" s="34"/>
      <c r="E829" s="34"/>
      <c r="F829" s="34"/>
      <c r="G829" s="34"/>
      <c r="H829" s="34"/>
      <c r="T829" s="34"/>
    </row>
    <row r="830" spans="1:20" ht="15.75" customHeight="1">
      <c r="A830" s="34"/>
      <c r="B830" s="34"/>
      <c r="D830" s="34"/>
      <c r="E830" s="34"/>
      <c r="F830" s="34"/>
      <c r="G830" s="34"/>
      <c r="H830" s="34"/>
      <c r="T830" s="34"/>
    </row>
    <row r="831" spans="1:20" ht="15.75" customHeight="1">
      <c r="A831" s="34"/>
      <c r="B831" s="34"/>
      <c r="D831" s="34"/>
      <c r="E831" s="34"/>
      <c r="F831" s="34"/>
      <c r="G831" s="34"/>
      <c r="H831" s="34"/>
      <c r="T831" s="34"/>
    </row>
    <row r="832" spans="1:20" ht="15.75" customHeight="1">
      <c r="A832" s="34"/>
      <c r="B832" s="34"/>
      <c r="D832" s="34"/>
      <c r="E832" s="34"/>
      <c r="F832" s="34"/>
      <c r="G832" s="34"/>
      <c r="H832" s="34"/>
      <c r="T832" s="34"/>
    </row>
    <row r="833" spans="1:20" ht="15.75" customHeight="1">
      <c r="A833" s="34"/>
      <c r="B833" s="34"/>
      <c r="D833" s="34"/>
      <c r="E833" s="34"/>
      <c r="F833" s="34"/>
      <c r="G833" s="34"/>
      <c r="H833" s="34"/>
      <c r="T833" s="34"/>
    </row>
    <row r="834" spans="1:20" ht="15.75" customHeight="1">
      <c r="A834" s="34"/>
      <c r="B834" s="34"/>
      <c r="D834" s="34"/>
      <c r="E834" s="34"/>
      <c r="F834" s="34"/>
      <c r="G834" s="34"/>
      <c r="H834" s="34"/>
      <c r="T834" s="34"/>
    </row>
    <row r="835" spans="1:20" ht="15.75" customHeight="1">
      <c r="A835" s="34"/>
      <c r="B835" s="34"/>
      <c r="D835" s="34"/>
      <c r="E835" s="34"/>
      <c r="F835" s="34"/>
      <c r="G835" s="34"/>
      <c r="H835" s="34"/>
      <c r="T835" s="34"/>
    </row>
    <row r="836" spans="1:20" ht="15.75" customHeight="1">
      <c r="A836" s="34"/>
      <c r="B836" s="34"/>
      <c r="D836" s="34"/>
      <c r="E836" s="34"/>
      <c r="F836" s="34"/>
      <c r="G836" s="34"/>
      <c r="H836" s="34"/>
      <c r="T836" s="34"/>
    </row>
    <row r="837" spans="1:20" ht="15.75" customHeight="1">
      <c r="A837" s="34"/>
      <c r="B837" s="34"/>
      <c r="D837" s="34"/>
      <c r="E837" s="34"/>
      <c r="F837" s="34"/>
      <c r="G837" s="34"/>
      <c r="H837" s="34"/>
      <c r="T837" s="34"/>
    </row>
    <row r="838" spans="1:20" ht="15.75" customHeight="1">
      <c r="A838" s="34"/>
      <c r="B838" s="34"/>
      <c r="D838" s="34"/>
      <c r="E838" s="34"/>
      <c r="F838" s="34"/>
      <c r="G838" s="34"/>
      <c r="H838" s="34"/>
      <c r="T838" s="34"/>
    </row>
    <row r="839" spans="1:20" ht="15.75" customHeight="1">
      <c r="A839" s="34"/>
      <c r="B839" s="34"/>
      <c r="D839" s="34"/>
      <c r="E839" s="34"/>
      <c r="F839" s="34"/>
      <c r="G839" s="34"/>
      <c r="H839" s="34"/>
      <c r="T839" s="34"/>
    </row>
    <row r="840" spans="1:20" ht="15.75" customHeight="1">
      <c r="A840" s="34"/>
      <c r="B840" s="34"/>
      <c r="D840" s="34"/>
      <c r="E840" s="34"/>
      <c r="F840" s="34"/>
      <c r="G840" s="34"/>
      <c r="H840" s="34"/>
      <c r="T840" s="34"/>
    </row>
    <row r="841" spans="1:20" ht="15.75" customHeight="1">
      <c r="A841" s="34"/>
      <c r="B841" s="34"/>
      <c r="D841" s="34"/>
      <c r="E841" s="34"/>
      <c r="F841" s="34"/>
      <c r="G841" s="34"/>
      <c r="H841" s="34"/>
      <c r="T841" s="34"/>
    </row>
    <row r="842" spans="1:20" ht="15.75" customHeight="1">
      <c r="A842" s="34"/>
      <c r="B842" s="34"/>
      <c r="D842" s="34"/>
      <c r="E842" s="34"/>
      <c r="F842" s="34"/>
      <c r="G842" s="34"/>
      <c r="H842" s="34"/>
      <c r="T842" s="34"/>
    </row>
    <row r="843" spans="1:20" ht="15.75" customHeight="1">
      <c r="A843" s="34"/>
      <c r="B843" s="34"/>
      <c r="D843" s="34"/>
      <c r="E843" s="34"/>
      <c r="F843" s="34"/>
      <c r="G843" s="34"/>
      <c r="H843" s="34"/>
      <c r="T843" s="34"/>
    </row>
    <row r="844" spans="1:20" ht="15.75" customHeight="1">
      <c r="A844" s="34"/>
      <c r="B844" s="34"/>
      <c r="D844" s="34"/>
      <c r="E844" s="34"/>
      <c r="F844" s="34"/>
      <c r="G844" s="34"/>
      <c r="H844" s="34"/>
      <c r="T844" s="34"/>
    </row>
    <row r="845" spans="1:20" ht="15.75" customHeight="1">
      <c r="A845" s="34"/>
      <c r="B845" s="34"/>
      <c r="D845" s="34"/>
      <c r="E845" s="34"/>
      <c r="F845" s="34"/>
      <c r="G845" s="34"/>
      <c r="H845" s="34"/>
      <c r="T845" s="34"/>
    </row>
    <row r="846" spans="1:20" ht="15.75" customHeight="1">
      <c r="A846" s="34"/>
      <c r="B846" s="34"/>
      <c r="D846" s="34"/>
      <c r="E846" s="34"/>
      <c r="F846" s="34"/>
      <c r="G846" s="34"/>
      <c r="H846" s="34"/>
      <c r="T846" s="34"/>
    </row>
    <row r="847" spans="1:20" ht="15.75" customHeight="1">
      <c r="A847" s="34"/>
      <c r="B847" s="34"/>
      <c r="D847" s="34"/>
      <c r="E847" s="34"/>
      <c r="F847" s="34"/>
      <c r="G847" s="34"/>
      <c r="H847" s="34"/>
      <c r="T847" s="34"/>
    </row>
    <row r="848" spans="1:20" ht="15.75" customHeight="1">
      <c r="A848" s="34"/>
      <c r="B848" s="34"/>
      <c r="D848" s="34"/>
      <c r="E848" s="34"/>
      <c r="F848" s="34"/>
      <c r="G848" s="34"/>
      <c r="H848" s="34"/>
      <c r="T848" s="34"/>
    </row>
    <row r="849" spans="1:20" ht="15.75" customHeight="1">
      <c r="A849" s="34"/>
      <c r="B849" s="34"/>
      <c r="D849" s="34"/>
      <c r="E849" s="34"/>
      <c r="F849" s="34"/>
      <c r="G849" s="34"/>
      <c r="H849" s="34"/>
      <c r="T849" s="34"/>
    </row>
    <row r="850" spans="1:20" ht="15.75" customHeight="1">
      <c r="A850" s="34"/>
      <c r="B850" s="34"/>
      <c r="D850" s="34"/>
      <c r="E850" s="34"/>
      <c r="F850" s="34"/>
      <c r="G850" s="34"/>
      <c r="H850" s="34"/>
      <c r="T850" s="34"/>
    </row>
    <row r="851" spans="1:20" ht="15.75" customHeight="1">
      <c r="A851" s="34"/>
      <c r="B851" s="34"/>
      <c r="D851" s="34"/>
      <c r="E851" s="34"/>
      <c r="F851" s="34"/>
      <c r="G851" s="34"/>
      <c r="H851" s="34"/>
      <c r="T851" s="34"/>
    </row>
    <row r="852" spans="1:20" ht="15.75" customHeight="1">
      <c r="A852" s="34"/>
      <c r="B852" s="34"/>
      <c r="D852" s="34"/>
      <c r="E852" s="34"/>
      <c r="F852" s="34"/>
      <c r="G852" s="34"/>
      <c r="H852" s="34"/>
      <c r="T852" s="34"/>
    </row>
    <row r="853" spans="1:20" ht="15.75" customHeight="1">
      <c r="A853" s="34"/>
      <c r="B853" s="34"/>
      <c r="D853" s="34"/>
      <c r="E853" s="34"/>
      <c r="F853" s="34"/>
      <c r="G853" s="34"/>
      <c r="H853" s="34"/>
      <c r="T853" s="34"/>
    </row>
    <row r="854" spans="1:20" ht="15.75" customHeight="1">
      <c r="A854" s="34"/>
      <c r="B854" s="34"/>
      <c r="D854" s="34"/>
      <c r="E854" s="34"/>
      <c r="F854" s="34"/>
      <c r="G854" s="34"/>
      <c r="H854" s="34"/>
      <c r="T854" s="34"/>
    </row>
    <row r="855" spans="1:20" ht="15.75" customHeight="1">
      <c r="A855" s="34"/>
      <c r="B855" s="34"/>
      <c r="D855" s="34"/>
      <c r="E855" s="34"/>
      <c r="F855" s="34"/>
      <c r="G855" s="34"/>
      <c r="H855" s="34"/>
      <c r="T855" s="34"/>
    </row>
    <row r="856" spans="1:20" ht="15.75" customHeight="1">
      <c r="A856" s="34"/>
      <c r="B856" s="34"/>
      <c r="D856" s="34"/>
      <c r="E856" s="34"/>
      <c r="F856" s="34"/>
      <c r="G856" s="34"/>
      <c r="H856" s="34"/>
      <c r="T856" s="34"/>
    </row>
    <row r="857" spans="1:20" ht="15.75" customHeight="1">
      <c r="A857" s="34"/>
      <c r="B857" s="34"/>
      <c r="D857" s="34"/>
      <c r="E857" s="34"/>
      <c r="F857" s="34"/>
      <c r="G857" s="34"/>
      <c r="H857" s="34"/>
      <c r="T857" s="34"/>
    </row>
    <row r="858" spans="1:20" ht="15.75" customHeight="1">
      <c r="A858" s="34"/>
      <c r="B858" s="34"/>
      <c r="D858" s="34"/>
      <c r="E858" s="34"/>
      <c r="F858" s="34"/>
      <c r="G858" s="34"/>
      <c r="H858" s="34"/>
      <c r="T858" s="34"/>
    </row>
    <row r="859" spans="1:20" ht="15.75" customHeight="1">
      <c r="A859" s="34"/>
      <c r="B859" s="34"/>
      <c r="D859" s="34"/>
      <c r="E859" s="34"/>
      <c r="F859" s="34"/>
      <c r="G859" s="34"/>
      <c r="H859" s="34"/>
      <c r="T859" s="34"/>
    </row>
    <row r="860" spans="1:20" ht="15.75" customHeight="1">
      <c r="A860" s="34"/>
      <c r="B860" s="34"/>
      <c r="D860" s="34"/>
      <c r="E860" s="34"/>
      <c r="F860" s="34"/>
      <c r="G860" s="34"/>
      <c r="H860" s="34"/>
      <c r="T860" s="34"/>
    </row>
    <row r="861" spans="1:20" ht="15.75" customHeight="1">
      <c r="A861" s="34"/>
      <c r="B861" s="34"/>
      <c r="D861" s="34"/>
      <c r="E861" s="34"/>
      <c r="F861" s="34"/>
      <c r="G861" s="34"/>
      <c r="H861" s="34"/>
      <c r="T861" s="34"/>
    </row>
    <row r="862" spans="1:20" ht="15.75" customHeight="1">
      <c r="A862" s="34"/>
      <c r="B862" s="34"/>
      <c r="D862" s="34"/>
      <c r="E862" s="34"/>
      <c r="F862" s="34"/>
      <c r="G862" s="34"/>
      <c r="H862" s="34"/>
      <c r="T862" s="34"/>
    </row>
    <row r="863" spans="1:20" ht="15.75" customHeight="1">
      <c r="A863" s="34"/>
      <c r="B863" s="34"/>
      <c r="D863" s="34"/>
      <c r="E863" s="34"/>
      <c r="F863" s="34"/>
      <c r="G863" s="34"/>
      <c r="H863" s="34"/>
      <c r="T863" s="34"/>
    </row>
    <row r="864" spans="1:20" ht="15.75" customHeight="1">
      <c r="A864" s="34"/>
      <c r="B864" s="34"/>
      <c r="D864" s="34"/>
      <c r="E864" s="34"/>
      <c r="F864" s="34"/>
      <c r="G864" s="34"/>
      <c r="H864" s="34"/>
      <c r="T864" s="34"/>
    </row>
    <row r="865" spans="1:20" ht="15.75" customHeight="1">
      <c r="A865" s="34"/>
      <c r="B865" s="34"/>
      <c r="D865" s="34"/>
      <c r="E865" s="34"/>
      <c r="F865" s="34"/>
      <c r="G865" s="34"/>
      <c r="H865" s="34"/>
      <c r="T865" s="34"/>
    </row>
    <row r="866" spans="1:20" ht="15.75" customHeight="1">
      <c r="A866" s="34"/>
      <c r="B866" s="34"/>
      <c r="D866" s="34"/>
      <c r="E866" s="34"/>
      <c r="F866" s="34"/>
      <c r="G866" s="34"/>
      <c r="H866" s="34"/>
      <c r="T866" s="34"/>
    </row>
    <row r="867" spans="1:20" ht="15.75" customHeight="1">
      <c r="A867" s="34"/>
      <c r="B867" s="34"/>
      <c r="D867" s="34"/>
      <c r="E867" s="34"/>
      <c r="F867" s="34"/>
      <c r="G867" s="34"/>
      <c r="H867" s="34"/>
      <c r="T867" s="34"/>
    </row>
    <row r="868" spans="1:20" ht="15.75" customHeight="1">
      <c r="A868" s="34"/>
      <c r="B868" s="34"/>
      <c r="D868" s="34"/>
      <c r="E868" s="34"/>
      <c r="F868" s="34"/>
      <c r="G868" s="34"/>
      <c r="H868" s="34"/>
      <c r="T868" s="34"/>
    </row>
    <row r="869" spans="1:20" ht="15.75" customHeight="1">
      <c r="A869" s="34"/>
      <c r="B869" s="34"/>
      <c r="D869" s="34"/>
      <c r="E869" s="34"/>
      <c r="F869" s="34"/>
      <c r="G869" s="34"/>
      <c r="H869" s="34"/>
      <c r="T869" s="34"/>
    </row>
    <row r="870" spans="1:20" ht="15.75" customHeight="1">
      <c r="A870" s="34"/>
      <c r="B870" s="34"/>
      <c r="D870" s="34"/>
      <c r="E870" s="34"/>
      <c r="F870" s="34"/>
      <c r="G870" s="34"/>
      <c r="H870" s="34"/>
      <c r="T870" s="34"/>
    </row>
    <row r="871" spans="1:20" ht="15.75" customHeight="1">
      <c r="A871" s="34"/>
      <c r="B871" s="34"/>
      <c r="D871" s="34"/>
      <c r="E871" s="34"/>
      <c r="F871" s="34"/>
      <c r="G871" s="34"/>
      <c r="H871" s="34"/>
      <c r="T871" s="34"/>
    </row>
    <row r="872" spans="1:20" ht="15.75" customHeight="1">
      <c r="A872" s="34"/>
      <c r="B872" s="34"/>
      <c r="D872" s="34"/>
      <c r="E872" s="34"/>
      <c r="F872" s="34"/>
      <c r="G872" s="34"/>
      <c r="H872" s="34"/>
      <c r="T872" s="34"/>
    </row>
    <row r="873" spans="1:20" ht="15.75" customHeight="1">
      <c r="A873" s="34"/>
      <c r="B873" s="34"/>
      <c r="D873" s="34"/>
      <c r="E873" s="34"/>
      <c r="F873" s="34"/>
      <c r="G873" s="34"/>
      <c r="H873" s="34"/>
      <c r="T873" s="34"/>
    </row>
    <row r="874" spans="1:20" ht="15.75" customHeight="1">
      <c r="A874" s="34"/>
      <c r="B874" s="34"/>
      <c r="D874" s="34"/>
      <c r="E874" s="34"/>
      <c r="F874" s="34"/>
      <c r="G874" s="34"/>
      <c r="H874" s="34"/>
      <c r="T874" s="34"/>
    </row>
    <row r="875" spans="1:20" ht="15.75" customHeight="1">
      <c r="A875" s="34"/>
      <c r="B875" s="34"/>
      <c r="D875" s="34"/>
      <c r="E875" s="34"/>
      <c r="F875" s="34"/>
      <c r="G875" s="34"/>
      <c r="H875" s="34"/>
      <c r="T875" s="34"/>
    </row>
    <row r="876" spans="1:20" ht="15.75" customHeight="1">
      <c r="A876" s="34"/>
      <c r="B876" s="34"/>
      <c r="D876" s="34"/>
      <c r="E876" s="34"/>
      <c r="F876" s="34"/>
      <c r="G876" s="34"/>
      <c r="H876" s="34"/>
      <c r="T876" s="34"/>
    </row>
    <row r="877" spans="1:20" ht="15.75" customHeight="1">
      <c r="A877" s="34"/>
      <c r="B877" s="34"/>
      <c r="D877" s="34"/>
      <c r="E877" s="34"/>
      <c r="F877" s="34"/>
      <c r="G877" s="34"/>
      <c r="H877" s="34"/>
      <c r="T877" s="34"/>
    </row>
    <row r="878" spans="1:20" ht="15.75" customHeight="1">
      <c r="A878" s="34"/>
      <c r="B878" s="34"/>
      <c r="D878" s="34"/>
      <c r="E878" s="34"/>
      <c r="F878" s="34"/>
      <c r="G878" s="34"/>
      <c r="H878" s="34"/>
      <c r="T878" s="34"/>
    </row>
    <row r="879" spans="1:20" ht="15.75" customHeight="1">
      <c r="A879" s="34"/>
      <c r="B879" s="34"/>
      <c r="D879" s="34"/>
      <c r="E879" s="34"/>
      <c r="F879" s="34"/>
      <c r="G879" s="34"/>
      <c r="H879" s="34"/>
      <c r="T879" s="34"/>
    </row>
    <row r="880" spans="1:20" ht="15.75" customHeight="1">
      <c r="A880" s="34"/>
      <c r="B880" s="34"/>
      <c r="D880" s="34"/>
      <c r="E880" s="34"/>
      <c r="F880" s="34"/>
      <c r="G880" s="34"/>
      <c r="H880" s="34"/>
      <c r="T880" s="34"/>
    </row>
    <row r="881" spans="1:20" ht="15.75" customHeight="1">
      <c r="A881" s="34"/>
      <c r="B881" s="34"/>
      <c r="D881" s="34"/>
      <c r="E881" s="34"/>
      <c r="F881" s="34"/>
      <c r="G881" s="34"/>
      <c r="H881" s="34"/>
      <c r="T881" s="34"/>
    </row>
    <row r="882" spans="1:20" ht="15.75" customHeight="1">
      <c r="A882" s="34"/>
      <c r="B882" s="34"/>
      <c r="D882" s="34"/>
      <c r="E882" s="34"/>
      <c r="F882" s="34"/>
      <c r="G882" s="34"/>
      <c r="H882" s="34"/>
      <c r="T882" s="34"/>
    </row>
    <row r="883" spans="1:20" ht="15.75" customHeight="1">
      <c r="A883" s="34"/>
      <c r="B883" s="34"/>
      <c r="D883" s="34"/>
      <c r="E883" s="34"/>
      <c r="F883" s="34"/>
      <c r="G883" s="34"/>
      <c r="H883" s="34"/>
      <c r="T883" s="34"/>
    </row>
    <row r="884" spans="1:20" ht="15.75" customHeight="1">
      <c r="A884" s="34"/>
      <c r="B884" s="34"/>
      <c r="D884" s="34"/>
      <c r="E884" s="34"/>
      <c r="F884" s="34"/>
      <c r="G884" s="34"/>
      <c r="H884" s="34"/>
      <c r="T884" s="34"/>
    </row>
    <row r="885" spans="1:20" ht="15.75" customHeight="1">
      <c r="A885" s="34"/>
      <c r="B885" s="34"/>
      <c r="D885" s="34"/>
      <c r="E885" s="34"/>
      <c r="F885" s="34"/>
      <c r="G885" s="34"/>
      <c r="H885" s="34"/>
      <c r="T885" s="34"/>
    </row>
    <row r="886" spans="1:20" ht="15.75" customHeight="1">
      <c r="A886" s="34"/>
      <c r="B886" s="34"/>
      <c r="D886" s="34"/>
      <c r="E886" s="34"/>
      <c r="F886" s="34"/>
      <c r="G886" s="34"/>
      <c r="H886" s="34"/>
      <c r="T886" s="34"/>
    </row>
    <row r="887" spans="1:20" ht="15.75" customHeight="1">
      <c r="A887" s="34"/>
      <c r="B887" s="34"/>
      <c r="D887" s="34"/>
      <c r="E887" s="34"/>
      <c r="F887" s="34"/>
      <c r="G887" s="34"/>
      <c r="H887" s="34"/>
      <c r="T887" s="34"/>
    </row>
    <row r="888" spans="1:20" ht="15.75" customHeight="1">
      <c r="A888" s="34"/>
      <c r="B888" s="34"/>
      <c r="D888" s="34"/>
      <c r="E888" s="34"/>
      <c r="F888" s="34"/>
      <c r="G888" s="34"/>
      <c r="H888" s="34"/>
      <c r="T888" s="34"/>
    </row>
    <row r="889" spans="1:20" ht="15.75" customHeight="1">
      <c r="A889" s="34"/>
      <c r="B889" s="34"/>
      <c r="D889" s="34"/>
      <c r="E889" s="34"/>
      <c r="F889" s="34"/>
      <c r="G889" s="34"/>
      <c r="H889" s="34"/>
      <c r="T889" s="34"/>
    </row>
    <row r="890" spans="1:20" ht="15.75" customHeight="1">
      <c r="A890" s="34"/>
      <c r="B890" s="34"/>
      <c r="D890" s="34"/>
      <c r="E890" s="34"/>
      <c r="F890" s="34"/>
      <c r="G890" s="34"/>
      <c r="H890" s="34"/>
      <c r="T890" s="34"/>
    </row>
    <row r="891" spans="1:20" ht="15.75" customHeight="1">
      <c r="A891" s="34"/>
      <c r="B891" s="34"/>
      <c r="D891" s="34"/>
      <c r="E891" s="34"/>
      <c r="F891" s="34"/>
      <c r="G891" s="34"/>
      <c r="H891" s="34"/>
      <c r="T891" s="34"/>
    </row>
    <row r="892" spans="1:20" ht="15.75" customHeight="1">
      <c r="A892" s="34"/>
      <c r="B892" s="34"/>
      <c r="D892" s="34"/>
      <c r="E892" s="34"/>
      <c r="F892" s="34"/>
      <c r="G892" s="34"/>
      <c r="H892" s="34"/>
      <c r="T892" s="34"/>
    </row>
    <row r="893" spans="1:20" ht="15.75" customHeight="1">
      <c r="A893" s="34"/>
      <c r="B893" s="34"/>
      <c r="D893" s="34"/>
      <c r="E893" s="34"/>
      <c r="F893" s="34"/>
      <c r="G893" s="34"/>
      <c r="H893" s="34"/>
      <c r="T893" s="34"/>
    </row>
    <row r="894" spans="1:20" ht="15.75" customHeight="1">
      <c r="A894" s="34"/>
      <c r="B894" s="34"/>
      <c r="D894" s="34"/>
      <c r="E894" s="34"/>
      <c r="F894" s="34"/>
      <c r="G894" s="34"/>
      <c r="H894" s="34"/>
      <c r="T894" s="34"/>
    </row>
    <row r="895" spans="1:20" ht="15.75" customHeight="1">
      <c r="A895" s="34"/>
      <c r="B895" s="34"/>
      <c r="D895" s="34"/>
      <c r="E895" s="34"/>
      <c r="F895" s="34"/>
      <c r="G895" s="34"/>
      <c r="H895" s="34"/>
      <c r="T895" s="34"/>
    </row>
    <row r="896" spans="1:20" ht="15.75" customHeight="1">
      <c r="A896" s="34"/>
      <c r="B896" s="34"/>
      <c r="D896" s="34"/>
      <c r="E896" s="34"/>
      <c r="F896" s="34"/>
      <c r="G896" s="34"/>
      <c r="H896" s="34"/>
      <c r="T896" s="34"/>
    </row>
    <row r="897" spans="1:20" ht="15.75" customHeight="1">
      <c r="A897" s="34"/>
      <c r="B897" s="34"/>
      <c r="D897" s="34"/>
      <c r="E897" s="34"/>
      <c r="F897" s="34"/>
      <c r="G897" s="34"/>
      <c r="H897" s="34"/>
      <c r="T897" s="34"/>
    </row>
    <row r="898" spans="1:20" ht="15.75" customHeight="1">
      <c r="A898" s="34"/>
      <c r="B898" s="34"/>
      <c r="D898" s="34"/>
      <c r="E898" s="34"/>
      <c r="F898" s="34"/>
      <c r="G898" s="34"/>
      <c r="H898" s="34"/>
      <c r="T898" s="34"/>
    </row>
    <row r="899" spans="1:20" ht="15.75" customHeight="1">
      <c r="A899" s="34"/>
      <c r="B899" s="34"/>
      <c r="D899" s="34"/>
      <c r="E899" s="34"/>
      <c r="F899" s="34"/>
      <c r="G899" s="34"/>
      <c r="H899" s="34"/>
      <c r="T899" s="34"/>
    </row>
    <row r="900" spans="1:20" ht="15.75" customHeight="1">
      <c r="A900" s="34"/>
      <c r="B900" s="34"/>
      <c r="D900" s="34"/>
      <c r="E900" s="34"/>
      <c r="F900" s="34"/>
      <c r="G900" s="34"/>
      <c r="H900" s="34"/>
      <c r="T900" s="34"/>
    </row>
    <row r="901" spans="1:20" ht="15.75" customHeight="1">
      <c r="A901" s="34"/>
      <c r="B901" s="34"/>
      <c r="D901" s="34"/>
      <c r="E901" s="34"/>
      <c r="F901" s="34"/>
      <c r="G901" s="34"/>
      <c r="H901" s="34"/>
      <c r="T901" s="34"/>
    </row>
    <row r="902" spans="1:20" ht="15.75" customHeight="1">
      <c r="A902" s="34"/>
      <c r="B902" s="34"/>
      <c r="D902" s="34"/>
      <c r="E902" s="34"/>
      <c r="F902" s="34"/>
      <c r="G902" s="34"/>
      <c r="H902" s="34"/>
      <c r="T902" s="34"/>
    </row>
    <row r="903" spans="1:20" ht="15.75" customHeight="1">
      <c r="A903" s="34"/>
      <c r="B903" s="34"/>
      <c r="D903" s="34"/>
      <c r="E903" s="34"/>
      <c r="F903" s="34"/>
      <c r="G903" s="34"/>
      <c r="H903" s="34"/>
      <c r="T903" s="34"/>
    </row>
    <row r="904" spans="1:20" ht="15.75" customHeight="1">
      <c r="A904" s="34"/>
      <c r="B904" s="34"/>
      <c r="D904" s="34"/>
      <c r="E904" s="34"/>
      <c r="F904" s="34"/>
      <c r="G904" s="34"/>
      <c r="H904" s="34"/>
      <c r="T904" s="34"/>
    </row>
    <row r="905" spans="1:20" ht="15.75" customHeight="1">
      <c r="A905" s="34"/>
      <c r="B905" s="34"/>
      <c r="D905" s="34"/>
      <c r="E905" s="34"/>
      <c r="F905" s="34"/>
      <c r="G905" s="34"/>
      <c r="H905" s="34"/>
      <c r="T905" s="34"/>
    </row>
    <row r="906" spans="1:20" ht="15.75" customHeight="1">
      <c r="A906" s="34"/>
      <c r="B906" s="34"/>
      <c r="D906" s="34"/>
      <c r="E906" s="34"/>
      <c r="F906" s="34"/>
      <c r="G906" s="34"/>
      <c r="H906" s="34"/>
      <c r="T906" s="34"/>
    </row>
    <row r="907" spans="1:20" ht="15.75" customHeight="1">
      <c r="A907" s="34"/>
      <c r="B907" s="34"/>
      <c r="D907" s="34"/>
      <c r="E907" s="34"/>
      <c r="F907" s="34"/>
      <c r="G907" s="34"/>
      <c r="H907" s="34"/>
      <c r="T907" s="34"/>
    </row>
    <row r="908" spans="1:20" ht="15.75" customHeight="1">
      <c r="A908" s="34"/>
      <c r="B908" s="34"/>
      <c r="D908" s="34"/>
      <c r="E908" s="34"/>
      <c r="F908" s="34"/>
      <c r="G908" s="34"/>
      <c r="H908" s="34"/>
      <c r="T908" s="34"/>
    </row>
    <row r="909" spans="1:20" ht="15.75" customHeight="1">
      <c r="A909" s="34"/>
      <c r="B909" s="34"/>
      <c r="D909" s="34"/>
      <c r="E909" s="34"/>
      <c r="F909" s="34"/>
      <c r="G909" s="34"/>
      <c r="H909" s="34"/>
      <c r="T909" s="34"/>
    </row>
    <row r="910" spans="1:20" ht="15.75" customHeight="1">
      <c r="A910" s="34"/>
      <c r="B910" s="34"/>
      <c r="D910" s="34"/>
      <c r="E910" s="34"/>
      <c r="F910" s="34"/>
      <c r="G910" s="34"/>
      <c r="H910" s="34"/>
      <c r="T910" s="34"/>
    </row>
    <row r="911" spans="1:20" ht="15.75" customHeight="1">
      <c r="A911" s="34"/>
      <c r="B911" s="34"/>
      <c r="D911" s="34"/>
      <c r="E911" s="34"/>
      <c r="F911" s="34"/>
      <c r="G911" s="34"/>
      <c r="H911" s="34"/>
      <c r="T911" s="34"/>
    </row>
    <row r="912" spans="1:20" ht="15.75" customHeight="1">
      <c r="A912" s="34"/>
      <c r="B912" s="34"/>
      <c r="D912" s="34"/>
      <c r="E912" s="34"/>
      <c r="F912" s="34"/>
      <c r="G912" s="34"/>
      <c r="H912" s="34"/>
      <c r="T912" s="34"/>
    </row>
    <row r="913" spans="1:20" ht="15.75" customHeight="1">
      <c r="A913" s="34"/>
      <c r="B913" s="34"/>
      <c r="D913" s="34"/>
      <c r="E913" s="34"/>
      <c r="F913" s="34"/>
      <c r="G913" s="34"/>
      <c r="H913" s="34"/>
      <c r="T913" s="34"/>
    </row>
    <row r="914" spans="1:20" ht="15.75" customHeight="1">
      <c r="A914" s="34"/>
      <c r="B914" s="34"/>
      <c r="D914" s="34"/>
      <c r="E914" s="34"/>
      <c r="F914" s="34"/>
      <c r="G914" s="34"/>
      <c r="H914" s="34"/>
      <c r="T914" s="34"/>
    </row>
    <row r="915" spans="1:20" ht="15.75" customHeight="1">
      <c r="A915" s="34"/>
      <c r="B915" s="34"/>
      <c r="D915" s="34"/>
      <c r="E915" s="34"/>
      <c r="F915" s="34"/>
      <c r="G915" s="34"/>
      <c r="H915" s="34"/>
      <c r="T915" s="34"/>
    </row>
    <row r="916" spans="1:20" ht="15.75" customHeight="1">
      <c r="A916" s="34"/>
      <c r="B916" s="34"/>
      <c r="D916" s="34"/>
      <c r="E916" s="34"/>
      <c r="F916" s="34"/>
      <c r="G916" s="34"/>
      <c r="H916" s="34"/>
      <c r="T916" s="34"/>
    </row>
    <row r="917" spans="1:20" ht="15.75" customHeight="1">
      <c r="A917" s="34"/>
      <c r="B917" s="34"/>
      <c r="D917" s="34"/>
      <c r="E917" s="34"/>
      <c r="F917" s="34"/>
      <c r="G917" s="34"/>
      <c r="H917" s="34"/>
      <c r="T917" s="34"/>
    </row>
    <row r="918" spans="1:20" ht="15.75" customHeight="1">
      <c r="A918" s="34"/>
      <c r="B918" s="34"/>
      <c r="D918" s="34"/>
      <c r="E918" s="34"/>
      <c r="F918" s="34"/>
      <c r="G918" s="34"/>
      <c r="H918" s="34"/>
      <c r="T918" s="34"/>
    </row>
    <row r="919" spans="1:20" ht="15.75" customHeight="1">
      <c r="A919" s="34"/>
      <c r="B919" s="34"/>
      <c r="D919" s="34"/>
      <c r="E919" s="34"/>
      <c r="F919" s="34"/>
      <c r="G919" s="34"/>
      <c r="H919" s="34"/>
      <c r="T919" s="34"/>
    </row>
    <row r="920" spans="1:20" ht="15.75" customHeight="1">
      <c r="A920" s="34"/>
      <c r="B920" s="34"/>
      <c r="D920" s="34"/>
      <c r="E920" s="34"/>
      <c r="F920" s="34"/>
      <c r="G920" s="34"/>
      <c r="H920" s="34"/>
      <c r="T920" s="34"/>
    </row>
    <row r="921" spans="1:20" ht="15.75" customHeight="1">
      <c r="A921" s="34"/>
      <c r="B921" s="34"/>
      <c r="D921" s="34"/>
      <c r="E921" s="34"/>
      <c r="F921" s="34"/>
      <c r="G921" s="34"/>
      <c r="H921" s="34"/>
      <c r="T921" s="34"/>
    </row>
    <row r="922" spans="1:20" ht="15.75" customHeight="1">
      <c r="A922" s="34"/>
      <c r="B922" s="34"/>
      <c r="D922" s="34"/>
      <c r="E922" s="34"/>
      <c r="F922" s="34"/>
      <c r="G922" s="34"/>
      <c r="H922" s="34"/>
      <c r="T922" s="34"/>
    </row>
    <row r="923" spans="1:20" ht="15.75" customHeight="1">
      <c r="A923" s="34"/>
      <c r="B923" s="34"/>
      <c r="D923" s="34"/>
      <c r="E923" s="34"/>
      <c r="F923" s="34"/>
      <c r="G923" s="34"/>
      <c r="H923" s="34"/>
      <c r="T923" s="34"/>
    </row>
    <row r="924" spans="1:20" ht="15.75" customHeight="1">
      <c r="A924" s="34"/>
      <c r="B924" s="34"/>
      <c r="D924" s="34"/>
      <c r="E924" s="34"/>
      <c r="F924" s="34"/>
      <c r="G924" s="34"/>
      <c r="H924" s="34"/>
      <c r="T924" s="34"/>
    </row>
    <row r="925" spans="1:20" ht="15.75" customHeight="1">
      <c r="A925" s="34"/>
      <c r="B925" s="34"/>
      <c r="D925" s="34"/>
      <c r="E925" s="34"/>
      <c r="F925" s="34"/>
      <c r="G925" s="34"/>
      <c r="H925" s="34"/>
      <c r="T925" s="34"/>
    </row>
    <row r="926" spans="1:20" ht="15.75" customHeight="1">
      <c r="A926" s="34"/>
      <c r="B926" s="34"/>
      <c r="D926" s="34"/>
      <c r="E926" s="34"/>
      <c r="F926" s="34"/>
      <c r="G926" s="34"/>
      <c r="H926" s="34"/>
      <c r="T926" s="34"/>
    </row>
    <row r="927" spans="1:20" ht="15.75" customHeight="1">
      <c r="A927" s="34"/>
      <c r="B927" s="34"/>
      <c r="D927" s="34"/>
      <c r="E927" s="34"/>
      <c r="F927" s="34"/>
      <c r="G927" s="34"/>
      <c r="H927" s="34"/>
      <c r="T927" s="34"/>
    </row>
    <row r="928" spans="1:20" ht="15.75" customHeight="1">
      <c r="A928" s="34"/>
      <c r="B928" s="34"/>
      <c r="D928" s="34"/>
      <c r="E928" s="34"/>
      <c r="F928" s="34"/>
      <c r="G928" s="34"/>
      <c r="H928" s="34"/>
      <c r="T928" s="34"/>
    </row>
    <row r="929" spans="1:20" ht="15.75" customHeight="1">
      <c r="A929" s="34"/>
      <c r="B929" s="34"/>
      <c r="D929" s="34"/>
      <c r="E929" s="34"/>
      <c r="F929" s="34"/>
      <c r="G929" s="34"/>
      <c r="H929" s="34"/>
      <c r="T929" s="34"/>
    </row>
    <row r="930" spans="1:20" ht="15.75" customHeight="1">
      <c r="A930" s="34"/>
      <c r="B930" s="34"/>
      <c r="D930" s="34"/>
      <c r="E930" s="34"/>
      <c r="F930" s="34"/>
      <c r="G930" s="34"/>
      <c r="H930" s="34"/>
      <c r="T930" s="34"/>
    </row>
    <row r="931" spans="1:20" ht="15.75" customHeight="1">
      <c r="A931" s="34"/>
      <c r="B931" s="34"/>
      <c r="D931" s="34"/>
      <c r="E931" s="34"/>
      <c r="F931" s="34"/>
      <c r="G931" s="34"/>
      <c r="H931" s="34"/>
      <c r="T931" s="34"/>
    </row>
    <row r="932" spans="1:20" ht="15.75" customHeight="1">
      <c r="A932" s="34"/>
      <c r="B932" s="34"/>
      <c r="D932" s="34"/>
      <c r="E932" s="34"/>
      <c r="F932" s="34"/>
      <c r="G932" s="34"/>
      <c r="H932" s="34"/>
      <c r="T932" s="34"/>
    </row>
    <row r="933" spans="1:20" ht="15.75" customHeight="1">
      <c r="A933" s="34"/>
      <c r="B933" s="34"/>
      <c r="D933" s="34"/>
      <c r="E933" s="34"/>
      <c r="F933" s="34"/>
      <c r="G933" s="34"/>
      <c r="H933" s="34"/>
      <c r="T933" s="34"/>
    </row>
    <row r="934" spans="1:20" ht="15.75" customHeight="1">
      <c r="A934" s="34"/>
      <c r="B934" s="34"/>
      <c r="D934" s="34"/>
      <c r="E934" s="34"/>
      <c r="F934" s="34"/>
      <c r="G934" s="34"/>
      <c r="H934" s="34"/>
      <c r="T934" s="34"/>
    </row>
    <row r="935" spans="1:20" ht="15.75" customHeight="1">
      <c r="A935" s="34"/>
      <c r="B935" s="34"/>
      <c r="D935" s="34"/>
      <c r="E935" s="34"/>
      <c r="F935" s="34"/>
      <c r="G935" s="34"/>
      <c r="H935" s="34"/>
      <c r="T935" s="34"/>
    </row>
    <row r="936" spans="1:20" ht="15.75" customHeight="1">
      <c r="A936" s="34"/>
      <c r="B936" s="34"/>
      <c r="D936" s="34"/>
      <c r="E936" s="34"/>
      <c r="F936" s="34"/>
      <c r="G936" s="34"/>
      <c r="H936" s="34"/>
      <c r="T936" s="34"/>
    </row>
    <row r="937" spans="1:20" ht="15.75" customHeight="1">
      <c r="A937" s="34"/>
      <c r="B937" s="34"/>
      <c r="D937" s="34"/>
      <c r="E937" s="34"/>
      <c r="F937" s="34"/>
      <c r="G937" s="34"/>
      <c r="H937" s="34"/>
      <c r="T937" s="34"/>
    </row>
    <row r="938" spans="1:20" ht="15.75" customHeight="1">
      <c r="A938" s="34"/>
      <c r="B938" s="34"/>
      <c r="D938" s="34"/>
      <c r="E938" s="34"/>
      <c r="F938" s="34"/>
      <c r="G938" s="34"/>
      <c r="H938" s="34"/>
      <c r="T938" s="34"/>
    </row>
    <row r="939" spans="1:20" ht="15.75" customHeight="1">
      <c r="A939" s="34"/>
      <c r="B939" s="34"/>
      <c r="D939" s="34"/>
      <c r="E939" s="34"/>
      <c r="F939" s="34"/>
      <c r="G939" s="34"/>
      <c r="H939" s="34"/>
      <c r="T939" s="34"/>
    </row>
    <row r="940" spans="1:20" ht="15.75" customHeight="1">
      <c r="A940" s="34"/>
      <c r="B940" s="34"/>
      <c r="D940" s="34"/>
      <c r="E940" s="34"/>
      <c r="F940" s="34"/>
      <c r="G940" s="34"/>
      <c r="H940" s="34"/>
      <c r="T940" s="34"/>
    </row>
    <row r="941" spans="1:20" ht="15.75" customHeight="1">
      <c r="A941" s="34"/>
      <c r="B941" s="34"/>
      <c r="D941" s="34"/>
      <c r="E941" s="34"/>
      <c r="F941" s="34"/>
      <c r="G941" s="34"/>
      <c r="H941" s="34"/>
      <c r="T941" s="34"/>
    </row>
    <row r="942" spans="1:20" ht="15.75" customHeight="1">
      <c r="A942" s="34"/>
      <c r="B942" s="34"/>
      <c r="D942" s="34"/>
      <c r="E942" s="34"/>
      <c r="F942" s="34"/>
      <c r="G942" s="34"/>
      <c r="H942" s="34"/>
      <c r="T942" s="34"/>
    </row>
    <row r="943" spans="1:20" ht="15.75" customHeight="1">
      <c r="A943" s="34"/>
      <c r="B943" s="34"/>
      <c r="D943" s="34"/>
      <c r="E943" s="34"/>
      <c r="F943" s="34"/>
      <c r="G943" s="34"/>
      <c r="H943" s="34"/>
      <c r="T943" s="34"/>
    </row>
    <row r="944" spans="1:20" ht="15.75" customHeight="1">
      <c r="A944" s="34"/>
      <c r="B944" s="34"/>
      <c r="D944" s="34"/>
      <c r="E944" s="34"/>
      <c r="F944" s="34"/>
      <c r="G944" s="34"/>
      <c r="H944" s="34"/>
      <c r="T944" s="34"/>
    </row>
    <row r="945" spans="1:20" ht="15.75" customHeight="1">
      <c r="A945" s="34"/>
      <c r="B945" s="34"/>
      <c r="D945" s="34"/>
      <c r="E945" s="34"/>
      <c r="F945" s="34"/>
      <c r="G945" s="34"/>
      <c r="H945" s="34"/>
      <c r="T945" s="34"/>
    </row>
    <row r="946" spans="1:20" ht="15.75" customHeight="1">
      <c r="A946" s="34"/>
      <c r="B946" s="34"/>
      <c r="D946" s="34"/>
      <c r="E946" s="34"/>
      <c r="F946" s="34"/>
      <c r="G946" s="34"/>
      <c r="H946" s="34"/>
      <c r="T946" s="34"/>
    </row>
    <row r="947" spans="1:20" ht="15.75" customHeight="1">
      <c r="A947" s="34"/>
      <c r="B947" s="34"/>
      <c r="D947" s="34"/>
      <c r="E947" s="34"/>
      <c r="F947" s="34"/>
      <c r="G947" s="34"/>
      <c r="H947" s="34"/>
      <c r="T947" s="34"/>
    </row>
    <row r="948" spans="1:20" ht="15.75" customHeight="1">
      <c r="A948" s="34"/>
      <c r="B948" s="34"/>
      <c r="D948" s="34"/>
      <c r="E948" s="34"/>
      <c r="F948" s="34"/>
      <c r="G948" s="34"/>
      <c r="H948" s="34"/>
      <c r="T948" s="34"/>
    </row>
    <row r="949" spans="1:20" ht="15.75" customHeight="1">
      <c r="A949" s="34"/>
      <c r="B949" s="34"/>
      <c r="D949" s="34"/>
      <c r="E949" s="34"/>
      <c r="F949" s="34"/>
      <c r="G949" s="34"/>
      <c r="H949" s="34"/>
      <c r="T949" s="34"/>
    </row>
    <row r="950" spans="1:20" ht="15.75" customHeight="1">
      <c r="A950" s="34"/>
      <c r="B950" s="34"/>
      <c r="D950" s="34"/>
      <c r="E950" s="34"/>
      <c r="F950" s="34"/>
      <c r="G950" s="34"/>
      <c r="H950" s="34"/>
      <c r="T950" s="34"/>
    </row>
    <row r="951" spans="1:20" ht="15.75" customHeight="1">
      <c r="A951" s="34"/>
      <c r="B951" s="34"/>
      <c r="D951" s="34"/>
      <c r="E951" s="34"/>
      <c r="F951" s="34"/>
      <c r="G951" s="34"/>
      <c r="H951" s="34"/>
      <c r="T951" s="34"/>
    </row>
    <row r="952" spans="1:20" ht="15.75" customHeight="1">
      <c r="A952" s="34"/>
      <c r="B952" s="34"/>
      <c r="D952" s="34"/>
      <c r="E952" s="34"/>
      <c r="F952" s="34"/>
      <c r="G952" s="34"/>
      <c r="H952" s="34"/>
      <c r="T952" s="34"/>
    </row>
    <row r="953" spans="1:20" ht="15.75" customHeight="1">
      <c r="A953" s="34"/>
      <c r="B953" s="34"/>
      <c r="D953" s="34"/>
      <c r="E953" s="34"/>
      <c r="F953" s="34"/>
      <c r="G953" s="34"/>
      <c r="H953" s="34"/>
      <c r="T953" s="34"/>
    </row>
    <row r="954" spans="1:20" ht="15.75" customHeight="1">
      <c r="A954" s="34"/>
      <c r="B954" s="34"/>
      <c r="D954" s="34"/>
      <c r="E954" s="34"/>
      <c r="F954" s="34"/>
      <c r="G954" s="34"/>
      <c r="H954" s="34"/>
      <c r="T954" s="34"/>
    </row>
    <row r="955" spans="1:20" ht="15.75" customHeight="1">
      <c r="A955" s="34"/>
      <c r="B955" s="34"/>
      <c r="D955" s="34"/>
      <c r="E955" s="34"/>
      <c r="F955" s="34"/>
      <c r="G955" s="34"/>
      <c r="H955" s="34"/>
      <c r="T955" s="34"/>
    </row>
    <row r="956" spans="1:20" ht="15.75" customHeight="1">
      <c r="A956" s="34"/>
      <c r="B956" s="34"/>
      <c r="D956" s="34"/>
      <c r="E956" s="34"/>
      <c r="F956" s="34"/>
      <c r="G956" s="34"/>
      <c r="H956" s="34"/>
      <c r="T956" s="34"/>
    </row>
    <row r="957" spans="1:20" ht="15.75" customHeight="1">
      <c r="A957" s="34"/>
      <c r="B957" s="34"/>
      <c r="D957" s="34"/>
      <c r="E957" s="34"/>
      <c r="F957" s="34"/>
      <c r="G957" s="34"/>
      <c r="H957" s="34"/>
      <c r="T957" s="34"/>
    </row>
    <row r="958" spans="1:20" ht="15.75" customHeight="1">
      <c r="A958" s="34"/>
      <c r="B958" s="34"/>
      <c r="D958" s="34"/>
      <c r="E958" s="34"/>
      <c r="F958" s="34"/>
      <c r="G958" s="34"/>
      <c r="H958" s="34"/>
      <c r="T958" s="34"/>
    </row>
    <row r="959" spans="1:20" ht="15.75" customHeight="1">
      <c r="A959" s="34"/>
      <c r="B959" s="34"/>
      <c r="D959" s="34"/>
      <c r="E959" s="34"/>
      <c r="F959" s="34"/>
      <c r="G959" s="34"/>
      <c r="H959" s="34"/>
      <c r="T959" s="34"/>
    </row>
    <row r="960" spans="1:20" ht="15.75" customHeight="1">
      <c r="A960" s="34"/>
      <c r="B960" s="34"/>
      <c r="D960" s="34"/>
      <c r="E960" s="34"/>
      <c r="F960" s="34"/>
      <c r="G960" s="34"/>
      <c r="H960" s="34"/>
      <c r="T960" s="34"/>
    </row>
    <row r="961" spans="1:20" ht="15.75" customHeight="1">
      <c r="A961" s="34"/>
      <c r="B961" s="34"/>
      <c r="D961" s="34"/>
      <c r="E961" s="34"/>
      <c r="F961" s="34"/>
      <c r="G961" s="34"/>
      <c r="H961" s="34"/>
      <c r="T961" s="34"/>
    </row>
    <row r="962" spans="1:20" ht="15.75" customHeight="1">
      <c r="A962" s="34"/>
      <c r="B962" s="34"/>
      <c r="D962" s="34"/>
      <c r="E962" s="34"/>
      <c r="F962" s="34"/>
      <c r="G962" s="34"/>
      <c r="H962" s="34"/>
      <c r="T962" s="34"/>
    </row>
    <row r="963" spans="1:20" ht="15.75" customHeight="1">
      <c r="A963" s="34"/>
      <c r="B963" s="34"/>
      <c r="D963" s="34"/>
      <c r="E963" s="34"/>
      <c r="F963" s="34"/>
      <c r="G963" s="34"/>
      <c r="H963" s="34"/>
      <c r="T963" s="34"/>
    </row>
    <row r="964" spans="1:20" ht="15.75" customHeight="1">
      <c r="A964" s="34"/>
      <c r="B964" s="34"/>
      <c r="D964" s="34"/>
      <c r="E964" s="34"/>
      <c r="F964" s="34"/>
      <c r="G964" s="34"/>
      <c r="H964" s="34"/>
      <c r="T964" s="34"/>
    </row>
    <row r="965" spans="1:20" ht="15.75" customHeight="1">
      <c r="A965" s="34"/>
      <c r="B965" s="34"/>
      <c r="D965" s="34"/>
      <c r="E965" s="34"/>
      <c r="F965" s="34"/>
      <c r="G965" s="34"/>
      <c r="H965" s="34"/>
      <c r="T965" s="34"/>
    </row>
    <row r="966" spans="1:20" ht="15.75" customHeight="1">
      <c r="A966" s="34"/>
      <c r="B966" s="34"/>
      <c r="D966" s="34"/>
      <c r="E966" s="34"/>
      <c r="F966" s="34"/>
      <c r="G966" s="34"/>
      <c r="H966" s="34"/>
      <c r="T966" s="34"/>
    </row>
    <row r="967" spans="1:20" ht="15.75" customHeight="1">
      <c r="A967" s="34"/>
      <c r="B967" s="34"/>
      <c r="D967" s="34"/>
      <c r="E967" s="34"/>
      <c r="F967" s="34"/>
      <c r="G967" s="34"/>
      <c r="H967" s="34"/>
      <c r="T967" s="34"/>
    </row>
    <row r="968" spans="1:20" ht="15.75" customHeight="1">
      <c r="A968" s="34"/>
      <c r="B968" s="34"/>
      <c r="D968" s="34"/>
      <c r="E968" s="34"/>
      <c r="F968" s="34"/>
      <c r="G968" s="34"/>
      <c r="H968" s="34"/>
      <c r="T968" s="34"/>
    </row>
    <row r="969" spans="1:20" ht="15.75" customHeight="1">
      <c r="A969" s="34"/>
      <c r="B969" s="34"/>
      <c r="D969" s="34"/>
      <c r="E969" s="34"/>
      <c r="F969" s="34"/>
      <c r="G969" s="34"/>
      <c r="H969" s="34"/>
      <c r="T969" s="34"/>
    </row>
    <row r="970" spans="1:20" ht="15.75" customHeight="1">
      <c r="A970" s="34"/>
      <c r="B970" s="34"/>
      <c r="D970" s="34"/>
      <c r="E970" s="34"/>
      <c r="F970" s="34"/>
      <c r="G970" s="34"/>
      <c r="H970" s="34"/>
      <c r="T970" s="34"/>
    </row>
    <row r="971" spans="1:20" ht="15.75" customHeight="1">
      <c r="A971" s="34"/>
      <c r="B971" s="34"/>
      <c r="D971" s="34"/>
      <c r="E971" s="34"/>
      <c r="F971" s="34"/>
      <c r="G971" s="34"/>
      <c r="H971" s="34"/>
      <c r="T971" s="34"/>
    </row>
    <row r="972" spans="1:20" ht="15.75" customHeight="1">
      <c r="A972" s="34"/>
      <c r="B972" s="34"/>
      <c r="D972" s="34"/>
      <c r="E972" s="34"/>
      <c r="F972" s="34"/>
      <c r="G972" s="34"/>
      <c r="H972" s="34"/>
      <c r="T972" s="34"/>
    </row>
    <row r="973" spans="1:20" ht="15.75" customHeight="1">
      <c r="A973" s="34"/>
      <c r="B973" s="34"/>
      <c r="D973" s="34"/>
      <c r="E973" s="34"/>
      <c r="F973" s="34"/>
      <c r="G973" s="34"/>
      <c r="H973" s="34"/>
      <c r="T973" s="34"/>
    </row>
    <row r="974" spans="1:20" ht="15.75" customHeight="1">
      <c r="A974" s="34"/>
      <c r="B974" s="34"/>
      <c r="D974" s="34"/>
      <c r="E974" s="34"/>
      <c r="F974" s="34"/>
      <c r="G974" s="34"/>
      <c r="H974" s="34"/>
      <c r="T974" s="34"/>
    </row>
    <row r="975" spans="1:20" ht="15.75" customHeight="1">
      <c r="A975" s="34"/>
      <c r="B975" s="34"/>
      <c r="D975" s="34"/>
      <c r="E975" s="34"/>
      <c r="F975" s="34"/>
      <c r="G975" s="34"/>
      <c r="H975" s="34"/>
      <c r="T975" s="34"/>
    </row>
    <row r="976" spans="1:20" ht="15.75" customHeight="1">
      <c r="A976" s="34"/>
      <c r="B976" s="34"/>
      <c r="D976" s="34"/>
      <c r="E976" s="34"/>
      <c r="F976" s="34"/>
      <c r="G976" s="34"/>
      <c r="H976" s="34"/>
      <c r="T976" s="34"/>
    </row>
    <row r="977" spans="1:20" ht="15.75" customHeight="1">
      <c r="A977" s="34"/>
      <c r="B977" s="34"/>
      <c r="D977" s="34"/>
      <c r="E977" s="34"/>
      <c r="F977" s="34"/>
      <c r="G977" s="34"/>
      <c r="H977" s="34"/>
      <c r="T977" s="34"/>
    </row>
    <row r="978" spans="1:20" ht="15.75" customHeight="1">
      <c r="A978" s="34"/>
      <c r="B978" s="34"/>
      <c r="D978" s="34"/>
      <c r="E978" s="34"/>
      <c r="F978" s="34"/>
      <c r="G978" s="34"/>
      <c r="H978" s="34"/>
      <c r="T978" s="34"/>
    </row>
    <row r="979" spans="1:20" ht="15.75" customHeight="1">
      <c r="A979" s="34"/>
      <c r="B979" s="34"/>
      <c r="D979" s="34"/>
      <c r="E979" s="34"/>
      <c r="F979" s="34"/>
      <c r="G979" s="34"/>
      <c r="H979" s="34"/>
      <c r="T979" s="34"/>
    </row>
    <row r="980" spans="1:20" ht="15.75" customHeight="1">
      <c r="A980" s="34"/>
      <c r="B980" s="34"/>
      <c r="D980" s="34"/>
      <c r="E980" s="34"/>
      <c r="F980" s="34"/>
      <c r="G980" s="34"/>
      <c r="H980" s="34"/>
      <c r="T980" s="34"/>
    </row>
    <row r="981" spans="1:20" ht="15.75" customHeight="1">
      <c r="A981" s="34"/>
      <c r="B981" s="34"/>
      <c r="D981" s="34"/>
      <c r="E981" s="34"/>
      <c r="F981" s="34"/>
      <c r="G981" s="34"/>
      <c r="H981" s="34"/>
      <c r="T981" s="34"/>
    </row>
    <row r="982" spans="1:20" ht="15.75" customHeight="1">
      <c r="A982" s="34"/>
      <c r="B982" s="34"/>
      <c r="D982" s="34"/>
      <c r="E982" s="34"/>
      <c r="F982" s="34"/>
      <c r="G982" s="34"/>
      <c r="H982" s="34"/>
      <c r="T982" s="34"/>
    </row>
    <row r="983" spans="1:20" ht="15.75" customHeight="1">
      <c r="A983" s="34"/>
      <c r="B983" s="34"/>
      <c r="D983" s="34"/>
      <c r="E983" s="34"/>
      <c r="F983" s="34"/>
      <c r="G983" s="34"/>
      <c r="H983" s="34"/>
      <c r="T983" s="34"/>
    </row>
    <row r="984" spans="1:20" ht="15.75" customHeight="1">
      <c r="A984" s="34"/>
      <c r="B984" s="34"/>
      <c r="D984" s="34"/>
      <c r="E984" s="34"/>
      <c r="F984" s="34"/>
      <c r="G984" s="34"/>
      <c r="H984" s="34"/>
      <c r="T984" s="34"/>
    </row>
    <row r="985" spans="1:20" ht="15.75" customHeight="1">
      <c r="A985" s="34"/>
      <c r="B985" s="34"/>
      <c r="D985" s="34"/>
      <c r="E985" s="34"/>
      <c r="F985" s="34"/>
      <c r="G985" s="34"/>
      <c r="H985" s="34"/>
      <c r="T985" s="34"/>
    </row>
    <row r="986" spans="1:20" ht="15.75" customHeight="1">
      <c r="A986" s="34"/>
      <c r="B986" s="34"/>
      <c r="D986" s="34"/>
      <c r="E986" s="34"/>
      <c r="F986" s="34"/>
      <c r="G986" s="34"/>
      <c r="H986" s="34"/>
      <c r="T986" s="34"/>
    </row>
    <row r="987" spans="1:20" ht="15.75" customHeight="1">
      <c r="A987" s="34"/>
      <c r="B987" s="34"/>
      <c r="D987" s="34"/>
      <c r="E987" s="34"/>
      <c r="F987" s="34"/>
      <c r="G987" s="34"/>
      <c r="H987" s="34"/>
      <c r="T987" s="34"/>
    </row>
    <row r="988" spans="1:20" ht="15.75" customHeight="1">
      <c r="A988" s="34"/>
      <c r="B988" s="34"/>
      <c r="D988" s="34"/>
      <c r="E988" s="34"/>
      <c r="F988" s="34"/>
      <c r="G988" s="34"/>
      <c r="H988" s="34"/>
      <c r="T988" s="34"/>
    </row>
    <row r="989" spans="1:20" ht="15.75" customHeight="1">
      <c r="A989" s="34"/>
      <c r="B989" s="34"/>
      <c r="D989" s="34"/>
      <c r="E989" s="34"/>
      <c r="F989" s="34"/>
      <c r="G989" s="34"/>
      <c r="H989" s="34"/>
      <c r="T989" s="34"/>
    </row>
    <row r="990" spans="1:20" ht="15.75" customHeight="1">
      <c r="A990" s="34"/>
      <c r="B990" s="34"/>
      <c r="D990" s="34"/>
      <c r="E990" s="34"/>
      <c r="F990" s="34"/>
      <c r="G990" s="34"/>
      <c r="H990" s="34"/>
      <c r="T990" s="34"/>
    </row>
    <row r="991" spans="1:20" ht="15.75" customHeight="1">
      <c r="A991" s="34"/>
      <c r="B991" s="34"/>
      <c r="D991" s="34"/>
      <c r="E991" s="34"/>
      <c r="F991" s="34"/>
      <c r="G991" s="34"/>
      <c r="H991" s="34"/>
      <c r="T991" s="34"/>
    </row>
    <row r="992" spans="1:20" ht="15.75" customHeight="1">
      <c r="A992" s="34"/>
      <c r="B992" s="34"/>
      <c r="D992" s="34"/>
      <c r="E992" s="34"/>
      <c r="F992" s="34"/>
      <c r="G992" s="34"/>
      <c r="H992" s="34"/>
      <c r="T992" s="34"/>
    </row>
    <row r="993" spans="1:20" ht="15.75" customHeight="1">
      <c r="A993" s="34"/>
      <c r="B993" s="34"/>
      <c r="D993" s="34"/>
      <c r="E993" s="34"/>
      <c r="F993" s="34"/>
      <c r="G993" s="34"/>
      <c r="H993" s="34"/>
      <c r="T993" s="34"/>
    </row>
    <row r="994" spans="1:20" ht="15.75" customHeight="1">
      <c r="A994" s="34"/>
      <c r="B994" s="34"/>
      <c r="D994" s="34"/>
      <c r="E994" s="34"/>
      <c r="F994" s="34"/>
      <c r="G994" s="34"/>
      <c r="H994" s="34"/>
      <c r="T994" s="34"/>
    </row>
    <row r="995" spans="1:20" ht="15.75" customHeight="1">
      <c r="A995" s="34"/>
      <c r="B995" s="34"/>
      <c r="D995" s="34"/>
      <c r="E995" s="34"/>
      <c r="F995" s="34"/>
      <c r="G995" s="34"/>
      <c r="H995" s="34"/>
      <c r="T995" s="34"/>
    </row>
    <row r="996" spans="1:20" ht="15.75" customHeight="1">
      <c r="A996" s="34"/>
      <c r="B996" s="34"/>
      <c r="D996" s="34"/>
      <c r="E996" s="34"/>
      <c r="F996" s="34"/>
      <c r="G996" s="34"/>
      <c r="H996" s="34"/>
      <c r="T996" s="34"/>
    </row>
    <row r="997" spans="1:20" ht="15.75" customHeight="1">
      <c r="A997" s="34"/>
      <c r="B997" s="34"/>
      <c r="D997" s="34"/>
      <c r="E997" s="34"/>
      <c r="F997" s="34"/>
      <c r="G997" s="34"/>
      <c r="H997" s="34"/>
      <c r="T997" s="34"/>
    </row>
    <row r="998" spans="1:20" ht="15.75" customHeight="1">
      <c r="A998" s="34"/>
      <c r="B998" s="34"/>
      <c r="D998" s="34"/>
      <c r="E998" s="34"/>
      <c r="F998" s="34"/>
      <c r="G998" s="34"/>
      <c r="H998" s="34"/>
      <c r="T998" s="34"/>
    </row>
    <row r="999" spans="1:20" ht="15.75" customHeight="1">
      <c r="A999" s="34"/>
      <c r="B999" s="34"/>
      <c r="D999" s="34"/>
      <c r="E999" s="34"/>
      <c r="F999" s="34"/>
      <c r="G999" s="34"/>
      <c r="H999" s="34"/>
      <c r="T999" s="34"/>
    </row>
    <row r="1000" spans="1:20" ht="15.75" customHeight="1">
      <c r="A1000" s="34"/>
      <c r="B1000" s="34"/>
      <c r="D1000" s="34"/>
      <c r="E1000" s="34"/>
      <c r="F1000" s="34"/>
      <c r="G1000" s="34"/>
      <c r="H1000" s="34"/>
      <c r="T1000" s="34"/>
    </row>
    <row r="1001" spans="1:20" ht="15.75" customHeight="1">
      <c r="A1001" s="34"/>
      <c r="B1001" s="34"/>
      <c r="D1001" s="34"/>
      <c r="E1001" s="34"/>
      <c r="F1001" s="34"/>
      <c r="G1001" s="34"/>
      <c r="H1001" s="34"/>
      <c r="T1001" s="34"/>
    </row>
    <row r="1002" spans="1:20" ht="15.75" customHeight="1">
      <c r="A1002" s="34"/>
      <c r="B1002" s="34"/>
      <c r="D1002" s="34"/>
      <c r="E1002" s="34"/>
      <c r="F1002" s="34"/>
      <c r="G1002" s="34"/>
      <c r="H1002" s="34"/>
      <c r="T1002" s="34"/>
    </row>
    <row r="1003" spans="1:20" ht="15.75" customHeight="1">
      <c r="A1003" s="34"/>
      <c r="B1003" s="34"/>
      <c r="D1003" s="34"/>
      <c r="E1003" s="34"/>
      <c r="F1003" s="34"/>
      <c r="G1003" s="34"/>
      <c r="H1003" s="34"/>
      <c r="T1003" s="34"/>
    </row>
  </sheetData>
  <mergeCells count="5">
    <mergeCell ref="A1:D1"/>
    <mergeCell ref="A2:A4"/>
    <mergeCell ref="B2:B4"/>
    <mergeCell ref="C2:C4"/>
    <mergeCell ref="D2:D4"/>
  </mergeCells>
  <conditionalFormatting sqref="E38:AO38">
    <cfRule type="cellIs" dxfId="40" priority="1" operator="lessThanOrEqual">
      <formula>"25%"</formula>
    </cfRule>
    <cfRule type="cellIs" dxfId="39" priority="2" operator="lessThanOrEqual">
      <formula>"50%"</formula>
    </cfRule>
    <cfRule type="cellIs" dxfId="38" priority="3" operator="lessThanOrEqual">
      <formula>"75%"</formula>
    </cfRule>
    <cfRule type="cellIs" dxfId="37" priority="4" operator="lessThanOrEqual">
      <formula>"100%"</formula>
    </cfRule>
  </conditionalFormatting>
  <hyperlinks>
    <hyperlink ref="E3" location="'MK-01-1A'!A1" display="MK-01-1A" xr:uid="{00000000-0004-0000-0100-000000000000}"/>
    <hyperlink ref="F3" location="'MK-01-1B'!A1" display="MK-01-1B" xr:uid="{00000000-0004-0000-0100-000001000000}"/>
    <hyperlink ref="G3" location="'MK-01-1C'!A1" display="MK-01-1C" xr:uid="{00000000-0004-0000-0100-000002000000}"/>
    <hyperlink ref="H3" location="'MK-02-1A'!A1" display="MK-02-1A" xr:uid="{00000000-0004-0000-0100-000003000000}"/>
    <hyperlink ref="I3" location="'MK-02-1B'!A1" display="MK-02-1B" xr:uid="{00000000-0004-0000-0100-000004000000}"/>
    <hyperlink ref="J3" location="'MK-02-1C'!A1" display="MK-02-1C" xr:uid="{00000000-0004-0000-0100-000005000000}"/>
    <hyperlink ref="K3" location="'MK-03-1A'!A1" display="MK-03-1A" xr:uid="{00000000-0004-0000-0100-000006000000}"/>
    <hyperlink ref="L3" location="'MK-03-1B'!A1" display="MK-03-1B" xr:uid="{00000000-0004-0000-0100-000007000000}"/>
    <hyperlink ref="M3" location="'MK-03-1C'!A1" display="MK-03-1C" xr:uid="{00000000-0004-0000-0100-000008000000}"/>
    <hyperlink ref="N3" location="'MK-05-3A'!A1" display="MK-05-3A" xr:uid="{00000000-0004-0000-0100-000009000000}"/>
    <hyperlink ref="O3" location="'MK-05-3B'!A1" display="MK-05-3B" xr:uid="{00000000-0004-0000-0100-00000A000000}"/>
    <hyperlink ref="P3" location="'MK-05-3C'!A1" display="MK-05-3C" xr:uid="{00000000-0004-0000-0100-00000B000000}"/>
    <hyperlink ref="Q3" location="'MK-06-1A'!A1" display="MK-06-1A" xr:uid="{00000000-0004-0000-0100-00000C000000}"/>
    <hyperlink ref="R3" location="'MK-06-1B'!A1" display="MK-06-1B" xr:uid="{00000000-0004-0000-0100-00000D000000}"/>
    <hyperlink ref="S3" location="'MK-06-1C'!A1" display="MK-06-1C" xr:uid="{00000000-0004-0000-0100-00000E000000}"/>
    <hyperlink ref="T3" location="'MK-07-1A'!A1" display="MK-07-1A" xr:uid="{00000000-0004-0000-0100-00000F000000}"/>
    <hyperlink ref="U3" location="'MK-07-1B'!A1" display="MK-07-1B" xr:uid="{00000000-0004-0000-0100-000010000000}"/>
    <hyperlink ref="V3" location="'MK-07-1C'!A1" display="MK-07-1C" xr:uid="{00000000-0004-0000-0100-000011000000}"/>
    <hyperlink ref="W3" location="'MK-08-5'!A1" display="MK-08-5" xr:uid="{00000000-0004-0000-0100-000012000000}"/>
    <hyperlink ref="X3" location="'MK-09-5'!A1" display="MK-09-5" xr:uid="{00000000-0004-0000-0100-000013000000}"/>
    <hyperlink ref="Y3" location="'MK-10-3A'!A1" display="MK-10-3A" xr:uid="{00000000-0004-0000-0100-000014000000}"/>
    <hyperlink ref="Z3" location="'MK-10-3B'!A1" display="MK-10-3B" xr:uid="{00000000-0004-0000-0100-000015000000}"/>
    <hyperlink ref="AA3" location="'MK-10-3C'!A1" display="MK-10-3C" xr:uid="{00000000-0004-0000-0100-000016000000}"/>
    <hyperlink ref="AB3" location="'MK-11-5A'!A1" display="MK-11-5A" xr:uid="{00000000-0004-0000-0100-000017000000}"/>
    <hyperlink ref="AC3" location="'MK-11-5B'!A1" display="MK-11-5B" xr:uid="{00000000-0004-0000-0100-000018000000}"/>
    <hyperlink ref="AD3" location="'MK-13-5'!A1" display="MK-13-5" xr:uid="{00000000-0004-0000-0100-000019000000}"/>
    <hyperlink ref="AE3" location="'MK-14-3B'!A1" display="MK-14-3A" xr:uid="{00000000-0004-0000-0100-00001A000000}"/>
    <hyperlink ref="AF3" location="'MK-14-3C'!A1" display="MK-14-3B" xr:uid="{00000000-0004-0000-0100-00001B000000}"/>
    <hyperlink ref="AG3" location="'MK-14-3A'!A1" display="MK-14-3C" xr:uid="{00000000-0004-0000-0100-00001C000000}"/>
    <hyperlink ref="AH3" location="'MK-15-3A'!A1" display="MK-15-3A" xr:uid="{00000000-0004-0000-0100-00001D000000}"/>
    <hyperlink ref="AI3" location="'MK-15-3B'!A1" display="MK-15-3B" xr:uid="{00000000-0004-0000-0100-00001E000000}"/>
    <hyperlink ref="AJ3" location="'MK-17-1A'!A1" display="MK-17-1A" xr:uid="{00000000-0004-0000-0100-00001F000000}"/>
    <hyperlink ref="AK3" location="'MK-17-1B'!A1" display="MK-17-1B" xr:uid="{00000000-0004-0000-0100-000020000000}"/>
    <hyperlink ref="AL3" location="'MK-17-1C'!A1" display="MK-17-1C" xr:uid="{00000000-0004-0000-0100-000021000000}"/>
    <hyperlink ref="AM3" location="'MK-18-5'!A1" display="MK-18-5" xr:uid="{00000000-0004-0000-0100-000022000000}"/>
    <hyperlink ref="AN3" location="'MK-19-3A'!A1" display="MK-19-3A" xr:uid="{00000000-0004-0000-0100-000023000000}"/>
    <hyperlink ref="AO3" location="'MK-19-3B'!A1" display="MK-19-3B" xr:uid="{00000000-0004-0000-0100-000024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U1003"/>
  <sheetViews>
    <sheetView topLeftCell="A9" workbookViewId="0">
      <selection activeCell="E11" sqref="E11"/>
    </sheetView>
  </sheetViews>
  <sheetFormatPr defaultColWidth="14.453125" defaultRowHeight="15" customHeight="1"/>
  <cols>
    <col min="1" max="1" width="9.54296875" customWidth="1"/>
    <col min="2" max="2" width="23.453125" customWidth="1"/>
    <col min="3" max="3" width="39.089843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7</v>
      </c>
      <c r="C2" s="64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 2, FALSE)</f>
        <v>Nurbuana, S. Ag., M. Pd. I.</v>
      </c>
      <c r="D3" s="69" t="s">
        <v>150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81"/>
      <c r="D5" s="74"/>
      <c r="E5" s="82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191</v>
      </c>
      <c r="C6" s="73"/>
      <c r="D6" s="74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0" t="s">
        <v>774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0">D11+7</f>
        <v>45523</v>
      </c>
      <c r="F11" s="91">
        <f t="shared" si="0"/>
        <v>45530</v>
      </c>
      <c r="G11" s="91">
        <f t="shared" si="0"/>
        <v>45537</v>
      </c>
      <c r="H11" s="91">
        <f t="shared" si="0"/>
        <v>45544</v>
      </c>
      <c r="I11" s="91">
        <f t="shared" si="0"/>
        <v>45551</v>
      </c>
      <c r="J11" s="91">
        <f t="shared" si="0"/>
        <v>45558</v>
      </c>
      <c r="K11" s="92">
        <f t="shared" si="0"/>
        <v>45565</v>
      </c>
      <c r="L11" s="91">
        <f t="shared" si="0"/>
        <v>45572</v>
      </c>
      <c r="M11" s="91">
        <f t="shared" si="0"/>
        <v>45579</v>
      </c>
      <c r="N11" s="91">
        <f t="shared" si="0"/>
        <v>45586</v>
      </c>
      <c r="O11" s="91">
        <f t="shared" si="0"/>
        <v>45593</v>
      </c>
      <c r="P11" s="91">
        <f t="shared" si="0"/>
        <v>45600</v>
      </c>
      <c r="Q11" s="91">
        <f t="shared" si="0"/>
        <v>45607</v>
      </c>
      <c r="R11" s="91">
        <f t="shared" si="0"/>
        <v>45614</v>
      </c>
      <c r="S11" s="92">
        <f t="shared" si="0"/>
        <v>45621</v>
      </c>
      <c r="T11" s="230"/>
      <c r="U11" s="237"/>
    </row>
    <row r="12" spans="1:21">
      <c r="A12" s="231"/>
      <c r="B12" s="231"/>
      <c r="C12" s="231"/>
      <c r="D12" s="93" t="s">
        <v>150</v>
      </c>
      <c r="E12" s="38" t="s">
        <v>150</v>
      </c>
      <c r="F12" s="38" t="s">
        <v>150</v>
      </c>
      <c r="G12" s="38" t="s">
        <v>150</v>
      </c>
      <c r="H12" s="38" t="s">
        <v>150</v>
      </c>
      <c r="I12" s="38" t="s">
        <v>150</v>
      </c>
      <c r="J12" s="38" t="s">
        <v>150</v>
      </c>
      <c r="K12" s="94" t="s">
        <v>150</v>
      </c>
      <c r="L12" s="38" t="s">
        <v>150</v>
      </c>
      <c r="M12" s="38" t="s">
        <v>150</v>
      </c>
      <c r="N12" s="38" t="s">
        <v>150</v>
      </c>
      <c r="O12" s="38" t="s">
        <v>150</v>
      </c>
      <c r="P12" s="38" t="s">
        <v>150</v>
      </c>
      <c r="Q12" s="78" t="s">
        <v>150</v>
      </c>
      <c r="R12" s="78" t="s">
        <v>150</v>
      </c>
      <c r="S12" s="79" t="s">
        <v>150</v>
      </c>
      <c r="T12" s="231"/>
      <c r="U12" s="238"/>
    </row>
    <row r="13" spans="1:21">
      <c r="A13" s="95">
        <v>1</v>
      </c>
      <c r="B13" s="96" t="s">
        <v>203</v>
      </c>
      <c r="C13" s="97" t="s">
        <v>204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 t="s">
        <v>205</v>
      </c>
      <c r="Q13" s="34">
        <v>1</v>
      </c>
      <c r="R13" s="34">
        <v>1</v>
      </c>
      <c r="S13" s="34">
        <v>1</v>
      </c>
      <c r="T13" s="98">
        <f t="shared" ref="T13:T47" si="1">SUM(D13:S13)</f>
        <v>15</v>
      </c>
      <c r="U13" s="99">
        <f t="shared" ref="U13:U47" si="2">T13/16</f>
        <v>0.9375</v>
      </c>
    </row>
    <row r="14" spans="1:21">
      <c r="A14" s="95">
        <v>2</v>
      </c>
      <c r="B14" s="100" t="s">
        <v>206</v>
      </c>
      <c r="C14" s="101" t="s">
        <v>207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1"/>
        <v>16</v>
      </c>
      <c r="U14" s="99">
        <f t="shared" si="2"/>
        <v>1</v>
      </c>
    </row>
    <row r="15" spans="1:21">
      <c r="A15" s="95">
        <v>3</v>
      </c>
      <c r="B15" s="96" t="s">
        <v>208</v>
      </c>
      <c r="C15" s="101" t="s">
        <v>209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95">
        <v>4</v>
      </c>
      <c r="B16" s="96" t="s">
        <v>210</v>
      </c>
      <c r="C16" s="101" t="s">
        <v>211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16</v>
      </c>
      <c r="U16" s="99">
        <f t="shared" si="2"/>
        <v>1</v>
      </c>
    </row>
    <row r="17" spans="1:21">
      <c r="A17" s="95">
        <v>5</v>
      </c>
      <c r="B17" s="96" t="s">
        <v>212</v>
      </c>
      <c r="C17" s="101" t="s">
        <v>213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 t="s">
        <v>214</v>
      </c>
      <c r="Q17" s="34">
        <v>1</v>
      </c>
      <c r="R17" s="34">
        <v>1</v>
      </c>
      <c r="S17" s="34">
        <v>1</v>
      </c>
      <c r="T17" s="98">
        <f t="shared" si="1"/>
        <v>15</v>
      </c>
      <c r="U17" s="99">
        <f t="shared" si="2"/>
        <v>0.9375</v>
      </c>
    </row>
    <row r="18" spans="1:21">
      <c r="A18" s="95">
        <v>6</v>
      </c>
      <c r="B18" s="96" t="s">
        <v>215</v>
      </c>
      <c r="C18" s="101" t="s">
        <v>216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1"/>
        <v>16</v>
      </c>
      <c r="U18" s="99">
        <f t="shared" si="2"/>
        <v>1</v>
      </c>
    </row>
    <row r="19" spans="1:21">
      <c r="A19" s="95">
        <v>7</v>
      </c>
      <c r="B19" s="96" t="s">
        <v>217</v>
      </c>
      <c r="C19" s="101" t="s">
        <v>218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1"/>
        <v>16</v>
      </c>
      <c r="U19" s="99">
        <f t="shared" si="2"/>
        <v>1</v>
      </c>
    </row>
    <row r="20" spans="1:21">
      <c r="A20" s="95">
        <v>8</v>
      </c>
      <c r="B20" s="96" t="s">
        <v>219</v>
      </c>
      <c r="C20" s="101" t="s">
        <v>220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1"/>
        <v>16</v>
      </c>
      <c r="U20" s="99">
        <f t="shared" si="2"/>
        <v>1</v>
      </c>
    </row>
    <row r="21" spans="1:21">
      <c r="A21" s="95">
        <v>9</v>
      </c>
      <c r="B21" s="96" t="s">
        <v>221</v>
      </c>
      <c r="C21" s="101" t="s">
        <v>222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1"/>
        <v>16</v>
      </c>
      <c r="U21" s="99">
        <f t="shared" si="2"/>
        <v>1</v>
      </c>
    </row>
    <row r="22" spans="1:21">
      <c r="A22" s="95">
        <v>10</v>
      </c>
      <c r="B22" s="96" t="s">
        <v>223</v>
      </c>
      <c r="C22" s="101" t="s">
        <v>224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95">
        <v>11</v>
      </c>
      <c r="B23" s="102" t="s">
        <v>225</v>
      </c>
      <c r="C23" s="101" t="s">
        <v>226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95">
        <v>12</v>
      </c>
      <c r="B24" s="102" t="s">
        <v>227</v>
      </c>
      <c r="C24" s="101" t="s">
        <v>228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 t="s">
        <v>214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15</v>
      </c>
      <c r="U24" s="99">
        <f t="shared" si="2"/>
        <v>0.9375</v>
      </c>
    </row>
    <row r="25" spans="1:21">
      <c r="A25" s="95">
        <v>13</v>
      </c>
      <c r="B25" s="102" t="s">
        <v>229</v>
      </c>
      <c r="C25" s="101" t="s">
        <v>230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95">
        <v>14</v>
      </c>
      <c r="B26" s="102" t="s">
        <v>231</v>
      </c>
      <c r="C26" s="101" t="s">
        <v>232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16</v>
      </c>
      <c r="U26" s="99">
        <f t="shared" si="2"/>
        <v>1</v>
      </c>
    </row>
    <row r="27" spans="1:21">
      <c r="A27" s="95">
        <v>15</v>
      </c>
      <c r="B27" s="102" t="s">
        <v>233</v>
      </c>
      <c r="C27" s="101" t="s">
        <v>234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95">
        <v>16</v>
      </c>
      <c r="B28" s="102" t="s">
        <v>235</v>
      </c>
      <c r="C28" s="101" t="s">
        <v>236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16</v>
      </c>
      <c r="U28" s="99">
        <f t="shared" si="2"/>
        <v>1</v>
      </c>
    </row>
    <row r="29" spans="1:21">
      <c r="A29" s="95">
        <v>17</v>
      </c>
      <c r="B29" s="102" t="s">
        <v>237</v>
      </c>
      <c r="C29" s="101" t="s">
        <v>238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95">
        <v>18</v>
      </c>
      <c r="B30" s="102" t="s">
        <v>239</v>
      </c>
      <c r="C30" s="101" t="s">
        <v>240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 t="s">
        <v>214</v>
      </c>
      <c r="Q30" s="34">
        <v>1</v>
      </c>
      <c r="R30" s="34">
        <v>1</v>
      </c>
      <c r="S30" s="34">
        <v>1</v>
      </c>
      <c r="T30" s="98">
        <f t="shared" si="1"/>
        <v>15</v>
      </c>
      <c r="U30" s="99">
        <f t="shared" si="2"/>
        <v>0.9375</v>
      </c>
    </row>
    <row r="31" spans="1:21">
      <c r="A31" s="95">
        <v>19</v>
      </c>
      <c r="B31" s="102" t="s">
        <v>241</v>
      </c>
      <c r="C31" s="101" t="s">
        <v>242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95">
        <v>20</v>
      </c>
      <c r="B32" s="102" t="s">
        <v>243</v>
      </c>
      <c r="C32" s="101" t="s">
        <v>244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0</v>
      </c>
      <c r="P32" s="34" t="s">
        <v>205</v>
      </c>
      <c r="Q32" s="34">
        <v>1</v>
      </c>
      <c r="R32" s="34">
        <v>1</v>
      </c>
      <c r="S32" s="34">
        <v>1</v>
      </c>
      <c r="T32" s="98">
        <f t="shared" si="1"/>
        <v>14</v>
      </c>
      <c r="U32" s="99">
        <f t="shared" si="2"/>
        <v>0.875</v>
      </c>
    </row>
    <row r="33" spans="1:21">
      <c r="A33" s="95">
        <v>21</v>
      </c>
      <c r="B33" s="102" t="s">
        <v>245</v>
      </c>
      <c r="C33" s="101" t="s">
        <v>246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95">
        <v>22</v>
      </c>
      <c r="B34" s="102" t="s">
        <v>247</v>
      </c>
      <c r="C34" s="101" t="s">
        <v>248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95">
        <v>23</v>
      </c>
      <c r="B35" s="102" t="s">
        <v>249</v>
      </c>
      <c r="C35" s="101" t="s">
        <v>250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1"/>
        <v>16</v>
      </c>
      <c r="U35" s="99">
        <f t="shared" si="2"/>
        <v>1</v>
      </c>
    </row>
    <row r="36" spans="1:21">
      <c r="A36" s="95">
        <v>24</v>
      </c>
      <c r="B36" s="102" t="s">
        <v>251</v>
      </c>
      <c r="C36" s="101" t="s">
        <v>252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1"/>
        <v>16</v>
      </c>
      <c r="U36" s="99">
        <f t="shared" si="2"/>
        <v>1</v>
      </c>
    </row>
    <row r="37" spans="1:21">
      <c r="A37" s="95">
        <v>25</v>
      </c>
      <c r="B37" s="102" t="s">
        <v>253</v>
      </c>
      <c r="C37" s="101" t="s">
        <v>254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1"/>
        <v>16</v>
      </c>
      <c r="U37" s="99">
        <f t="shared" si="2"/>
        <v>1</v>
      </c>
    </row>
    <row r="38" spans="1:21">
      <c r="A38" s="95">
        <v>26</v>
      </c>
      <c r="B38" s="102" t="s">
        <v>255</v>
      </c>
      <c r="C38" s="101" t="s">
        <v>256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1"/>
        <v>16</v>
      </c>
      <c r="U38" s="99">
        <f t="shared" si="2"/>
        <v>1</v>
      </c>
    </row>
    <row r="39" spans="1:21">
      <c r="A39" s="95">
        <v>27</v>
      </c>
      <c r="B39" s="102" t="s">
        <v>257</v>
      </c>
      <c r="C39" s="101" t="s">
        <v>258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1"/>
        <v>16</v>
      </c>
      <c r="U39" s="99">
        <f t="shared" si="2"/>
        <v>1</v>
      </c>
    </row>
    <row r="40" spans="1:21">
      <c r="A40" s="95">
        <v>28</v>
      </c>
      <c r="B40" s="102" t="s">
        <v>259</v>
      </c>
      <c r="C40" s="101" t="s">
        <v>260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95">
        <v>29</v>
      </c>
      <c r="B41" s="102" t="s">
        <v>261</v>
      </c>
      <c r="C41" s="101" t="s">
        <v>262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95">
        <v>30</v>
      </c>
      <c r="B42" s="102" t="s">
        <v>263</v>
      </c>
      <c r="C42" s="101" t="s">
        <v>264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1"/>
        <v>16</v>
      </c>
      <c r="U42" s="99">
        <f t="shared" si="2"/>
        <v>1</v>
      </c>
    </row>
    <row r="43" spans="1:21">
      <c r="A43" s="95">
        <v>31</v>
      </c>
      <c r="B43" s="102" t="s">
        <v>265</v>
      </c>
      <c r="C43" s="101" t="s">
        <v>266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95">
        <v>32</v>
      </c>
      <c r="B44" s="102" t="s">
        <v>267</v>
      </c>
      <c r="C44" s="101" t="s">
        <v>268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1"/>
        <v>16</v>
      </c>
      <c r="U44" s="99">
        <f t="shared" si="2"/>
        <v>1</v>
      </c>
    </row>
    <row r="45" spans="1:21">
      <c r="A45" s="95">
        <v>33</v>
      </c>
      <c r="B45" s="102" t="s">
        <v>269</v>
      </c>
      <c r="C45" s="101" t="s">
        <v>270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1"/>
        <v>16</v>
      </c>
      <c r="U45" s="99">
        <f t="shared" si="2"/>
        <v>1</v>
      </c>
    </row>
    <row r="46" spans="1:21">
      <c r="A46" s="95">
        <v>34</v>
      </c>
      <c r="B46" s="102" t="s">
        <v>271</v>
      </c>
      <c r="C46" s="97" t="s">
        <v>272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72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1</v>
      </c>
      <c r="S46" s="34">
        <v>1</v>
      </c>
      <c r="T46" s="98">
        <f t="shared" si="1"/>
        <v>2</v>
      </c>
      <c r="U46" s="99">
        <f t="shared" si="2"/>
        <v>0.125</v>
      </c>
    </row>
    <row r="47" spans="1:21">
      <c r="A47" s="103">
        <v>35</v>
      </c>
      <c r="B47" s="104" t="s">
        <v>273</v>
      </c>
      <c r="C47" s="105" t="s">
        <v>274</v>
      </c>
      <c r="D47" s="78">
        <v>1</v>
      </c>
      <c r="E47" s="78">
        <v>0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9">
        <v>0</v>
      </c>
      <c r="L47" s="78">
        <v>0</v>
      </c>
      <c r="M47" s="78">
        <v>0</v>
      </c>
      <c r="N47" s="78">
        <v>0</v>
      </c>
      <c r="O47" s="78">
        <v>1</v>
      </c>
      <c r="P47" s="78" t="s">
        <v>214</v>
      </c>
      <c r="Q47" s="78">
        <v>0</v>
      </c>
      <c r="R47" s="78">
        <v>0</v>
      </c>
      <c r="S47" s="78">
        <v>0</v>
      </c>
      <c r="T47" s="106">
        <f t="shared" si="1"/>
        <v>2</v>
      </c>
      <c r="U47" s="107">
        <f t="shared" si="2"/>
        <v>0.125</v>
      </c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7">
    <cfRule type="cellIs" dxfId="36" priority="3" operator="equal">
      <formula>0</formula>
    </cfRule>
  </conditionalFormatting>
  <conditionalFormatting sqref="Q54">
    <cfRule type="notContainsBlanks" dxfId="35" priority="2">
      <formula>LEN(TRIM(Q54))&gt;0</formula>
    </cfRule>
  </conditionalFormatting>
  <conditionalFormatting sqref="U13:U47">
    <cfRule type="cellIs" dxfId="34" priority="1" operator="lessThan">
      <formula>"50%"</formula>
    </cfRule>
  </conditionalFormatting>
  <hyperlinks>
    <hyperlink ref="A1" location="'Rekap Dosen'!A1" display="BACK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U1003"/>
  <sheetViews>
    <sheetView workbookViewId="0">
      <selection activeCell="B43" sqref="B43"/>
    </sheetView>
  </sheetViews>
  <sheetFormatPr defaultColWidth="14.453125" defaultRowHeight="15" customHeight="1"/>
  <cols>
    <col min="1" max="1" width="9.54296875" customWidth="1"/>
    <col min="2" max="2" width="23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7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Dosen'!$B$5:$C$36,2)</f>
        <v>Nurbuana, S. Ag., M. Pd. I.</v>
      </c>
      <c r="D3" s="69" t="s">
        <v>150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/>
      <c r="D5" s="74"/>
      <c r="E5" s="75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276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35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0"/>
    </row>
    <row r="11" spans="1:21">
      <c r="A11" s="237"/>
      <c r="B11" s="230"/>
      <c r="C11" s="230"/>
      <c r="D11" s="111">
        <v>45516</v>
      </c>
      <c r="E11" s="112">
        <f t="shared" ref="E11:S11" si="0">D11+7</f>
        <v>45523</v>
      </c>
      <c r="F11" s="112">
        <f t="shared" si="0"/>
        <v>45530</v>
      </c>
      <c r="G11" s="112">
        <f t="shared" si="0"/>
        <v>45537</v>
      </c>
      <c r="H11" s="112">
        <f t="shared" si="0"/>
        <v>45544</v>
      </c>
      <c r="I11" s="112">
        <f t="shared" si="0"/>
        <v>45551</v>
      </c>
      <c r="J11" s="112">
        <f t="shared" si="0"/>
        <v>45558</v>
      </c>
      <c r="K11" s="113">
        <f t="shared" si="0"/>
        <v>45565</v>
      </c>
      <c r="L11" s="112">
        <f t="shared" si="0"/>
        <v>45572</v>
      </c>
      <c r="M11" s="112">
        <f t="shared" si="0"/>
        <v>45579</v>
      </c>
      <c r="N11" s="112">
        <f t="shared" si="0"/>
        <v>45586</v>
      </c>
      <c r="O11" s="112">
        <f t="shared" si="0"/>
        <v>45593</v>
      </c>
      <c r="P11" s="112">
        <f t="shared" si="0"/>
        <v>45600</v>
      </c>
      <c r="Q11" s="112">
        <f t="shared" si="0"/>
        <v>45607</v>
      </c>
      <c r="R11" s="112">
        <f t="shared" si="0"/>
        <v>45614</v>
      </c>
      <c r="S11" s="113">
        <f t="shared" si="0"/>
        <v>45621</v>
      </c>
      <c r="T11" s="230"/>
      <c r="U11" s="230"/>
    </row>
    <row r="12" spans="1:21">
      <c r="A12" s="238"/>
      <c r="B12" s="231"/>
      <c r="C12" s="231"/>
      <c r="D12" s="93" t="s">
        <v>150</v>
      </c>
      <c r="E12" s="38" t="s">
        <v>150</v>
      </c>
      <c r="F12" s="38" t="s">
        <v>150</v>
      </c>
      <c r="G12" s="38" t="s">
        <v>150</v>
      </c>
      <c r="H12" s="38" t="s">
        <v>150</v>
      </c>
      <c r="I12" s="9" t="s">
        <v>150</v>
      </c>
      <c r="J12" s="38" t="s">
        <v>150</v>
      </c>
      <c r="K12" s="94" t="s">
        <v>150</v>
      </c>
      <c r="L12" s="38" t="s">
        <v>150</v>
      </c>
      <c r="M12" s="38" t="s">
        <v>150</v>
      </c>
      <c r="N12" s="38" t="s">
        <v>150</v>
      </c>
      <c r="O12" s="38" t="s">
        <v>150</v>
      </c>
      <c r="P12" s="38" t="s">
        <v>150</v>
      </c>
      <c r="Q12" s="38" t="s">
        <v>150</v>
      </c>
      <c r="R12" s="38" t="s">
        <v>150</v>
      </c>
      <c r="S12" s="94" t="s">
        <v>150</v>
      </c>
      <c r="T12" s="231"/>
      <c r="U12" s="231"/>
    </row>
    <row r="13" spans="1:21">
      <c r="A13" s="114">
        <v>1</v>
      </c>
      <c r="B13" s="96" t="s">
        <v>277</v>
      </c>
      <c r="C13" s="115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34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4" si="1">SUM(D13:S13)</f>
        <v>16</v>
      </c>
      <c r="U13" s="119">
        <f t="shared" ref="U13:U44" si="2">T13/16</f>
        <v>1</v>
      </c>
    </row>
    <row r="14" spans="1:21">
      <c r="A14" s="114">
        <v>2</v>
      </c>
      <c r="B14" s="96" t="s">
        <v>279</v>
      </c>
      <c r="C14" s="115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1"/>
        <v>16</v>
      </c>
      <c r="U14" s="119">
        <f t="shared" si="2"/>
        <v>1</v>
      </c>
    </row>
    <row r="15" spans="1:21">
      <c r="A15" s="114">
        <v>3</v>
      </c>
      <c r="B15" s="96" t="s">
        <v>281</v>
      </c>
      <c r="C15" s="115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1"/>
        <v>16</v>
      </c>
      <c r="U15" s="119">
        <f t="shared" si="2"/>
        <v>1</v>
      </c>
    </row>
    <row r="16" spans="1:21">
      <c r="A16" s="114">
        <v>4</v>
      </c>
      <c r="B16" s="96" t="s">
        <v>283</v>
      </c>
      <c r="C16" s="115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1"/>
        <v>16</v>
      </c>
      <c r="U16" s="119">
        <f t="shared" si="2"/>
        <v>1</v>
      </c>
    </row>
    <row r="17" spans="1:21">
      <c r="A17" s="114">
        <v>5</v>
      </c>
      <c r="B17" s="96" t="s">
        <v>285</v>
      </c>
      <c r="C17" s="115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0</v>
      </c>
      <c r="P17" s="34">
        <v>1</v>
      </c>
      <c r="Q17" s="34">
        <v>1</v>
      </c>
      <c r="R17" s="34">
        <v>1</v>
      </c>
      <c r="S17" s="72">
        <v>1</v>
      </c>
      <c r="T17" s="95">
        <f t="shared" si="1"/>
        <v>15</v>
      </c>
      <c r="U17" s="119">
        <f t="shared" si="2"/>
        <v>0.9375</v>
      </c>
    </row>
    <row r="18" spans="1:21">
      <c r="A18" s="114">
        <v>6</v>
      </c>
      <c r="B18" s="96" t="s">
        <v>287</v>
      </c>
      <c r="C18" s="115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1"/>
        <v>16</v>
      </c>
      <c r="U18" s="119">
        <f t="shared" si="2"/>
        <v>1</v>
      </c>
    </row>
    <row r="19" spans="1:21">
      <c r="A19" s="114">
        <v>7</v>
      </c>
      <c r="B19" s="96" t="s">
        <v>289</v>
      </c>
      <c r="C19" s="115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1"/>
        <v>16</v>
      </c>
      <c r="U19" s="119">
        <f t="shared" si="2"/>
        <v>1</v>
      </c>
    </row>
    <row r="20" spans="1:21">
      <c r="A20" s="114">
        <v>8</v>
      </c>
      <c r="B20" s="96" t="s">
        <v>291</v>
      </c>
      <c r="C20" s="115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1"/>
        <v>16</v>
      </c>
      <c r="U20" s="119">
        <f t="shared" si="2"/>
        <v>1</v>
      </c>
    </row>
    <row r="21" spans="1:21">
      <c r="A21" s="114">
        <v>9</v>
      </c>
      <c r="B21" s="96" t="s">
        <v>293</v>
      </c>
      <c r="C21" s="115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1"/>
        <v>16</v>
      </c>
      <c r="U21" s="119">
        <f t="shared" si="2"/>
        <v>1</v>
      </c>
    </row>
    <row r="22" spans="1:21">
      <c r="A22" s="114">
        <v>10</v>
      </c>
      <c r="B22" s="96" t="s">
        <v>295</v>
      </c>
      <c r="C22" s="115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1"/>
        <v>16</v>
      </c>
      <c r="U22" s="119">
        <f t="shared" si="2"/>
        <v>1</v>
      </c>
    </row>
    <row r="23" spans="1:21">
      <c r="A23" s="114">
        <v>11</v>
      </c>
      <c r="B23" s="102" t="s">
        <v>297</v>
      </c>
      <c r="C23" s="121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1"/>
        <v>16</v>
      </c>
      <c r="U23" s="119">
        <f t="shared" si="2"/>
        <v>1</v>
      </c>
    </row>
    <row r="24" spans="1:21">
      <c r="A24" s="114">
        <v>12</v>
      </c>
      <c r="B24" s="102" t="s">
        <v>299</v>
      </c>
      <c r="C24" s="121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1"/>
        <v>16</v>
      </c>
      <c r="U24" s="119">
        <f t="shared" si="2"/>
        <v>1</v>
      </c>
    </row>
    <row r="25" spans="1:21">
      <c r="A25" s="114">
        <v>13</v>
      </c>
      <c r="B25" s="102" t="s">
        <v>301</v>
      </c>
      <c r="C25" s="121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0</v>
      </c>
      <c r="P25" s="34">
        <v>1</v>
      </c>
      <c r="Q25" s="34">
        <v>1</v>
      </c>
      <c r="R25" s="34">
        <v>1</v>
      </c>
      <c r="S25" s="72">
        <v>1</v>
      </c>
      <c r="T25" s="95">
        <f t="shared" si="1"/>
        <v>15</v>
      </c>
      <c r="U25" s="119">
        <f t="shared" si="2"/>
        <v>0.9375</v>
      </c>
    </row>
    <row r="26" spans="1:21">
      <c r="A26" s="114">
        <v>14</v>
      </c>
      <c r="B26" s="102" t="s">
        <v>303</v>
      </c>
      <c r="C26" s="121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1"/>
        <v>16</v>
      </c>
      <c r="U26" s="119">
        <f t="shared" si="2"/>
        <v>1</v>
      </c>
    </row>
    <row r="27" spans="1:21">
      <c r="A27" s="114">
        <v>15</v>
      </c>
      <c r="B27" s="102" t="s">
        <v>305</v>
      </c>
      <c r="C27" s="121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95">
        <f t="shared" si="1"/>
        <v>15</v>
      </c>
      <c r="U27" s="119">
        <f t="shared" si="2"/>
        <v>0.9375</v>
      </c>
    </row>
    <row r="28" spans="1:21">
      <c r="A28" s="114">
        <v>16</v>
      </c>
      <c r="B28" s="102" t="s">
        <v>307</v>
      </c>
      <c r="C28" s="121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1"/>
        <v>16</v>
      </c>
      <c r="U28" s="119">
        <f t="shared" si="2"/>
        <v>1</v>
      </c>
    </row>
    <row r="29" spans="1:21">
      <c r="A29" s="114">
        <v>17</v>
      </c>
      <c r="B29" s="102" t="s">
        <v>309</v>
      </c>
      <c r="C29" s="121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0</v>
      </c>
      <c r="L29" s="34">
        <v>0</v>
      </c>
      <c r="M29" s="34">
        <v>0</v>
      </c>
      <c r="N29" s="34" t="s">
        <v>214</v>
      </c>
      <c r="O29" s="34">
        <v>0</v>
      </c>
      <c r="P29" s="34">
        <v>1</v>
      </c>
      <c r="Q29" s="34">
        <v>1</v>
      </c>
      <c r="R29" s="34">
        <v>1</v>
      </c>
      <c r="S29" s="72">
        <v>1</v>
      </c>
      <c r="T29" s="95">
        <f t="shared" si="1"/>
        <v>11</v>
      </c>
      <c r="U29" s="119">
        <f t="shared" si="2"/>
        <v>0.6875</v>
      </c>
    </row>
    <row r="30" spans="1:21">
      <c r="A30" s="114">
        <v>18</v>
      </c>
      <c r="B30" s="102" t="s">
        <v>311</v>
      </c>
      <c r="C30" s="121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 t="s">
        <v>214</v>
      </c>
      <c r="K30" s="72" t="s">
        <v>214</v>
      </c>
      <c r="L30" s="34">
        <v>1</v>
      </c>
      <c r="M30" s="34">
        <v>1</v>
      </c>
      <c r="N30" s="34">
        <v>1</v>
      </c>
      <c r="O30" s="34" t="s">
        <v>214</v>
      </c>
      <c r="P30" s="34">
        <v>1</v>
      </c>
      <c r="Q30" s="34">
        <v>1</v>
      </c>
      <c r="R30" s="34">
        <v>1</v>
      </c>
      <c r="S30" s="72">
        <v>1</v>
      </c>
      <c r="T30" s="95">
        <f t="shared" si="1"/>
        <v>13</v>
      </c>
      <c r="U30" s="119">
        <f t="shared" si="2"/>
        <v>0.8125</v>
      </c>
    </row>
    <row r="31" spans="1:21">
      <c r="A31" s="114">
        <v>19</v>
      </c>
      <c r="B31" s="102" t="s">
        <v>313</v>
      </c>
      <c r="C31" s="121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1"/>
        <v>16</v>
      </c>
      <c r="U31" s="119">
        <f t="shared" si="2"/>
        <v>1</v>
      </c>
    </row>
    <row r="32" spans="1:21">
      <c r="A32" s="114">
        <v>20</v>
      </c>
      <c r="B32" s="102" t="s">
        <v>273</v>
      </c>
      <c r="C32" s="121" t="s">
        <v>315</v>
      </c>
      <c r="D32" s="120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72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72">
        <v>0</v>
      </c>
      <c r="T32" s="95">
        <f t="shared" si="1"/>
        <v>0</v>
      </c>
      <c r="U32" s="119">
        <f t="shared" si="2"/>
        <v>0</v>
      </c>
    </row>
    <row r="33" spans="1:21">
      <c r="A33" s="114">
        <v>21</v>
      </c>
      <c r="B33" s="102" t="s">
        <v>316</v>
      </c>
      <c r="C33" s="121" t="s">
        <v>317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0</v>
      </c>
      <c r="O33" s="34">
        <v>0</v>
      </c>
      <c r="P33" s="34">
        <v>1</v>
      </c>
      <c r="Q33" s="34" t="s">
        <v>214</v>
      </c>
      <c r="R33" s="34">
        <v>1</v>
      </c>
      <c r="S33" s="72">
        <v>1</v>
      </c>
      <c r="T33" s="95">
        <f t="shared" si="1"/>
        <v>13</v>
      </c>
      <c r="U33" s="119">
        <f t="shared" si="2"/>
        <v>0.8125</v>
      </c>
    </row>
    <row r="34" spans="1:21">
      <c r="A34" s="114">
        <v>22</v>
      </c>
      <c r="B34" s="102" t="s">
        <v>318</v>
      </c>
      <c r="C34" s="121" t="s">
        <v>319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0</v>
      </c>
      <c r="Q34" s="34">
        <v>1</v>
      </c>
      <c r="R34" s="34">
        <v>1</v>
      </c>
      <c r="S34" s="72">
        <v>1</v>
      </c>
      <c r="T34" s="95">
        <f t="shared" si="1"/>
        <v>15</v>
      </c>
      <c r="U34" s="119">
        <f t="shared" si="2"/>
        <v>0.9375</v>
      </c>
    </row>
    <row r="35" spans="1:21">
      <c r="A35" s="114">
        <v>23</v>
      </c>
      <c r="B35" s="102" t="s">
        <v>320</v>
      </c>
      <c r="C35" s="121" t="s">
        <v>321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1"/>
        <v>16</v>
      </c>
      <c r="U35" s="119">
        <f t="shared" si="2"/>
        <v>1</v>
      </c>
    </row>
    <row r="36" spans="1:21">
      <c r="A36" s="114">
        <v>24</v>
      </c>
      <c r="B36" s="102" t="s">
        <v>322</v>
      </c>
      <c r="C36" s="121" t="s">
        <v>323</v>
      </c>
      <c r="D36" s="120">
        <v>1</v>
      </c>
      <c r="E36" s="34">
        <v>1</v>
      </c>
      <c r="F36" s="34">
        <v>1</v>
      </c>
      <c r="G36" s="34" t="s">
        <v>214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1"/>
        <v>15</v>
      </c>
      <c r="U36" s="119">
        <f t="shared" si="2"/>
        <v>0.9375</v>
      </c>
    </row>
    <row r="37" spans="1:21">
      <c r="A37" s="114">
        <v>25</v>
      </c>
      <c r="B37" s="102" t="s">
        <v>324</v>
      </c>
      <c r="C37" s="121" t="s">
        <v>325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1"/>
        <v>16</v>
      </c>
      <c r="U37" s="119">
        <f t="shared" si="2"/>
        <v>1</v>
      </c>
    </row>
    <row r="38" spans="1:21">
      <c r="A38" s="114">
        <v>26</v>
      </c>
      <c r="B38" s="102" t="s">
        <v>326</v>
      </c>
      <c r="C38" s="121" t="s">
        <v>327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0</v>
      </c>
      <c r="L38" s="34">
        <v>0</v>
      </c>
      <c r="M38" s="34">
        <v>0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1"/>
        <v>12</v>
      </c>
      <c r="U38" s="119">
        <f t="shared" si="2"/>
        <v>0.75</v>
      </c>
    </row>
    <row r="39" spans="1:21">
      <c r="A39" s="114">
        <v>27</v>
      </c>
      <c r="B39" s="102" t="s">
        <v>328</v>
      </c>
      <c r="C39" s="121" t="s">
        <v>329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0</v>
      </c>
      <c r="P39" s="34">
        <v>1</v>
      </c>
      <c r="Q39" s="34">
        <v>0</v>
      </c>
      <c r="R39" s="34">
        <v>1</v>
      </c>
      <c r="S39" s="72">
        <v>1</v>
      </c>
      <c r="T39" s="95">
        <f t="shared" si="1"/>
        <v>14</v>
      </c>
      <c r="U39" s="119">
        <f t="shared" si="2"/>
        <v>0.875</v>
      </c>
    </row>
    <row r="40" spans="1:21">
      <c r="A40" s="114">
        <v>28</v>
      </c>
      <c r="B40" s="102" t="s">
        <v>330</v>
      </c>
      <c r="C40" s="121" t="s">
        <v>331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0</v>
      </c>
      <c r="K40" s="72">
        <v>0</v>
      </c>
      <c r="L40" s="34">
        <v>0</v>
      </c>
      <c r="M40" s="34">
        <v>0</v>
      </c>
      <c r="N40" s="34">
        <v>0</v>
      </c>
      <c r="O40" s="34">
        <v>0</v>
      </c>
      <c r="P40" s="34">
        <v>1</v>
      </c>
      <c r="Q40" s="34">
        <v>1</v>
      </c>
      <c r="R40" s="34">
        <v>1</v>
      </c>
      <c r="S40" s="72">
        <v>1</v>
      </c>
      <c r="T40" s="95">
        <f t="shared" si="1"/>
        <v>10</v>
      </c>
      <c r="U40" s="119">
        <f t="shared" si="2"/>
        <v>0.625</v>
      </c>
    </row>
    <row r="41" spans="1:21">
      <c r="A41" s="114">
        <v>29</v>
      </c>
      <c r="B41" s="102" t="s">
        <v>332</v>
      </c>
      <c r="C41" s="121" t="s">
        <v>333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1"/>
        <v>16</v>
      </c>
      <c r="U41" s="119">
        <f t="shared" si="2"/>
        <v>1</v>
      </c>
    </row>
    <row r="42" spans="1:21">
      <c r="A42" s="114">
        <v>30</v>
      </c>
      <c r="B42" s="102" t="s">
        <v>334</v>
      </c>
      <c r="C42" s="121" t="s">
        <v>335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0</v>
      </c>
      <c r="Q42" s="34">
        <v>1</v>
      </c>
      <c r="R42" s="34">
        <v>1</v>
      </c>
      <c r="S42" s="72">
        <v>1</v>
      </c>
      <c r="T42" s="95">
        <f t="shared" si="1"/>
        <v>15</v>
      </c>
      <c r="U42" s="119">
        <f t="shared" si="2"/>
        <v>0.9375</v>
      </c>
    </row>
    <row r="43" spans="1:21">
      <c r="A43" s="114">
        <v>31</v>
      </c>
      <c r="B43" s="102" t="s">
        <v>336</v>
      </c>
      <c r="C43" s="121" t="s">
        <v>337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72">
        <v>1</v>
      </c>
      <c r="T43" s="95">
        <f t="shared" si="1"/>
        <v>12</v>
      </c>
      <c r="U43" s="119">
        <f t="shared" si="2"/>
        <v>0.75</v>
      </c>
    </row>
    <row r="44" spans="1:21">
      <c r="A44" s="122">
        <v>32</v>
      </c>
      <c r="B44" s="123" t="s">
        <v>338</v>
      </c>
      <c r="C44" s="124" t="s">
        <v>339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9">
        <v>1</v>
      </c>
      <c r="T44" s="103">
        <f t="shared" si="1"/>
        <v>16</v>
      </c>
      <c r="U44" s="126">
        <f t="shared" si="2"/>
        <v>1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33" priority="3" operator="equal">
      <formula>0</formula>
    </cfRule>
  </conditionalFormatting>
  <conditionalFormatting sqref="U13:U44">
    <cfRule type="cellIs" dxfId="32" priority="2" operator="lessThanOrEqual">
      <formula>"50%"</formula>
    </cfRule>
  </conditionalFormatting>
  <conditionalFormatting sqref="V32">
    <cfRule type="notContainsBlanks" dxfId="31" priority="1">
      <formula>LEN(TRIM(V32))&gt;0</formula>
    </cfRule>
  </conditionalFormatting>
  <hyperlinks>
    <hyperlink ref="A1" location="'Rekap Dosen'!A1" display="BACK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U1003"/>
  <sheetViews>
    <sheetView topLeftCell="A27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7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Dosen'!$B$5:$C$36,2)</f>
        <v>Sri Safrina, Dra. M. Pd. I.</v>
      </c>
      <c r="D3" s="69" t="s">
        <v>164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/>
      <c r="D5" s="74"/>
      <c r="E5" s="75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341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342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8"/>
      <c r="T9" s="235" t="s">
        <v>201</v>
      </c>
      <c r="U9" s="236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7"/>
      <c r="B11" s="230"/>
      <c r="C11" s="230"/>
      <c r="D11" s="111">
        <v>45517</v>
      </c>
      <c r="E11" s="112">
        <f t="shared" ref="E11:S11" si="0">D11+7</f>
        <v>45524</v>
      </c>
      <c r="F11" s="112">
        <f t="shared" si="0"/>
        <v>45531</v>
      </c>
      <c r="G11" s="112">
        <f t="shared" si="0"/>
        <v>45538</v>
      </c>
      <c r="H11" s="112">
        <f t="shared" si="0"/>
        <v>45545</v>
      </c>
      <c r="I11" s="112">
        <f t="shared" si="0"/>
        <v>45552</v>
      </c>
      <c r="J11" s="112">
        <f t="shared" si="0"/>
        <v>45559</v>
      </c>
      <c r="K11" s="113">
        <f t="shared" si="0"/>
        <v>45566</v>
      </c>
      <c r="L11" s="112">
        <f t="shared" si="0"/>
        <v>45573</v>
      </c>
      <c r="M11" s="112">
        <f t="shared" si="0"/>
        <v>45580</v>
      </c>
      <c r="N11" s="112">
        <f t="shared" si="0"/>
        <v>45587</v>
      </c>
      <c r="O11" s="112">
        <f t="shared" si="0"/>
        <v>45594</v>
      </c>
      <c r="P11" s="112">
        <f t="shared" si="0"/>
        <v>45601</v>
      </c>
      <c r="Q11" s="112">
        <f t="shared" si="0"/>
        <v>45608</v>
      </c>
      <c r="R11" s="112">
        <f t="shared" si="0"/>
        <v>45615</v>
      </c>
      <c r="S11" s="113">
        <f t="shared" si="0"/>
        <v>45622</v>
      </c>
      <c r="T11" s="230"/>
      <c r="U11" s="237"/>
    </row>
    <row r="12" spans="1:21">
      <c r="A12" s="238"/>
      <c r="B12" s="231"/>
      <c r="C12" s="231"/>
      <c r="D12" s="93" t="s">
        <v>164</v>
      </c>
      <c r="E12" s="38" t="s">
        <v>164</v>
      </c>
      <c r="F12" s="38" t="s">
        <v>164</v>
      </c>
      <c r="G12" s="38" t="s">
        <v>164</v>
      </c>
      <c r="H12" s="38" t="s">
        <v>164</v>
      </c>
      <c r="I12" s="38" t="s">
        <v>164</v>
      </c>
      <c r="J12" s="38" t="s">
        <v>164</v>
      </c>
      <c r="K12" s="94" t="s">
        <v>164</v>
      </c>
      <c r="L12" s="38" t="s">
        <v>164</v>
      </c>
      <c r="M12" s="38" t="s">
        <v>164</v>
      </c>
      <c r="N12" s="38" t="s">
        <v>164</v>
      </c>
      <c r="O12" s="9" t="s">
        <v>164</v>
      </c>
      <c r="P12" s="9" t="s">
        <v>164</v>
      </c>
      <c r="Q12" s="38" t="s">
        <v>164</v>
      </c>
      <c r="R12" s="38" t="s">
        <v>164</v>
      </c>
      <c r="S12" s="94" t="s">
        <v>164</v>
      </c>
      <c r="T12" s="231"/>
      <c r="U12" s="238"/>
    </row>
    <row r="13" spans="1:21">
      <c r="A13" s="114">
        <v>1</v>
      </c>
      <c r="B13" s="96" t="s">
        <v>343</v>
      </c>
      <c r="C13" s="115" t="s">
        <v>344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4" si="1">SUM(D13:S13)</f>
        <v>16</v>
      </c>
      <c r="U13" s="99">
        <f t="shared" ref="U13:U44" si="2">T13/16</f>
        <v>1</v>
      </c>
    </row>
    <row r="14" spans="1:21">
      <c r="A14" s="114">
        <v>2</v>
      </c>
      <c r="B14" s="96" t="s">
        <v>345</v>
      </c>
      <c r="C14" s="115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0</v>
      </c>
      <c r="N14" s="34" t="s">
        <v>214</v>
      </c>
      <c r="O14" s="34">
        <v>1</v>
      </c>
      <c r="P14" s="34">
        <v>0</v>
      </c>
      <c r="Q14" s="34">
        <v>1</v>
      </c>
      <c r="R14" s="34">
        <v>1</v>
      </c>
      <c r="S14" s="34">
        <v>1</v>
      </c>
      <c r="T14" s="98">
        <f t="shared" si="1"/>
        <v>13</v>
      </c>
      <c r="U14" s="99">
        <f t="shared" si="2"/>
        <v>0.8125</v>
      </c>
    </row>
    <row r="15" spans="1:21">
      <c r="A15" s="114">
        <v>3</v>
      </c>
      <c r="B15" s="96" t="s">
        <v>347</v>
      </c>
      <c r="C15" s="115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114">
        <v>4</v>
      </c>
      <c r="B16" s="96" t="s">
        <v>349</v>
      </c>
      <c r="C16" s="115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16</v>
      </c>
      <c r="U16" s="99">
        <f t="shared" si="2"/>
        <v>1</v>
      </c>
    </row>
    <row r="17" spans="1:21">
      <c r="A17" s="114">
        <v>5</v>
      </c>
      <c r="B17" s="96" t="s">
        <v>351</v>
      </c>
      <c r="C17" s="115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1"/>
        <v>16</v>
      </c>
      <c r="U17" s="99">
        <f t="shared" si="2"/>
        <v>1</v>
      </c>
    </row>
    <row r="18" spans="1:21">
      <c r="A18" s="114">
        <v>6</v>
      </c>
      <c r="B18" s="96" t="s">
        <v>353</v>
      </c>
      <c r="C18" s="115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0</v>
      </c>
      <c r="Q18" s="34">
        <v>1</v>
      </c>
      <c r="R18" s="34">
        <v>1</v>
      </c>
      <c r="S18" s="34">
        <v>1</v>
      </c>
      <c r="T18" s="98">
        <f t="shared" si="1"/>
        <v>15</v>
      </c>
      <c r="U18" s="99">
        <f t="shared" si="2"/>
        <v>0.9375</v>
      </c>
    </row>
    <row r="19" spans="1:21">
      <c r="A19" s="114">
        <v>7</v>
      </c>
      <c r="B19" s="96" t="s">
        <v>355</v>
      </c>
      <c r="C19" s="115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1"/>
        <v>16</v>
      </c>
      <c r="U19" s="99">
        <f t="shared" si="2"/>
        <v>1</v>
      </c>
    </row>
    <row r="20" spans="1:21">
      <c r="A20" s="114">
        <v>8</v>
      </c>
      <c r="B20" s="96" t="s">
        <v>357</v>
      </c>
      <c r="C20" s="115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1"/>
        <v>16</v>
      </c>
      <c r="U20" s="99">
        <f t="shared" si="2"/>
        <v>1</v>
      </c>
    </row>
    <row r="21" spans="1:21">
      <c r="A21" s="114">
        <v>9</v>
      </c>
      <c r="B21" s="96" t="s">
        <v>359</v>
      </c>
      <c r="C21" s="115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1"/>
        <v>16</v>
      </c>
      <c r="U21" s="99">
        <f t="shared" si="2"/>
        <v>1</v>
      </c>
    </row>
    <row r="22" spans="1:21">
      <c r="A22" s="114">
        <v>10</v>
      </c>
      <c r="B22" s="96" t="s">
        <v>361</v>
      </c>
      <c r="C22" s="115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114">
        <v>11</v>
      </c>
      <c r="B23" s="102" t="s">
        <v>363</v>
      </c>
      <c r="C23" s="127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114">
        <v>12</v>
      </c>
      <c r="B24" s="102" t="s">
        <v>365</v>
      </c>
      <c r="C24" s="127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16</v>
      </c>
      <c r="U24" s="99">
        <f t="shared" si="2"/>
        <v>1</v>
      </c>
    </row>
    <row r="25" spans="1:21">
      <c r="A25" s="114">
        <v>13</v>
      </c>
      <c r="B25" s="102" t="s">
        <v>367</v>
      </c>
      <c r="C25" s="127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114">
        <v>14</v>
      </c>
      <c r="B26" s="102" t="s">
        <v>369</v>
      </c>
      <c r="C26" s="127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16</v>
      </c>
      <c r="U26" s="99">
        <f t="shared" si="2"/>
        <v>1</v>
      </c>
    </row>
    <row r="27" spans="1:21">
      <c r="A27" s="114">
        <v>15</v>
      </c>
      <c r="B27" s="102" t="s">
        <v>371</v>
      </c>
      <c r="C27" s="127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114">
        <v>16</v>
      </c>
      <c r="B28" s="102" t="s">
        <v>373</v>
      </c>
      <c r="C28" s="127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16</v>
      </c>
      <c r="U28" s="99">
        <f t="shared" si="2"/>
        <v>1</v>
      </c>
    </row>
    <row r="29" spans="1:21">
      <c r="A29" s="114">
        <v>17</v>
      </c>
      <c r="B29" s="102" t="s">
        <v>375</v>
      </c>
      <c r="C29" s="127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114">
        <v>18</v>
      </c>
      <c r="B30" s="102" t="s">
        <v>377</v>
      </c>
      <c r="C30" s="127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1"/>
        <v>16</v>
      </c>
      <c r="U30" s="99">
        <f t="shared" si="2"/>
        <v>1</v>
      </c>
    </row>
    <row r="31" spans="1:21">
      <c r="A31" s="114">
        <v>19</v>
      </c>
      <c r="B31" s="102" t="s">
        <v>379</v>
      </c>
      <c r="C31" s="127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114">
        <v>20</v>
      </c>
      <c r="B32" s="102" t="s">
        <v>381</v>
      </c>
      <c r="C32" s="127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1"/>
        <v>16</v>
      </c>
      <c r="U32" s="99">
        <f t="shared" si="2"/>
        <v>1</v>
      </c>
    </row>
    <row r="33" spans="1:21">
      <c r="A33" s="114">
        <v>21</v>
      </c>
      <c r="B33" s="102" t="s">
        <v>383</v>
      </c>
      <c r="C33" s="127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114">
        <v>22</v>
      </c>
      <c r="B34" s="102" t="s">
        <v>385</v>
      </c>
      <c r="C34" s="127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114">
        <v>23</v>
      </c>
      <c r="B35" s="102" t="s">
        <v>387</v>
      </c>
      <c r="C35" s="127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 t="s">
        <v>205</v>
      </c>
      <c r="S35" s="34">
        <v>1</v>
      </c>
      <c r="T35" s="98">
        <f t="shared" si="1"/>
        <v>15</v>
      </c>
      <c r="U35" s="99">
        <f t="shared" si="2"/>
        <v>0.9375</v>
      </c>
    </row>
    <row r="36" spans="1:21">
      <c r="A36" s="114">
        <v>24</v>
      </c>
      <c r="B36" s="102" t="s">
        <v>389</v>
      </c>
      <c r="C36" s="127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0</v>
      </c>
      <c r="P36" s="34">
        <v>0</v>
      </c>
      <c r="Q36" s="34">
        <v>1</v>
      </c>
      <c r="R36" s="34">
        <v>1</v>
      </c>
      <c r="S36" s="34">
        <v>1</v>
      </c>
      <c r="T36" s="98">
        <f t="shared" si="1"/>
        <v>14</v>
      </c>
      <c r="U36" s="99">
        <f t="shared" si="2"/>
        <v>0.875</v>
      </c>
    </row>
    <row r="37" spans="1:21">
      <c r="A37" s="114">
        <v>25</v>
      </c>
      <c r="B37" s="102" t="s">
        <v>391</v>
      </c>
      <c r="C37" s="127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 t="s">
        <v>205</v>
      </c>
      <c r="S37" s="34">
        <v>1</v>
      </c>
      <c r="T37" s="98">
        <f t="shared" si="1"/>
        <v>15</v>
      </c>
      <c r="U37" s="99">
        <f t="shared" si="2"/>
        <v>0.9375</v>
      </c>
    </row>
    <row r="38" spans="1:21">
      <c r="A38" s="114">
        <v>26</v>
      </c>
      <c r="B38" s="102" t="s">
        <v>393</v>
      </c>
      <c r="C38" s="127" t="s">
        <v>394</v>
      </c>
      <c r="D38" s="120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72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98">
        <f t="shared" si="1"/>
        <v>0</v>
      </c>
      <c r="U38" s="99">
        <f t="shared" si="2"/>
        <v>0</v>
      </c>
    </row>
    <row r="39" spans="1:21">
      <c r="A39" s="114">
        <v>27</v>
      </c>
      <c r="B39" s="102" t="s">
        <v>395</v>
      </c>
      <c r="C39" s="127" t="s">
        <v>396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 t="s">
        <v>205</v>
      </c>
      <c r="S39" s="34">
        <v>1</v>
      </c>
      <c r="T39" s="98">
        <f t="shared" si="1"/>
        <v>15</v>
      </c>
      <c r="U39" s="99">
        <f t="shared" si="2"/>
        <v>0.9375</v>
      </c>
    </row>
    <row r="40" spans="1:21">
      <c r="A40" s="114">
        <v>28</v>
      </c>
      <c r="B40" s="102" t="s">
        <v>397</v>
      </c>
      <c r="C40" s="127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114">
        <v>29</v>
      </c>
      <c r="B41" s="102" t="s">
        <v>399</v>
      </c>
      <c r="C41" s="127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114">
        <v>30</v>
      </c>
      <c r="B42" s="102" t="s">
        <v>401</v>
      </c>
      <c r="C42" s="127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1"/>
        <v>16</v>
      </c>
      <c r="U42" s="99">
        <f t="shared" si="2"/>
        <v>1</v>
      </c>
    </row>
    <row r="43" spans="1:21">
      <c r="A43" s="114">
        <v>31</v>
      </c>
      <c r="B43" s="102" t="s">
        <v>403</v>
      </c>
      <c r="C43" s="127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122">
        <v>32</v>
      </c>
      <c r="B44" s="123" t="s">
        <v>405</v>
      </c>
      <c r="C44" s="128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8">
        <v>1</v>
      </c>
      <c r="T44" s="106">
        <f t="shared" si="1"/>
        <v>16</v>
      </c>
      <c r="U44" s="107">
        <f t="shared" si="2"/>
        <v>1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U1003"/>
  <sheetViews>
    <sheetView topLeftCell="B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73"/>
      <c r="D6" s="74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0" t="s">
        <v>408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1">D11+7</f>
        <v>45523</v>
      </c>
      <c r="F11" s="91">
        <f t="shared" si="1"/>
        <v>45530</v>
      </c>
      <c r="G11" s="91">
        <f t="shared" si="1"/>
        <v>45537</v>
      </c>
      <c r="H11" s="91">
        <f t="shared" si="1"/>
        <v>45544</v>
      </c>
      <c r="I11" s="91">
        <f t="shared" si="1"/>
        <v>45551</v>
      </c>
      <c r="J11" s="91">
        <f t="shared" si="1"/>
        <v>45558</v>
      </c>
      <c r="K11" s="92">
        <f t="shared" si="1"/>
        <v>45565</v>
      </c>
      <c r="L11" s="91">
        <f t="shared" si="1"/>
        <v>45572</v>
      </c>
      <c r="M11" s="91">
        <f t="shared" si="1"/>
        <v>45579</v>
      </c>
      <c r="N11" s="91">
        <f t="shared" si="1"/>
        <v>45586</v>
      </c>
      <c r="O11" s="91">
        <f t="shared" si="1"/>
        <v>45593</v>
      </c>
      <c r="P11" s="91">
        <f t="shared" si="1"/>
        <v>45600</v>
      </c>
      <c r="Q11" s="112">
        <f t="shared" si="1"/>
        <v>45607</v>
      </c>
      <c r="R11" s="112">
        <f t="shared" si="1"/>
        <v>45614</v>
      </c>
      <c r="S11" s="92">
        <f t="shared" si="1"/>
        <v>45621</v>
      </c>
      <c r="T11" s="230"/>
      <c r="U11" s="237"/>
    </row>
    <row r="12" spans="1:21">
      <c r="A12" s="231"/>
      <c r="B12" s="231"/>
      <c r="C12" s="231"/>
      <c r="D12" s="74" t="s">
        <v>144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203</v>
      </c>
      <c r="C13" s="130" t="s">
        <v>204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5" si="2">SUM(D13:S13)</f>
        <v>16</v>
      </c>
      <c r="U13" s="132">
        <f t="shared" ref="U13:U45" si="3">T13/16</f>
        <v>1</v>
      </c>
    </row>
    <row r="14" spans="1:21">
      <c r="A14" s="34">
        <v>2</v>
      </c>
      <c r="B14" s="129" t="s">
        <v>206</v>
      </c>
      <c r="C14" s="130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29" t="s">
        <v>208</v>
      </c>
      <c r="C15" s="130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34">
        <v>4</v>
      </c>
      <c r="B16" s="129" t="s">
        <v>210</v>
      </c>
      <c r="C16" s="130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29" t="s">
        <v>212</v>
      </c>
      <c r="C17" s="130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215</v>
      </c>
      <c r="C18" s="130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217</v>
      </c>
      <c r="C19" s="130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29" t="s">
        <v>219</v>
      </c>
      <c r="C20" s="130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221</v>
      </c>
      <c r="C21" s="130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223</v>
      </c>
      <c r="C22" s="130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225</v>
      </c>
      <c r="C23" s="130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227</v>
      </c>
      <c r="C24" s="130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32">
        <f t="shared" si="3"/>
        <v>0.9375</v>
      </c>
    </row>
    <row r="25" spans="1:21">
      <c r="A25" s="34">
        <v>13</v>
      </c>
      <c r="B25" s="129" t="s">
        <v>229</v>
      </c>
      <c r="C25" s="130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231</v>
      </c>
      <c r="C26" s="130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233</v>
      </c>
      <c r="C27" s="130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235</v>
      </c>
      <c r="C28" s="130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29" t="s">
        <v>237</v>
      </c>
      <c r="C29" s="130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32">
        <f t="shared" si="3"/>
        <v>1</v>
      </c>
    </row>
    <row r="30" spans="1:21">
      <c r="A30" s="34">
        <v>18</v>
      </c>
      <c r="B30" s="129" t="s">
        <v>239</v>
      </c>
      <c r="C30" s="130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241</v>
      </c>
      <c r="C31" s="130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243</v>
      </c>
      <c r="C32" s="130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245</v>
      </c>
      <c r="C33" s="130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0</v>
      </c>
      <c r="P33" s="34">
        <v>0</v>
      </c>
      <c r="Q33" s="34">
        <v>1</v>
      </c>
      <c r="R33" s="34">
        <v>1</v>
      </c>
      <c r="S33" s="34">
        <v>1</v>
      </c>
      <c r="T33" s="131">
        <f t="shared" si="2"/>
        <v>14</v>
      </c>
      <c r="U33" s="132">
        <f t="shared" si="3"/>
        <v>0.875</v>
      </c>
    </row>
    <row r="34" spans="1:21">
      <c r="A34" s="34">
        <v>22</v>
      </c>
      <c r="B34" s="129" t="s">
        <v>247</v>
      </c>
      <c r="C34" s="130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249</v>
      </c>
      <c r="C35" s="130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16</v>
      </c>
      <c r="U35" s="132">
        <f t="shared" si="3"/>
        <v>1</v>
      </c>
    </row>
    <row r="36" spans="1:21">
      <c r="A36" s="34">
        <v>24</v>
      </c>
      <c r="B36" s="129" t="s">
        <v>251</v>
      </c>
      <c r="C36" s="130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253</v>
      </c>
      <c r="C37" s="130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29" t="s">
        <v>255</v>
      </c>
      <c r="C38" s="130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32">
        <f t="shared" si="3"/>
        <v>1</v>
      </c>
    </row>
    <row r="39" spans="1:21">
      <c r="A39" s="34">
        <v>27</v>
      </c>
      <c r="B39" s="129" t="s">
        <v>257</v>
      </c>
      <c r="C39" s="130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29" t="s">
        <v>259</v>
      </c>
      <c r="C40" s="130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261</v>
      </c>
      <c r="C41" s="130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29" t="s">
        <v>263</v>
      </c>
      <c r="C42" s="130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29" t="s">
        <v>265</v>
      </c>
      <c r="C43" s="130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32">
        <f t="shared" si="3"/>
        <v>1</v>
      </c>
    </row>
    <row r="44" spans="1:21">
      <c r="A44" s="34">
        <v>32</v>
      </c>
      <c r="B44" s="129" t="s">
        <v>267</v>
      </c>
      <c r="C44" s="130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32">
        <f t="shared" si="3"/>
        <v>1</v>
      </c>
    </row>
    <row r="45" spans="1:21">
      <c r="A45" s="34">
        <v>33</v>
      </c>
      <c r="B45" s="129" t="s">
        <v>269</v>
      </c>
      <c r="C45" s="130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8">
        <v>1</v>
      </c>
      <c r="T45" s="40">
        <f t="shared" si="2"/>
        <v>16</v>
      </c>
      <c r="U45" s="133">
        <f t="shared" si="3"/>
        <v>1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2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6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409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1">D11+7</f>
        <v>45523</v>
      </c>
      <c r="F11" s="91">
        <f t="shared" si="1"/>
        <v>45530</v>
      </c>
      <c r="G11" s="91">
        <f t="shared" si="1"/>
        <v>45537</v>
      </c>
      <c r="H11" s="91">
        <f t="shared" si="1"/>
        <v>45544</v>
      </c>
      <c r="I11" s="91">
        <f t="shared" si="1"/>
        <v>45551</v>
      </c>
      <c r="J11" s="91">
        <f t="shared" si="1"/>
        <v>45558</v>
      </c>
      <c r="K11" s="92">
        <f t="shared" si="1"/>
        <v>45565</v>
      </c>
      <c r="L11" s="91">
        <f t="shared" si="1"/>
        <v>45572</v>
      </c>
      <c r="M11" s="91">
        <f t="shared" si="1"/>
        <v>45579</v>
      </c>
      <c r="N11" s="91">
        <f t="shared" si="1"/>
        <v>45586</v>
      </c>
      <c r="O11" s="91">
        <f t="shared" si="1"/>
        <v>45593</v>
      </c>
      <c r="P11" s="91">
        <f t="shared" si="1"/>
        <v>45600</v>
      </c>
      <c r="Q11" s="91">
        <f t="shared" si="1"/>
        <v>45607</v>
      </c>
      <c r="R11" s="91">
        <f t="shared" si="1"/>
        <v>45614</v>
      </c>
      <c r="S11" s="92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110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277</v>
      </c>
      <c r="C13" s="130" t="s">
        <v>278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3" si="2">SUM(D13:S13)</f>
        <v>16</v>
      </c>
      <c r="U13" s="132">
        <f t="shared" ref="U13:U43" si="3">T13/16</f>
        <v>1</v>
      </c>
    </row>
    <row r="14" spans="1:21">
      <c r="A14" s="34">
        <v>2</v>
      </c>
      <c r="B14" s="129" t="s">
        <v>279</v>
      </c>
      <c r="C14" s="130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29" t="s">
        <v>281</v>
      </c>
      <c r="C15" s="130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34">
        <v>4</v>
      </c>
      <c r="B16" s="129" t="s">
        <v>283</v>
      </c>
      <c r="C16" s="130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29" t="s">
        <v>285</v>
      </c>
      <c r="C17" s="130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287</v>
      </c>
      <c r="C18" s="130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289</v>
      </c>
      <c r="C19" s="130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29" t="s">
        <v>291</v>
      </c>
      <c r="C20" s="130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293</v>
      </c>
      <c r="C21" s="130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295</v>
      </c>
      <c r="C22" s="130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297</v>
      </c>
      <c r="C23" s="130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299</v>
      </c>
      <c r="C24" s="130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29" t="s">
        <v>301</v>
      </c>
      <c r="C25" s="130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303</v>
      </c>
      <c r="C26" s="130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305</v>
      </c>
      <c r="C27" s="130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307</v>
      </c>
      <c r="C28" s="130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29" t="s">
        <v>309</v>
      </c>
      <c r="C29" s="130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 t="s">
        <v>214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32">
        <f t="shared" si="3"/>
        <v>0.9375</v>
      </c>
    </row>
    <row r="30" spans="1:21">
      <c r="A30" s="34">
        <v>18</v>
      </c>
      <c r="B30" s="129" t="s">
        <v>311</v>
      </c>
      <c r="C30" s="130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313</v>
      </c>
      <c r="C31" s="130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316</v>
      </c>
      <c r="C32" s="130" t="s">
        <v>317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318</v>
      </c>
      <c r="C33" s="130" t="s">
        <v>319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 t="s">
        <v>214</v>
      </c>
      <c r="M33" s="34">
        <v>1</v>
      </c>
      <c r="N33" s="34">
        <v>1</v>
      </c>
      <c r="O33" s="34">
        <v>0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14</v>
      </c>
      <c r="U33" s="132">
        <f t="shared" si="3"/>
        <v>0.875</v>
      </c>
    </row>
    <row r="34" spans="1:21">
      <c r="A34" s="34">
        <v>22</v>
      </c>
      <c r="B34" s="129" t="s">
        <v>320</v>
      </c>
      <c r="C34" s="130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322</v>
      </c>
      <c r="C35" s="130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0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32">
        <f t="shared" si="3"/>
        <v>0.9375</v>
      </c>
    </row>
    <row r="36" spans="1:21">
      <c r="A36" s="34">
        <v>24</v>
      </c>
      <c r="B36" s="129" t="s">
        <v>324</v>
      </c>
      <c r="C36" s="130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326</v>
      </c>
      <c r="C37" s="130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29" t="s">
        <v>328</v>
      </c>
      <c r="C38" s="130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32">
        <f t="shared" si="3"/>
        <v>1</v>
      </c>
    </row>
    <row r="39" spans="1:21">
      <c r="A39" s="34">
        <v>27</v>
      </c>
      <c r="B39" s="129" t="s">
        <v>330</v>
      </c>
      <c r="C39" s="130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29" t="s">
        <v>332</v>
      </c>
      <c r="C40" s="130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334</v>
      </c>
      <c r="C41" s="130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29" t="s">
        <v>336</v>
      </c>
      <c r="C42" s="130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78">
        <v>31</v>
      </c>
      <c r="B43" s="134" t="s">
        <v>338</v>
      </c>
      <c r="C43" s="135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40">
        <f t="shared" si="2"/>
        <v>16</v>
      </c>
      <c r="U43" s="133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U1003"/>
  <sheetViews>
    <sheetView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38" t="s">
        <v>144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343</v>
      </c>
      <c r="C13" s="130" t="s">
        <v>344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 t="s">
        <v>214</v>
      </c>
      <c r="O13" s="34">
        <v>1</v>
      </c>
      <c r="P13" s="34" t="s">
        <v>214</v>
      </c>
      <c r="Q13" s="34">
        <v>1</v>
      </c>
      <c r="R13" s="34">
        <v>1</v>
      </c>
      <c r="S13" s="34">
        <v>1</v>
      </c>
      <c r="T13" s="131">
        <f t="shared" ref="T13:T44" si="2">SUM(D13:S13)</f>
        <v>14</v>
      </c>
      <c r="U13" s="132">
        <f t="shared" ref="U13:U44" si="3">T13/16</f>
        <v>0.875</v>
      </c>
    </row>
    <row r="14" spans="1:21">
      <c r="A14" s="34">
        <v>2</v>
      </c>
      <c r="B14" s="129" t="s">
        <v>345</v>
      </c>
      <c r="C14" s="130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0</v>
      </c>
      <c r="J14" s="34" t="s">
        <v>205</v>
      </c>
      <c r="K14" s="72">
        <v>1</v>
      </c>
      <c r="L14" s="34">
        <v>1</v>
      </c>
      <c r="M14" s="34">
        <v>0</v>
      </c>
      <c r="N14" s="34" t="s">
        <v>214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12</v>
      </c>
      <c r="U14" s="132">
        <f t="shared" si="3"/>
        <v>0.75</v>
      </c>
    </row>
    <row r="15" spans="1:21">
      <c r="A15" s="34">
        <v>3</v>
      </c>
      <c r="B15" s="129" t="s">
        <v>347</v>
      </c>
      <c r="C15" s="130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 t="s">
        <v>205</v>
      </c>
      <c r="S15" s="34">
        <v>1</v>
      </c>
      <c r="T15" s="131">
        <f t="shared" si="2"/>
        <v>15</v>
      </c>
      <c r="U15" s="132">
        <f t="shared" si="3"/>
        <v>0.9375</v>
      </c>
    </row>
    <row r="16" spans="1:21">
      <c r="A16" s="34">
        <v>4</v>
      </c>
      <c r="B16" s="129" t="s">
        <v>349</v>
      </c>
      <c r="C16" s="130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 t="s">
        <v>214</v>
      </c>
      <c r="R16" s="34">
        <v>1</v>
      </c>
      <c r="S16" s="34">
        <v>1</v>
      </c>
      <c r="T16" s="131">
        <f t="shared" si="2"/>
        <v>15</v>
      </c>
      <c r="U16" s="132">
        <f t="shared" si="3"/>
        <v>0.9375</v>
      </c>
    </row>
    <row r="17" spans="1:21">
      <c r="A17" s="34">
        <v>5</v>
      </c>
      <c r="B17" s="129" t="s">
        <v>351</v>
      </c>
      <c r="C17" s="130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353</v>
      </c>
      <c r="C18" s="130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355</v>
      </c>
      <c r="C19" s="130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 t="s">
        <v>214</v>
      </c>
      <c r="R19" s="34">
        <v>1</v>
      </c>
      <c r="S19" s="34">
        <v>1</v>
      </c>
      <c r="T19" s="131">
        <f t="shared" si="2"/>
        <v>15</v>
      </c>
      <c r="U19" s="132">
        <f t="shared" si="3"/>
        <v>0.9375</v>
      </c>
    </row>
    <row r="20" spans="1:21">
      <c r="A20" s="34">
        <v>8</v>
      </c>
      <c r="B20" s="129" t="s">
        <v>357</v>
      </c>
      <c r="C20" s="130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359</v>
      </c>
      <c r="C21" s="130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361</v>
      </c>
      <c r="C22" s="130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363</v>
      </c>
      <c r="C23" s="130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365</v>
      </c>
      <c r="C24" s="130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29" t="s">
        <v>367</v>
      </c>
      <c r="C25" s="130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369</v>
      </c>
      <c r="C26" s="130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371</v>
      </c>
      <c r="C27" s="130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373</v>
      </c>
      <c r="C28" s="130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 t="s">
        <v>214</v>
      </c>
      <c r="Q28" s="34">
        <v>1</v>
      </c>
      <c r="R28" s="34">
        <v>1</v>
      </c>
      <c r="S28" s="34">
        <v>1</v>
      </c>
      <c r="T28" s="131">
        <f t="shared" si="2"/>
        <v>15</v>
      </c>
      <c r="U28" s="132">
        <f t="shared" si="3"/>
        <v>0.9375</v>
      </c>
    </row>
    <row r="29" spans="1:21">
      <c r="A29" s="34">
        <v>17</v>
      </c>
      <c r="B29" s="129" t="s">
        <v>375</v>
      </c>
      <c r="C29" s="130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32">
        <f t="shared" si="3"/>
        <v>1</v>
      </c>
    </row>
    <row r="30" spans="1:21">
      <c r="A30" s="34">
        <v>18</v>
      </c>
      <c r="B30" s="129" t="s">
        <v>377</v>
      </c>
      <c r="C30" s="130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379</v>
      </c>
      <c r="C31" s="130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381</v>
      </c>
      <c r="C32" s="130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383</v>
      </c>
      <c r="C33" s="130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0</v>
      </c>
      <c r="J33" s="34" t="s">
        <v>214</v>
      </c>
      <c r="K33" s="72">
        <v>1</v>
      </c>
      <c r="L33" s="34">
        <v>1</v>
      </c>
      <c r="M33" s="34">
        <v>1</v>
      </c>
      <c r="N33" s="34">
        <v>1</v>
      </c>
      <c r="O33" s="34">
        <v>0</v>
      </c>
      <c r="P33" s="34" t="s">
        <v>214</v>
      </c>
      <c r="Q33" s="34" t="s">
        <v>205</v>
      </c>
      <c r="R33" s="34">
        <v>1</v>
      </c>
      <c r="S33" s="34">
        <v>1</v>
      </c>
      <c r="T33" s="131">
        <f t="shared" si="2"/>
        <v>11</v>
      </c>
      <c r="U33" s="132">
        <f t="shared" si="3"/>
        <v>0.6875</v>
      </c>
    </row>
    <row r="34" spans="1:21">
      <c r="A34" s="34">
        <v>22</v>
      </c>
      <c r="B34" s="129" t="s">
        <v>385</v>
      </c>
      <c r="C34" s="130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387</v>
      </c>
      <c r="C35" s="130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 t="s">
        <v>205</v>
      </c>
      <c r="O35" s="34">
        <v>0</v>
      </c>
      <c r="P35" s="34">
        <v>1</v>
      </c>
      <c r="Q35" s="34">
        <v>1</v>
      </c>
      <c r="R35" s="34" t="s">
        <v>205</v>
      </c>
      <c r="S35" s="34">
        <v>1</v>
      </c>
      <c r="T35" s="131">
        <f t="shared" si="2"/>
        <v>13</v>
      </c>
      <c r="U35" s="132">
        <f t="shared" si="3"/>
        <v>0.8125</v>
      </c>
    </row>
    <row r="36" spans="1:21">
      <c r="A36" s="34">
        <v>24</v>
      </c>
      <c r="B36" s="129" t="s">
        <v>389</v>
      </c>
      <c r="C36" s="130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391</v>
      </c>
      <c r="C37" s="130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 t="s">
        <v>205</v>
      </c>
      <c r="S37" s="34">
        <v>1</v>
      </c>
      <c r="T37" s="131">
        <f t="shared" si="2"/>
        <v>15</v>
      </c>
      <c r="U37" s="132">
        <f t="shared" si="3"/>
        <v>0.9375</v>
      </c>
    </row>
    <row r="38" spans="1:21">
      <c r="A38" s="34">
        <v>26</v>
      </c>
      <c r="B38" s="129" t="s">
        <v>393</v>
      </c>
      <c r="C38" s="130" t="s">
        <v>394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0</v>
      </c>
      <c r="P38" s="34">
        <v>0</v>
      </c>
      <c r="Q38" s="34">
        <v>1</v>
      </c>
      <c r="R38" s="34">
        <v>1</v>
      </c>
      <c r="S38" s="34">
        <v>1</v>
      </c>
      <c r="T38" s="131">
        <f t="shared" si="2"/>
        <v>14</v>
      </c>
      <c r="U38" s="132">
        <f t="shared" si="3"/>
        <v>0.875</v>
      </c>
    </row>
    <row r="39" spans="1:21">
      <c r="A39" s="34">
        <v>27</v>
      </c>
      <c r="B39" s="129" t="s">
        <v>395</v>
      </c>
      <c r="C39" s="130" t="s">
        <v>396</v>
      </c>
      <c r="D39" s="120">
        <v>1</v>
      </c>
      <c r="E39" s="34">
        <v>1</v>
      </c>
      <c r="F39" s="34">
        <v>1</v>
      </c>
      <c r="G39" s="34" t="s">
        <v>214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32">
        <f t="shared" si="3"/>
        <v>0.9375</v>
      </c>
    </row>
    <row r="40" spans="1:21">
      <c r="A40" s="34">
        <v>28</v>
      </c>
      <c r="B40" s="129" t="s">
        <v>397</v>
      </c>
      <c r="C40" s="130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399</v>
      </c>
      <c r="C41" s="130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 t="s">
        <v>205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15</v>
      </c>
      <c r="U41" s="132">
        <f t="shared" si="3"/>
        <v>0.9375</v>
      </c>
    </row>
    <row r="42" spans="1:21">
      <c r="A42" s="34">
        <v>30</v>
      </c>
      <c r="B42" s="129" t="s">
        <v>401</v>
      </c>
      <c r="C42" s="130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29" t="s">
        <v>403</v>
      </c>
      <c r="C43" s="130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32">
        <f t="shared" si="3"/>
        <v>1</v>
      </c>
    </row>
    <row r="44" spans="1:21">
      <c r="A44" s="34">
        <v>32</v>
      </c>
      <c r="B44" s="134" t="s">
        <v>405</v>
      </c>
      <c r="C44" s="135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0</v>
      </c>
      <c r="K44" s="79">
        <v>1</v>
      </c>
      <c r="L44" s="78">
        <v>1</v>
      </c>
      <c r="M44" s="78">
        <v>0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8">
        <v>1</v>
      </c>
      <c r="T44" s="40">
        <f t="shared" si="2"/>
        <v>14</v>
      </c>
      <c r="U44" s="133">
        <f t="shared" si="3"/>
        <v>0.875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3"/>
  <sheetViews>
    <sheetView workbookViewId="0">
      <selection activeCell="B22" sqref="B22"/>
    </sheetView>
  </sheetViews>
  <sheetFormatPr defaultColWidth="14.453125" defaultRowHeight="15" customHeight="1"/>
  <cols>
    <col min="1" max="1" width="9.54296875" customWidth="1"/>
    <col min="2" max="2" width="38.453125" customWidth="1"/>
    <col min="3" max="3" width="44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M. Rudi Sanjaya, S.Kom. M.Kom.</v>
      </c>
      <c r="D5" s="139" t="s">
        <v>144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2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36" t="s">
        <v>202</v>
      </c>
    </row>
    <row r="10" spans="1:21">
      <c r="A10" s="230"/>
      <c r="B10" s="230"/>
      <c r="C10" s="237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7"/>
      <c r="D11" s="137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7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3"/>
      <c r="U11" s="237"/>
    </row>
    <row r="12" spans="1:21">
      <c r="A12" s="231"/>
      <c r="B12" s="231"/>
      <c r="C12" s="238"/>
      <c r="D12" s="140" t="s">
        <v>144</v>
      </c>
      <c r="E12" s="140" t="s">
        <v>144</v>
      </c>
      <c r="F12" s="140" t="s">
        <v>144</v>
      </c>
      <c r="G12" s="140" t="s">
        <v>144</v>
      </c>
      <c r="H12" s="140" t="s">
        <v>144</v>
      </c>
      <c r="I12" s="140" t="s">
        <v>144</v>
      </c>
      <c r="J12" s="140" t="s">
        <v>144</v>
      </c>
      <c r="K12" s="140" t="s">
        <v>144</v>
      </c>
      <c r="L12" s="38" t="s">
        <v>126</v>
      </c>
      <c r="M12" s="38" t="s">
        <v>126</v>
      </c>
      <c r="N12" s="38" t="s">
        <v>126</v>
      </c>
      <c r="O12" s="38" t="s">
        <v>126</v>
      </c>
      <c r="P12" s="38" t="s">
        <v>126</v>
      </c>
      <c r="Q12" s="38" t="s">
        <v>126</v>
      </c>
      <c r="R12" s="38" t="s">
        <v>126</v>
      </c>
      <c r="S12" s="9" t="s">
        <v>134</v>
      </c>
      <c r="T12" s="234"/>
      <c r="U12" s="238"/>
    </row>
    <row r="13" spans="1:21">
      <c r="A13" s="34">
        <v>1</v>
      </c>
      <c r="B13" s="141" t="s">
        <v>414</v>
      </c>
      <c r="C13" s="14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2" si="2">SUM(D13:S13)</f>
        <v>16</v>
      </c>
      <c r="U13" s="132">
        <f t="shared" ref="U13:U52" si="3">T13/16</f>
        <v>1</v>
      </c>
    </row>
    <row r="14" spans="1:21">
      <c r="A14" s="34">
        <v>2</v>
      </c>
      <c r="B14" s="141" t="s">
        <v>416</v>
      </c>
      <c r="C14" s="14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41" t="s">
        <v>418</v>
      </c>
      <c r="C15" s="14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 t="s">
        <v>420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15</v>
      </c>
      <c r="U15" s="132">
        <f t="shared" si="3"/>
        <v>0.9375</v>
      </c>
    </row>
    <row r="16" spans="1:21">
      <c r="A16" s="34">
        <v>4</v>
      </c>
      <c r="B16" s="141" t="s">
        <v>421</v>
      </c>
      <c r="C16" s="14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41" t="s">
        <v>423</v>
      </c>
      <c r="C17" s="14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41" t="s">
        <v>425</v>
      </c>
      <c r="C18" s="14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41" t="s">
        <v>427</v>
      </c>
      <c r="C19" s="14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41" t="s">
        <v>429</v>
      </c>
      <c r="C20" s="14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41" t="s">
        <v>431</v>
      </c>
      <c r="C21" s="14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41" t="s">
        <v>433</v>
      </c>
      <c r="C22" s="14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41" t="s">
        <v>435</v>
      </c>
      <c r="C23" s="142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41" t="s">
        <v>437</v>
      </c>
      <c r="C24" s="14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41" t="s">
        <v>439</v>
      </c>
      <c r="C25" s="142" t="s">
        <v>440</v>
      </c>
      <c r="D25" s="34">
        <v>1</v>
      </c>
      <c r="E25" s="34">
        <v>1</v>
      </c>
      <c r="F25" s="34">
        <v>1</v>
      </c>
      <c r="G25" s="34">
        <v>1</v>
      </c>
      <c r="H25" s="34" t="s">
        <v>441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32">
        <f t="shared" si="3"/>
        <v>0.9375</v>
      </c>
    </row>
    <row r="26" spans="1:21">
      <c r="A26" s="34">
        <v>14</v>
      </c>
      <c r="B26" s="141" t="s">
        <v>442</v>
      </c>
      <c r="C26" s="142" t="s">
        <v>443</v>
      </c>
      <c r="D26" s="34">
        <v>1</v>
      </c>
      <c r="E26" s="34">
        <v>1</v>
      </c>
      <c r="F26" s="34">
        <v>1</v>
      </c>
      <c r="G26" s="34">
        <v>1</v>
      </c>
      <c r="H26" s="34" t="s">
        <v>441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15</v>
      </c>
      <c r="U26" s="132">
        <f t="shared" si="3"/>
        <v>0.9375</v>
      </c>
    </row>
    <row r="27" spans="1:21">
      <c r="A27" s="34">
        <v>15</v>
      </c>
      <c r="B27" s="141" t="s">
        <v>444</v>
      </c>
      <c r="C27" s="14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41" t="s">
        <v>446</v>
      </c>
      <c r="C28" s="14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41" t="s">
        <v>448</v>
      </c>
      <c r="C29" s="142" t="s">
        <v>449</v>
      </c>
      <c r="D29" s="34">
        <v>1</v>
      </c>
      <c r="E29" s="34">
        <v>1</v>
      </c>
      <c r="F29" s="34">
        <v>1</v>
      </c>
      <c r="G29" s="34" t="s">
        <v>420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0</v>
      </c>
      <c r="Q29" s="34">
        <v>0</v>
      </c>
      <c r="R29" s="34">
        <v>0</v>
      </c>
      <c r="S29" s="34">
        <v>0</v>
      </c>
      <c r="T29" s="131">
        <f t="shared" si="2"/>
        <v>11</v>
      </c>
      <c r="U29" s="132">
        <f t="shared" si="3"/>
        <v>0.6875</v>
      </c>
    </row>
    <row r="30" spans="1:21">
      <c r="A30" s="34">
        <v>18</v>
      </c>
      <c r="B30" s="141" t="s">
        <v>450</v>
      </c>
      <c r="C30" s="142" t="s">
        <v>451</v>
      </c>
      <c r="D30" s="34">
        <v>1</v>
      </c>
      <c r="E30" s="34">
        <v>1</v>
      </c>
      <c r="F30" s="34">
        <v>1</v>
      </c>
      <c r="G30" s="34">
        <v>1</v>
      </c>
      <c r="H30" s="34" t="s">
        <v>441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15</v>
      </c>
      <c r="U30" s="132">
        <f t="shared" si="3"/>
        <v>0.9375</v>
      </c>
    </row>
    <row r="31" spans="1:21">
      <c r="A31" s="34">
        <v>19</v>
      </c>
      <c r="B31" s="141" t="s">
        <v>452</v>
      </c>
      <c r="C31" s="14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41" t="s">
        <v>454</v>
      </c>
      <c r="C32" s="14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41" t="s">
        <v>456</v>
      </c>
      <c r="C33" s="14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32">
        <f t="shared" si="3"/>
        <v>1</v>
      </c>
    </row>
    <row r="34" spans="1:21">
      <c r="A34" s="34">
        <v>22</v>
      </c>
      <c r="B34" s="141" t="s">
        <v>458</v>
      </c>
      <c r="C34" s="14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41" t="s">
        <v>460</v>
      </c>
      <c r="C35" s="14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 t="s">
        <v>441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32">
        <f t="shared" si="3"/>
        <v>0.9375</v>
      </c>
    </row>
    <row r="36" spans="1:21">
      <c r="A36" s="34">
        <v>24</v>
      </c>
      <c r="B36" s="141" t="s">
        <v>462</v>
      </c>
      <c r="C36" s="14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41" t="s">
        <v>464</v>
      </c>
      <c r="C37" s="14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41" t="s">
        <v>466</v>
      </c>
      <c r="C38" s="14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0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15</v>
      </c>
      <c r="U38" s="132">
        <f t="shared" si="3"/>
        <v>0.9375</v>
      </c>
    </row>
    <row r="39" spans="1:21">
      <c r="A39" s="34">
        <v>27</v>
      </c>
      <c r="B39" s="141" t="s">
        <v>468</v>
      </c>
      <c r="C39" s="14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41" t="s">
        <v>470</v>
      </c>
      <c r="C40" s="14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41" t="s">
        <v>472</v>
      </c>
      <c r="C41" s="14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41" t="s">
        <v>474</v>
      </c>
      <c r="C42" s="14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41" t="s">
        <v>476</v>
      </c>
      <c r="C43" s="14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12</v>
      </c>
      <c r="U43" s="132">
        <f t="shared" si="3"/>
        <v>0.75</v>
      </c>
    </row>
    <row r="44" spans="1:21">
      <c r="A44" s="34">
        <v>32</v>
      </c>
      <c r="B44" s="141" t="s">
        <v>478</v>
      </c>
      <c r="C44" s="14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0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15</v>
      </c>
      <c r="U44" s="132">
        <f t="shared" si="3"/>
        <v>0.9375</v>
      </c>
    </row>
    <row r="45" spans="1:21">
      <c r="A45" s="34">
        <v>33</v>
      </c>
      <c r="B45" s="141" t="s">
        <v>480</v>
      </c>
      <c r="C45" s="14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16</v>
      </c>
      <c r="U45" s="132">
        <f t="shared" si="3"/>
        <v>1</v>
      </c>
    </row>
    <row r="46" spans="1:21">
      <c r="A46" s="34">
        <v>34</v>
      </c>
      <c r="B46" s="141" t="s">
        <v>271</v>
      </c>
      <c r="C46" s="14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32">
        <f t="shared" si="3"/>
        <v>1</v>
      </c>
    </row>
    <row r="47" spans="1:21">
      <c r="A47" s="34">
        <v>35</v>
      </c>
      <c r="B47" s="141" t="s">
        <v>482</v>
      </c>
      <c r="C47" s="14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0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32">
        <f t="shared" si="3"/>
        <v>0.9375</v>
      </c>
    </row>
    <row r="48" spans="1:21">
      <c r="A48" s="34">
        <v>36</v>
      </c>
      <c r="B48" s="141" t="s">
        <v>484</v>
      </c>
      <c r="C48" s="14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32">
        <f t="shared" si="3"/>
        <v>1</v>
      </c>
    </row>
    <row r="49" spans="1:21">
      <c r="A49" s="34">
        <v>37</v>
      </c>
      <c r="B49" s="141" t="s">
        <v>486</v>
      </c>
      <c r="C49" s="14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16</v>
      </c>
      <c r="U49" s="132">
        <f t="shared" si="3"/>
        <v>1</v>
      </c>
    </row>
    <row r="50" spans="1:21">
      <c r="A50" s="34">
        <v>38</v>
      </c>
      <c r="B50" s="141" t="s">
        <v>488</v>
      </c>
      <c r="C50" s="14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0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15</v>
      </c>
      <c r="U50" s="132">
        <f t="shared" si="3"/>
        <v>0.9375</v>
      </c>
    </row>
    <row r="51" spans="1:21">
      <c r="A51" s="34">
        <v>39</v>
      </c>
      <c r="B51" s="141" t="s">
        <v>490</v>
      </c>
      <c r="C51" s="142" t="s">
        <v>491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32">
        <f t="shared" si="3"/>
        <v>1</v>
      </c>
    </row>
    <row r="52" spans="1:21">
      <c r="A52" s="78">
        <v>40</v>
      </c>
      <c r="B52" s="143" t="s">
        <v>492</v>
      </c>
      <c r="C52" s="10" t="s">
        <v>493</v>
      </c>
      <c r="D52" s="78">
        <v>0</v>
      </c>
      <c r="E52" s="78">
        <v>0</v>
      </c>
      <c r="F52" s="78">
        <v>0</v>
      </c>
      <c r="G52" s="78">
        <v>0</v>
      </c>
      <c r="H52" s="78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0</v>
      </c>
      <c r="P52" s="78">
        <v>0</v>
      </c>
      <c r="Q52" s="78">
        <v>0</v>
      </c>
      <c r="R52" s="78">
        <v>0</v>
      </c>
      <c r="S52" s="78">
        <v>0</v>
      </c>
      <c r="T52" s="131">
        <f t="shared" si="2"/>
        <v>0</v>
      </c>
      <c r="U52" s="132">
        <f t="shared" si="3"/>
        <v>0</v>
      </c>
    </row>
    <row r="53" spans="1:21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B57" s="141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B58" s="141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8.26953125" customWidth="1"/>
    <col min="3" max="3" width="39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Hasnan Afif, S.Kom., M.Kom.</v>
      </c>
      <c r="D5" s="139" t="s">
        <v>142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495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0">D11+7</f>
        <v>45525</v>
      </c>
      <c r="F11" s="137">
        <f t="shared" si="0"/>
        <v>45532</v>
      </c>
      <c r="G11" s="137">
        <f t="shared" si="0"/>
        <v>45539</v>
      </c>
      <c r="H11" s="137">
        <f t="shared" si="0"/>
        <v>45546</v>
      </c>
      <c r="I11" s="137">
        <f t="shared" si="0"/>
        <v>45553</v>
      </c>
      <c r="J11" s="137">
        <f t="shared" si="0"/>
        <v>45560</v>
      </c>
      <c r="K11" s="138">
        <f t="shared" si="0"/>
        <v>45567</v>
      </c>
      <c r="L11" s="137">
        <f t="shared" si="0"/>
        <v>45574</v>
      </c>
      <c r="M11" s="137">
        <f t="shared" si="0"/>
        <v>45581</v>
      </c>
      <c r="N11" s="137">
        <f t="shared" si="0"/>
        <v>45588</v>
      </c>
      <c r="O11" s="137">
        <f t="shared" si="0"/>
        <v>45595</v>
      </c>
      <c r="P11" s="137">
        <f t="shared" si="0"/>
        <v>45602</v>
      </c>
      <c r="Q11" s="137">
        <f t="shared" si="0"/>
        <v>45609</v>
      </c>
      <c r="R11" s="137">
        <f t="shared" si="0"/>
        <v>45616</v>
      </c>
      <c r="S11" s="138">
        <f t="shared" si="0"/>
        <v>45623</v>
      </c>
      <c r="T11" s="230"/>
      <c r="U11" s="237"/>
    </row>
    <row r="12" spans="1:21">
      <c r="A12" s="231"/>
      <c r="B12" s="231"/>
      <c r="C12" s="231"/>
      <c r="D12" s="144" t="s">
        <v>126</v>
      </c>
      <c r="E12" s="140" t="s">
        <v>126</v>
      </c>
      <c r="F12" s="140" t="s">
        <v>126</v>
      </c>
      <c r="G12" s="140" t="s">
        <v>126</v>
      </c>
      <c r="H12" s="140" t="s">
        <v>126</v>
      </c>
      <c r="I12" s="140" t="s">
        <v>126</v>
      </c>
      <c r="J12" s="38" t="s">
        <v>126</v>
      </c>
      <c r="K12" s="94" t="s">
        <v>126</v>
      </c>
      <c r="L12" s="145" t="s">
        <v>142</v>
      </c>
      <c r="M12" s="145" t="s">
        <v>142</v>
      </c>
      <c r="N12" s="145" t="s">
        <v>142</v>
      </c>
      <c r="O12" s="145" t="s">
        <v>142</v>
      </c>
      <c r="P12" s="145" t="s">
        <v>142</v>
      </c>
      <c r="Q12" s="145" t="s">
        <v>142</v>
      </c>
      <c r="R12" s="145" t="s">
        <v>142</v>
      </c>
      <c r="S12" s="94" t="s">
        <v>134</v>
      </c>
      <c r="T12" s="231"/>
      <c r="U12" s="238"/>
    </row>
    <row r="13" spans="1:21">
      <c r="A13" s="95">
        <v>1</v>
      </c>
      <c r="B13" s="96" t="s">
        <v>496</v>
      </c>
      <c r="C13" s="115" t="s">
        <v>497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8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0</v>
      </c>
      <c r="S13" s="117">
        <v>0</v>
      </c>
      <c r="T13" s="98">
        <f t="shared" ref="T13:T53" si="1">SUM(D13:S13)</f>
        <v>0</v>
      </c>
      <c r="U13" s="99">
        <f t="shared" ref="U13:U53" si="2">T13/16</f>
        <v>0</v>
      </c>
    </row>
    <row r="14" spans="1:21">
      <c r="A14" s="95">
        <v>2</v>
      </c>
      <c r="B14" s="96" t="s">
        <v>498</v>
      </c>
      <c r="C14" s="115" t="s">
        <v>499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1"/>
        <v>16</v>
      </c>
      <c r="U14" s="99">
        <f t="shared" si="2"/>
        <v>1</v>
      </c>
    </row>
    <row r="15" spans="1:21">
      <c r="A15" s="95">
        <v>3</v>
      </c>
      <c r="B15" s="96" t="s">
        <v>500</v>
      </c>
      <c r="C15" s="115" t="s">
        <v>501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95">
        <v>4</v>
      </c>
      <c r="B16" s="96" t="s">
        <v>502</v>
      </c>
      <c r="C16" s="115" t="s">
        <v>503</v>
      </c>
      <c r="D16" s="120">
        <v>1</v>
      </c>
      <c r="E16" s="34">
        <v>1</v>
      </c>
      <c r="F16" s="34">
        <v>0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15</v>
      </c>
      <c r="U16" s="99">
        <f t="shared" si="2"/>
        <v>0.9375</v>
      </c>
    </row>
    <row r="17" spans="1:21">
      <c r="A17" s="95">
        <v>5</v>
      </c>
      <c r="B17" s="96" t="s">
        <v>504</v>
      </c>
      <c r="C17" s="115" t="s">
        <v>505</v>
      </c>
      <c r="D17" s="120">
        <v>1</v>
      </c>
      <c r="E17" s="34">
        <v>1</v>
      </c>
      <c r="F17" s="34">
        <v>1</v>
      </c>
      <c r="G17" s="34">
        <v>0</v>
      </c>
      <c r="H17" s="34">
        <v>0</v>
      </c>
      <c r="I17" s="34">
        <v>0</v>
      </c>
      <c r="J17" s="34">
        <v>0</v>
      </c>
      <c r="K17" s="72">
        <v>1</v>
      </c>
      <c r="L17" s="34">
        <v>0</v>
      </c>
      <c r="M17" s="34">
        <v>0</v>
      </c>
      <c r="N17" s="34">
        <v>0</v>
      </c>
      <c r="O17" s="34">
        <v>0</v>
      </c>
      <c r="P17" s="34">
        <v>1</v>
      </c>
      <c r="Q17" s="34">
        <v>1</v>
      </c>
      <c r="R17" s="34">
        <v>1</v>
      </c>
      <c r="S17" s="34">
        <v>1</v>
      </c>
      <c r="T17" s="98">
        <f t="shared" si="1"/>
        <v>8</v>
      </c>
      <c r="U17" s="99">
        <f t="shared" si="2"/>
        <v>0.5</v>
      </c>
    </row>
    <row r="18" spans="1:21">
      <c r="A18" s="95">
        <v>6</v>
      </c>
      <c r="B18" s="96" t="s">
        <v>506</v>
      </c>
      <c r="C18" s="115" t="s">
        <v>507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1"/>
        <v>16</v>
      </c>
      <c r="U18" s="99">
        <f t="shared" si="2"/>
        <v>1</v>
      </c>
    </row>
    <row r="19" spans="1:21">
      <c r="A19" s="95">
        <v>7</v>
      </c>
      <c r="B19" s="96" t="s">
        <v>508</v>
      </c>
      <c r="C19" s="115" t="s">
        <v>509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0</v>
      </c>
      <c r="Q19" s="34">
        <v>0</v>
      </c>
      <c r="R19" s="34">
        <v>1</v>
      </c>
      <c r="S19" s="72">
        <v>1</v>
      </c>
      <c r="T19" s="98">
        <f t="shared" si="1"/>
        <v>13</v>
      </c>
      <c r="U19" s="99">
        <f t="shared" si="2"/>
        <v>0.8125</v>
      </c>
    </row>
    <row r="20" spans="1:21">
      <c r="A20" s="95">
        <v>8</v>
      </c>
      <c r="B20" s="96" t="s">
        <v>510</v>
      </c>
      <c r="C20" s="115" t="s">
        <v>511</v>
      </c>
      <c r="D20" s="120">
        <v>1</v>
      </c>
      <c r="E20" s="34">
        <v>1</v>
      </c>
      <c r="F20" s="34">
        <v>1</v>
      </c>
      <c r="G20" s="34">
        <v>1</v>
      </c>
      <c r="H20" s="34">
        <v>0</v>
      </c>
      <c r="I20" s="34" t="s">
        <v>420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8">
        <f t="shared" si="1"/>
        <v>14</v>
      </c>
      <c r="U20" s="99">
        <f t="shared" si="2"/>
        <v>0.875</v>
      </c>
    </row>
    <row r="21" spans="1:21">
      <c r="A21" s="95">
        <v>9</v>
      </c>
      <c r="B21" s="96" t="s">
        <v>512</v>
      </c>
      <c r="C21" s="115" t="s">
        <v>513</v>
      </c>
      <c r="D21" s="120">
        <v>1</v>
      </c>
      <c r="E21" s="34">
        <v>1</v>
      </c>
      <c r="F21" s="34">
        <v>0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0</v>
      </c>
      <c r="R21" s="34">
        <v>0</v>
      </c>
      <c r="S21" s="72">
        <v>1</v>
      </c>
      <c r="T21" s="98">
        <f t="shared" si="1"/>
        <v>13</v>
      </c>
      <c r="U21" s="99">
        <f t="shared" si="2"/>
        <v>0.8125</v>
      </c>
    </row>
    <row r="22" spans="1:21">
      <c r="A22" s="95">
        <v>10</v>
      </c>
      <c r="B22" s="96" t="s">
        <v>514</v>
      </c>
      <c r="C22" s="115" t="s">
        <v>515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95">
        <v>11</v>
      </c>
      <c r="B23" s="102" t="s">
        <v>516</v>
      </c>
      <c r="C23" s="127" t="s">
        <v>517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95">
        <v>12</v>
      </c>
      <c r="B24" s="102" t="s">
        <v>518</v>
      </c>
      <c r="C24" s="127" t="s">
        <v>519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16</v>
      </c>
      <c r="U24" s="99">
        <f t="shared" si="2"/>
        <v>1</v>
      </c>
    </row>
    <row r="25" spans="1:21">
      <c r="A25" s="95">
        <v>13</v>
      </c>
      <c r="B25" s="102" t="s">
        <v>520</v>
      </c>
      <c r="C25" s="127" t="s">
        <v>521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95">
        <v>114</v>
      </c>
      <c r="B26" s="102" t="s">
        <v>522</v>
      </c>
      <c r="C26" s="127" t="s">
        <v>523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0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15</v>
      </c>
      <c r="U26" s="99">
        <f t="shared" si="2"/>
        <v>0.9375</v>
      </c>
    </row>
    <row r="27" spans="1:21">
      <c r="A27" s="95">
        <v>15</v>
      </c>
      <c r="B27" s="102" t="s">
        <v>524</v>
      </c>
      <c r="C27" s="127" t="s">
        <v>525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95">
        <v>16</v>
      </c>
      <c r="B28" s="102" t="s">
        <v>526</v>
      </c>
      <c r="C28" s="127" t="s">
        <v>527</v>
      </c>
      <c r="D28" s="120">
        <v>1</v>
      </c>
      <c r="E28" s="34">
        <v>1</v>
      </c>
      <c r="F28" s="34">
        <v>1</v>
      </c>
      <c r="G28" s="34">
        <v>0</v>
      </c>
      <c r="H28" s="34">
        <v>0</v>
      </c>
      <c r="I28" s="34">
        <v>0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13</v>
      </c>
      <c r="U28" s="99">
        <f t="shared" si="2"/>
        <v>0.8125</v>
      </c>
    </row>
    <row r="29" spans="1:21">
      <c r="A29" s="95">
        <v>17</v>
      </c>
      <c r="B29" s="102" t="s">
        <v>528</v>
      </c>
      <c r="C29" s="127" t="s">
        <v>529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95">
        <v>18</v>
      </c>
      <c r="B30" s="102" t="s">
        <v>530</v>
      </c>
      <c r="C30" s="127" t="s">
        <v>531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1"/>
        <v>16</v>
      </c>
      <c r="U30" s="99">
        <f t="shared" si="2"/>
        <v>1</v>
      </c>
    </row>
    <row r="31" spans="1:21">
      <c r="A31" s="95">
        <v>19</v>
      </c>
      <c r="B31" s="102" t="s">
        <v>532</v>
      </c>
      <c r="C31" s="127" t="s">
        <v>533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95">
        <v>20</v>
      </c>
      <c r="B32" s="102" t="s">
        <v>534</v>
      </c>
      <c r="C32" s="127" t="s">
        <v>535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1"/>
        <v>16</v>
      </c>
      <c r="U32" s="99">
        <f t="shared" si="2"/>
        <v>1</v>
      </c>
    </row>
    <row r="33" spans="1:21">
      <c r="A33" s="95">
        <v>21</v>
      </c>
      <c r="B33" s="102" t="s">
        <v>536</v>
      </c>
      <c r="C33" s="127" t="s">
        <v>537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95">
        <v>22</v>
      </c>
      <c r="B34" s="102" t="s">
        <v>538</v>
      </c>
      <c r="C34" s="127" t="s">
        <v>539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95">
        <v>23</v>
      </c>
      <c r="B35" s="102" t="s">
        <v>540</v>
      </c>
      <c r="C35" s="127" t="s">
        <v>541</v>
      </c>
      <c r="D35" s="120">
        <v>1</v>
      </c>
      <c r="E35" s="34">
        <v>1</v>
      </c>
      <c r="F35" s="34">
        <v>0</v>
      </c>
      <c r="G35" s="34">
        <v>0</v>
      </c>
      <c r="H35" s="34">
        <v>0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0</v>
      </c>
      <c r="S35" s="34">
        <v>1</v>
      </c>
      <c r="T35" s="98">
        <f t="shared" si="1"/>
        <v>12</v>
      </c>
      <c r="U35" s="99">
        <f t="shared" si="2"/>
        <v>0.75</v>
      </c>
    </row>
    <row r="36" spans="1:21">
      <c r="A36" s="95">
        <v>24</v>
      </c>
      <c r="B36" s="102" t="s">
        <v>542</v>
      </c>
      <c r="C36" s="127" t="s">
        <v>543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1"/>
        <v>16</v>
      </c>
      <c r="U36" s="99">
        <f t="shared" si="2"/>
        <v>1</v>
      </c>
    </row>
    <row r="37" spans="1:21">
      <c r="A37" s="95">
        <v>25</v>
      </c>
      <c r="B37" s="102" t="s">
        <v>544</v>
      </c>
      <c r="C37" s="127" t="s">
        <v>545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1"/>
        <v>16</v>
      </c>
      <c r="U37" s="99">
        <f t="shared" si="2"/>
        <v>1</v>
      </c>
    </row>
    <row r="38" spans="1:21">
      <c r="A38" s="95">
        <v>26</v>
      </c>
      <c r="B38" s="102" t="s">
        <v>546</v>
      </c>
      <c r="C38" s="127" t="s">
        <v>547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1"/>
        <v>16</v>
      </c>
      <c r="U38" s="99">
        <f t="shared" si="2"/>
        <v>1</v>
      </c>
    </row>
    <row r="39" spans="1:21">
      <c r="A39" s="95">
        <v>27</v>
      </c>
      <c r="B39" s="102" t="s">
        <v>548</v>
      </c>
      <c r="C39" s="127" t="s">
        <v>549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1"/>
        <v>16</v>
      </c>
      <c r="U39" s="99">
        <f t="shared" si="2"/>
        <v>1</v>
      </c>
    </row>
    <row r="40" spans="1:21">
      <c r="A40" s="95">
        <v>28</v>
      </c>
      <c r="B40" s="102" t="s">
        <v>550</v>
      </c>
      <c r="C40" s="127" t="s">
        <v>551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95">
        <v>29</v>
      </c>
      <c r="B41" s="102" t="s">
        <v>552</v>
      </c>
      <c r="C41" s="127" t="s">
        <v>553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95">
        <v>30</v>
      </c>
      <c r="B42" s="102" t="s">
        <v>554</v>
      </c>
      <c r="C42" s="127" t="s">
        <v>555</v>
      </c>
      <c r="D42" s="120">
        <v>1</v>
      </c>
      <c r="E42" s="34">
        <v>1</v>
      </c>
      <c r="F42" s="34">
        <v>1</v>
      </c>
      <c r="G42" s="34">
        <v>1</v>
      </c>
      <c r="H42" s="34" t="s">
        <v>420</v>
      </c>
      <c r="I42" s="34">
        <v>1</v>
      </c>
      <c r="J42" s="34">
        <v>1</v>
      </c>
      <c r="K42" s="72">
        <v>1</v>
      </c>
      <c r="L42" s="34">
        <v>0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 t="s">
        <v>205</v>
      </c>
      <c r="S42" s="34">
        <v>1</v>
      </c>
      <c r="T42" s="98">
        <f t="shared" si="1"/>
        <v>13</v>
      </c>
      <c r="U42" s="99">
        <f t="shared" si="2"/>
        <v>0.8125</v>
      </c>
    </row>
    <row r="43" spans="1:21">
      <c r="A43" s="95">
        <v>31</v>
      </c>
      <c r="B43" s="102" t="s">
        <v>556</v>
      </c>
      <c r="C43" s="127" t="s">
        <v>557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95">
        <v>32</v>
      </c>
      <c r="B44" s="102" t="s">
        <v>558</v>
      </c>
      <c r="C44" s="127" t="s">
        <v>559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1"/>
        <v>16</v>
      </c>
      <c r="U44" s="99">
        <f t="shared" si="2"/>
        <v>1</v>
      </c>
    </row>
    <row r="45" spans="1:21">
      <c r="A45" s="95">
        <v>33</v>
      </c>
      <c r="B45" s="102" t="s">
        <v>560</v>
      </c>
      <c r="C45" s="127" t="s">
        <v>561</v>
      </c>
      <c r="D45" s="120">
        <v>1</v>
      </c>
      <c r="E45" s="34">
        <v>1</v>
      </c>
      <c r="F45" s="34">
        <v>0</v>
      </c>
      <c r="G45" s="34">
        <v>1</v>
      </c>
      <c r="H45" s="34">
        <v>0</v>
      </c>
      <c r="I45" s="34">
        <v>1</v>
      </c>
      <c r="J45" s="34">
        <v>1</v>
      </c>
      <c r="K45" s="72">
        <v>1</v>
      </c>
      <c r="L45" s="34">
        <v>0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1"/>
        <v>13</v>
      </c>
      <c r="U45" s="99">
        <f t="shared" si="2"/>
        <v>0.8125</v>
      </c>
    </row>
    <row r="46" spans="1:21">
      <c r="A46" s="95">
        <v>34</v>
      </c>
      <c r="B46" s="102" t="s">
        <v>562</v>
      </c>
      <c r="C46" s="127" t="s">
        <v>563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1"/>
        <v>16</v>
      </c>
      <c r="U46" s="99">
        <f t="shared" si="2"/>
        <v>1</v>
      </c>
    </row>
    <row r="47" spans="1:21">
      <c r="A47" s="95">
        <v>35</v>
      </c>
      <c r="B47" s="102" t="s">
        <v>564</v>
      </c>
      <c r="C47" s="127" t="s">
        <v>565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1"/>
        <v>16</v>
      </c>
      <c r="U47" s="99">
        <f t="shared" si="2"/>
        <v>1</v>
      </c>
    </row>
    <row r="48" spans="1:21">
      <c r="A48" s="95">
        <v>36</v>
      </c>
      <c r="B48" s="102" t="s">
        <v>566</v>
      </c>
      <c r="C48" s="127" t="s">
        <v>567</v>
      </c>
      <c r="D48" s="120">
        <v>1</v>
      </c>
      <c r="E48" s="34">
        <v>1</v>
      </c>
      <c r="F48" s="34">
        <v>1</v>
      </c>
      <c r="G48" s="34">
        <v>1</v>
      </c>
      <c r="H48" s="34">
        <v>0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1"/>
        <v>15</v>
      </c>
      <c r="U48" s="99">
        <f t="shared" si="2"/>
        <v>0.9375</v>
      </c>
    </row>
    <row r="49" spans="1:21">
      <c r="A49" s="95">
        <v>37</v>
      </c>
      <c r="B49" s="102" t="s">
        <v>568</v>
      </c>
      <c r="C49" s="127" t="s">
        <v>569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98">
        <f t="shared" si="1"/>
        <v>16</v>
      </c>
      <c r="U49" s="99">
        <f t="shared" si="2"/>
        <v>1</v>
      </c>
    </row>
    <row r="50" spans="1:21">
      <c r="A50" s="95">
        <v>38</v>
      </c>
      <c r="B50" s="102" t="s">
        <v>570</v>
      </c>
      <c r="C50" s="127" t="s">
        <v>571</v>
      </c>
      <c r="D50" s="120">
        <v>1</v>
      </c>
      <c r="E50" s="34">
        <v>1</v>
      </c>
      <c r="F50" s="34">
        <v>1</v>
      </c>
      <c r="G50" s="34">
        <v>0</v>
      </c>
      <c r="H50" s="34">
        <v>0</v>
      </c>
      <c r="I50" s="34">
        <v>1</v>
      </c>
      <c r="J50" s="34">
        <v>1</v>
      </c>
      <c r="K50" s="72">
        <v>1</v>
      </c>
      <c r="L50" s="34">
        <v>0</v>
      </c>
      <c r="M50" s="34">
        <v>0</v>
      </c>
      <c r="N50" s="34">
        <v>0</v>
      </c>
      <c r="O50" s="34">
        <v>0</v>
      </c>
      <c r="P50" s="34">
        <v>1</v>
      </c>
      <c r="Q50" s="34">
        <v>1</v>
      </c>
      <c r="R50" s="34">
        <v>1</v>
      </c>
      <c r="S50" s="34">
        <v>1</v>
      </c>
      <c r="T50" s="98">
        <f t="shared" si="1"/>
        <v>10</v>
      </c>
      <c r="U50" s="99">
        <f t="shared" si="2"/>
        <v>0.625</v>
      </c>
    </row>
    <row r="51" spans="1:21">
      <c r="A51" s="95">
        <v>39</v>
      </c>
      <c r="B51" s="102" t="s">
        <v>572</v>
      </c>
      <c r="C51" s="127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0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98">
        <f t="shared" si="1"/>
        <v>15</v>
      </c>
      <c r="U51" s="99">
        <f t="shared" si="2"/>
        <v>0.9375</v>
      </c>
    </row>
    <row r="52" spans="1:21">
      <c r="A52" s="95">
        <v>40</v>
      </c>
      <c r="B52" s="102" t="s">
        <v>574</v>
      </c>
      <c r="C52" s="127" t="s">
        <v>575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98">
        <f t="shared" si="1"/>
        <v>16</v>
      </c>
      <c r="U52" s="99">
        <f t="shared" si="2"/>
        <v>1</v>
      </c>
    </row>
    <row r="53" spans="1:21">
      <c r="A53" s="103">
        <v>41</v>
      </c>
      <c r="B53" s="123" t="s">
        <v>576</v>
      </c>
      <c r="C53" s="128" t="s">
        <v>577</v>
      </c>
      <c r="D53" s="125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9">
        <v>1</v>
      </c>
      <c r="L53" s="78">
        <v>1</v>
      </c>
      <c r="M53" s="78">
        <v>1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106">
        <f t="shared" si="1"/>
        <v>16</v>
      </c>
      <c r="U53" s="107">
        <f t="shared" si="2"/>
        <v>1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3">
    <cfRule type="cellIs" dxfId="30" priority="2" operator="equal">
      <formula>0</formula>
    </cfRule>
  </conditionalFormatting>
  <conditionalFormatting sqref="U13:U53">
    <cfRule type="cellIs" dxfId="29" priority="1" operator="lessThanOrEqual">
      <formula>"50%"</formula>
    </cfRule>
  </conditionalFormatting>
  <hyperlinks>
    <hyperlink ref="A1" location="'Rekap Dosen'!A1" display="BACK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3"/>
  <sheetViews>
    <sheetView topLeftCell="B1" workbookViewId="0">
      <selection activeCell="B14" sqref="B14"/>
    </sheetView>
  </sheetViews>
  <sheetFormatPr defaultColWidth="14.453125" defaultRowHeight="15" customHeight="1"/>
  <cols>
    <col min="1" max="1" width="9.54296875" customWidth="1"/>
    <col min="2" max="2" width="38.72656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Hasnan Afif, S.Kom., M.Kom.</v>
      </c>
      <c r="D5" s="139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579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144" t="s">
        <v>134</v>
      </c>
      <c r="E12" s="140" t="s">
        <v>126</v>
      </c>
      <c r="F12" s="140" t="s">
        <v>126</v>
      </c>
      <c r="G12" s="140" t="s">
        <v>126</v>
      </c>
      <c r="H12" s="140" t="s">
        <v>126</v>
      </c>
      <c r="I12" s="140" t="s">
        <v>126</v>
      </c>
      <c r="J12" s="140" t="s">
        <v>126</v>
      </c>
      <c r="K12" s="94" t="s">
        <v>126</v>
      </c>
      <c r="L12" s="145" t="s">
        <v>142</v>
      </c>
      <c r="M12" s="145" t="s">
        <v>142</v>
      </c>
      <c r="N12" s="145" t="s">
        <v>142</v>
      </c>
      <c r="O12" s="145" t="s">
        <v>142</v>
      </c>
      <c r="P12" s="38" t="s">
        <v>142</v>
      </c>
      <c r="Q12" s="38" t="s">
        <v>142</v>
      </c>
      <c r="R12" s="38" t="s">
        <v>142</v>
      </c>
      <c r="S12" s="94" t="s">
        <v>142</v>
      </c>
      <c r="T12" s="231"/>
      <c r="U12" s="238"/>
    </row>
    <row r="13" spans="1:21">
      <c r="A13" s="95">
        <v>1</v>
      </c>
      <c r="B13" s="96" t="s">
        <v>580</v>
      </c>
      <c r="C13" s="115" t="s">
        <v>581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8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1</v>
      </c>
      <c r="R13" s="117">
        <v>1</v>
      </c>
      <c r="S13" s="118">
        <v>0</v>
      </c>
      <c r="T13" s="98">
        <f t="shared" ref="T13:T50" si="2">SUM(D13:S13)</f>
        <v>2</v>
      </c>
      <c r="U13" s="99">
        <f t="shared" ref="U13:U50" si="3">T13/16</f>
        <v>0.125</v>
      </c>
    </row>
    <row r="14" spans="1:21">
      <c r="A14" s="95">
        <v>2</v>
      </c>
      <c r="B14" s="96" t="s">
        <v>582</v>
      </c>
      <c r="C14" s="115" t="s">
        <v>583</v>
      </c>
      <c r="D14" s="120">
        <v>1</v>
      </c>
      <c r="E14" s="34">
        <v>1</v>
      </c>
      <c r="F14" s="34">
        <v>1</v>
      </c>
      <c r="G14" s="34">
        <v>0</v>
      </c>
      <c r="H14" s="34">
        <v>0</v>
      </c>
      <c r="I14" s="34">
        <v>0</v>
      </c>
      <c r="J14" s="34">
        <v>0</v>
      </c>
      <c r="K14" s="72">
        <v>0</v>
      </c>
      <c r="L14" s="34">
        <v>0</v>
      </c>
      <c r="M14" s="34">
        <v>0</v>
      </c>
      <c r="N14" s="34">
        <v>0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8</v>
      </c>
      <c r="U14" s="99">
        <f t="shared" si="3"/>
        <v>0.5</v>
      </c>
    </row>
    <row r="15" spans="1:21">
      <c r="A15" s="95">
        <v>3</v>
      </c>
      <c r="B15" s="96" t="s">
        <v>584</v>
      </c>
      <c r="C15" s="115" t="s">
        <v>585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586</v>
      </c>
      <c r="C16" s="115" t="s">
        <v>587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588</v>
      </c>
      <c r="C17" s="115" t="s">
        <v>589</v>
      </c>
      <c r="D17" s="120">
        <v>0</v>
      </c>
      <c r="E17" s="34">
        <v>0</v>
      </c>
      <c r="F17" s="34">
        <v>1</v>
      </c>
      <c r="G17" s="34">
        <v>1</v>
      </c>
      <c r="H17" s="34">
        <v>1</v>
      </c>
      <c r="I17" s="34">
        <v>1</v>
      </c>
      <c r="J17" s="34">
        <v>0</v>
      </c>
      <c r="K17" s="72">
        <v>0</v>
      </c>
      <c r="L17" s="34">
        <v>0</v>
      </c>
      <c r="M17" s="34">
        <v>0</v>
      </c>
      <c r="N17" s="34">
        <v>0</v>
      </c>
      <c r="O17" s="34">
        <v>1</v>
      </c>
      <c r="P17" s="34">
        <v>0</v>
      </c>
      <c r="Q17" s="34">
        <v>1</v>
      </c>
      <c r="R17" s="34">
        <v>1</v>
      </c>
      <c r="S17" s="34">
        <v>1</v>
      </c>
      <c r="T17" s="98">
        <f t="shared" si="2"/>
        <v>8</v>
      </c>
      <c r="U17" s="99">
        <f t="shared" si="3"/>
        <v>0.5</v>
      </c>
    </row>
    <row r="18" spans="1:21">
      <c r="A18" s="95">
        <v>6</v>
      </c>
      <c r="B18" s="96" t="s">
        <v>590</v>
      </c>
      <c r="C18" s="115" t="s">
        <v>591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592</v>
      </c>
      <c r="C19" s="115" t="s">
        <v>593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594</v>
      </c>
      <c r="C20" s="115" t="s">
        <v>595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 t="s">
        <v>205</v>
      </c>
      <c r="O20" s="34">
        <v>0</v>
      </c>
      <c r="P20" s="34" t="s">
        <v>205</v>
      </c>
      <c r="Q20" s="34">
        <v>1</v>
      </c>
      <c r="R20" s="34">
        <v>1</v>
      </c>
      <c r="S20" s="72">
        <v>1</v>
      </c>
      <c r="T20" s="98">
        <f t="shared" si="2"/>
        <v>13</v>
      </c>
      <c r="U20" s="99">
        <f t="shared" si="3"/>
        <v>0.8125</v>
      </c>
    </row>
    <row r="21" spans="1:21">
      <c r="A21" s="95">
        <v>9</v>
      </c>
      <c r="B21" s="96" t="s">
        <v>596</v>
      </c>
      <c r="C21" s="115" t="s">
        <v>597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8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598</v>
      </c>
      <c r="C22" s="115" t="s">
        <v>599</v>
      </c>
      <c r="D22" s="120">
        <v>0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0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8">
        <f t="shared" si="2"/>
        <v>14</v>
      </c>
      <c r="U22" s="99">
        <f t="shared" si="3"/>
        <v>0.875</v>
      </c>
    </row>
    <row r="23" spans="1:21">
      <c r="A23" s="95">
        <v>11</v>
      </c>
      <c r="B23" s="96" t="s">
        <v>600</v>
      </c>
      <c r="C23" s="115" t="s">
        <v>601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0</v>
      </c>
      <c r="L23" s="34">
        <v>0</v>
      </c>
      <c r="M23" s="34">
        <v>0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8">
        <f t="shared" si="2"/>
        <v>13</v>
      </c>
      <c r="U23" s="99">
        <f t="shared" si="3"/>
        <v>0.8125</v>
      </c>
    </row>
    <row r="24" spans="1:21">
      <c r="A24" s="95">
        <v>12</v>
      </c>
      <c r="B24" s="96" t="s">
        <v>602</v>
      </c>
      <c r="C24" s="115" t="s">
        <v>603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 t="s">
        <v>205</v>
      </c>
      <c r="Q24" s="34">
        <v>1</v>
      </c>
      <c r="R24" s="34">
        <v>1</v>
      </c>
      <c r="S24" s="72">
        <v>1</v>
      </c>
      <c r="T24" s="98">
        <f t="shared" si="2"/>
        <v>15</v>
      </c>
      <c r="U24" s="99">
        <f t="shared" si="3"/>
        <v>0.9375</v>
      </c>
    </row>
    <row r="25" spans="1:21">
      <c r="A25" s="95">
        <v>13</v>
      </c>
      <c r="B25" s="96" t="s">
        <v>604</v>
      </c>
      <c r="C25" s="115" t="s">
        <v>605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0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15</v>
      </c>
      <c r="U25" s="99">
        <f t="shared" si="3"/>
        <v>0.9375</v>
      </c>
    </row>
    <row r="26" spans="1:21">
      <c r="A26" s="95">
        <v>14</v>
      </c>
      <c r="B26" s="96" t="s">
        <v>606</v>
      </c>
      <c r="C26" s="115" t="s">
        <v>607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0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15</v>
      </c>
      <c r="U26" s="99">
        <f t="shared" si="3"/>
        <v>0.9375</v>
      </c>
    </row>
    <row r="27" spans="1:21">
      <c r="A27" s="95">
        <v>15</v>
      </c>
      <c r="B27" s="96" t="s">
        <v>608</v>
      </c>
      <c r="C27" s="115" t="s">
        <v>609</v>
      </c>
      <c r="D27" s="120">
        <v>1</v>
      </c>
      <c r="E27" s="34">
        <v>1</v>
      </c>
      <c r="F27" s="34">
        <v>1</v>
      </c>
      <c r="G27" s="34">
        <v>0</v>
      </c>
      <c r="H27" s="34">
        <v>0</v>
      </c>
      <c r="I27" s="34">
        <v>0</v>
      </c>
      <c r="J27" s="34">
        <v>0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12</v>
      </c>
      <c r="U27" s="99">
        <f t="shared" si="3"/>
        <v>0.75</v>
      </c>
    </row>
    <row r="28" spans="1:21">
      <c r="A28" s="95">
        <v>16</v>
      </c>
      <c r="B28" s="96" t="s">
        <v>610</v>
      </c>
      <c r="C28" s="115" t="s">
        <v>611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15</v>
      </c>
      <c r="U28" s="99">
        <f t="shared" si="3"/>
        <v>0.9375</v>
      </c>
    </row>
    <row r="29" spans="1:21">
      <c r="A29" s="95">
        <v>17</v>
      </c>
      <c r="B29" s="96" t="s">
        <v>612</v>
      </c>
      <c r="C29" s="115" t="s">
        <v>613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16</v>
      </c>
      <c r="U29" s="99">
        <f t="shared" si="3"/>
        <v>1</v>
      </c>
    </row>
    <row r="30" spans="1:21">
      <c r="A30" s="95">
        <v>18</v>
      </c>
      <c r="B30" s="96" t="s">
        <v>614</v>
      </c>
      <c r="C30" s="115" t="s">
        <v>615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16</v>
      </c>
      <c r="U30" s="99">
        <f t="shared" si="3"/>
        <v>1</v>
      </c>
    </row>
    <row r="31" spans="1:21">
      <c r="A31" s="95">
        <v>19</v>
      </c>
      <c r="B31" s="96" t="s">
        <v>616</v>
      </c>
      <c r="C31" s="115" t="s">
        <v>617</v>
      </c>
      <c r="D31" s="120">
        <v>0</v>
      </c>
      <c r="E31" s="34">
        <v>0</v>
      </c>
      <c r="F31" s="34">
        <v>0</v>
      </c>
      <c r="G31" s="34">
        <v>0</v>
      </c>
      <c r="H31" s="34">
        <v>0</v>
      </c>
      <c r="I31" s="34">
        <v>0</v>
      </c>
      <c r="J31" s="34">
        <v>0</v>
      </c>
      <c r="K31" s="72">
        <v>0</v>
      </c>
      <c r="L31" s="34">
        <v>0</v>
      </c>
      <c r="M31" s="34" t="s">
        <v>420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6</v>
      </c>
      <c r="U31" s="99">
        <f t="shared" si="3"/>
        <v>0.375</v>
      </c>
    </row>
    <row r="32" spans="1:21">
      <c r="A32" s="95">
        <v>20</v>
      </c>
      <c r="B32" s="96" t="s">
        <v>618</v>
      </c>
      <c r="C32" s="115" t="s">
        <v>619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99">
        <f t="shared" si="3"/>
        <v>1</v>
      </c>
    </row>
    <row r="33" spans="1:21">
      <c r="A33" s="95">
        <v>21</v>
      </c>
      <c r="B33" s="96" t="s">
        <v>620</v>
      </c>
      <c r="C33" s="115" t="s">
        <v>621</v>
      </c>
      <c r="D33" s="120">
        <v>1</v>
      </c>
      <c r="E33" s="34">
        <v>1</v>
      </c>
      <c r="F33" s="34" t="s">
        <v>420</v>
      </c>
      <c r="G33" s="34" t="s">
        <v>420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14</v>
      </c>
      <c r="U33" s="99">
        <f t="shared" si="3"/>
        <v>0.875</v>
      </c>
    </row>
    <row r="34" spans="1:21">
      <c r="A34" s="95">
        <v>22</v>
      </c>
      <c r="B34" s="96" t="s">
        <v>622</v>
      </c>
      <c r="C34" s="115" t="s">
        <v>623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99">
        <f t="shared" si="3"/>
        <v>1</v>
      </c>
    </row>
    <row r="35" spans="1:21">
      <c r="A35" s="95">
        <v>23</v>
      </c>
      <c r="B35" s="96" t="s">
        <v>624</v>
      </c>
      <c r="C35" s="115" t="s">
        <v>625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0</v>
      </c>
      <c r="L35" s="34">
        <v>0</v>
      </c>
      <c r="M35" s="34">
        <v>0</v>
      </c>
      <c r="N35" s="34">
        <v>0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12</v>
      </c>
      <c r="U35" s="99">
        <f t="shared" si="3"/>
        <v>0.75</v>
      </c>
    </row>
    <row r="36" spans="1:21">
      <c r="A36" s="95">
        <v>24</v>
      </c>
      <c r="B36" s="96" t="s">
        <v>626</v>
      </c>
      <c r="C36" s="115" t="s">
        <v>627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99">
        <f t="shared" si="3"/>
        <v>1</v>
      </c>
    </row>
    <row r="37" spans="1:21">
      <c r="A37" s="95">
        <v>25</v>
      </c>
      <c r="B37" s="96" t="s">
        <v>628</v>
      </c>
      <c r="C37" s="115" t="s">
        <v>629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0</v>
      </c>
      <c r="L37" s="34">
        <v>0</v>
      </c>
      <c r="M37" s="34">
        <v>0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98">
        <f t="shared" si="2"/>
        <v>12</v>
      </c>
      <c r="U37" s="99">
        <f t="shared" si="3"/>
        <v>0.75</v>
      </c>
    </row>
    <row r="38" spans="1:21">
      <c r="A38" s="95">
        <v>26</v>
      </c>
      <c r="B38" s="96" t="s">
        <v>630</v>
      </c>
      <c r="C38" s="115" t="s">
        <v>631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0</v>
      </c>
      <c r="Q38" s="34">
        <v>1</v>
      </c>
      <c r="R38" s="34">
        <v>1</v>
      </c>
      <c r="S38" s="34">
        <v>1</v>
      </c>
      <c r="T38" s="98">
        <f t="shared" si="2"/>
        <v>14</v>
      </c>
      <c r="U38" s="99">
        <f t="shared" si="3"/>
        <v>0.875</v>
      </c>
    </row>
    <row r="39" spans="1:21">
      <c r="A39" s="95">
        <v>27</v>
      </c>
      <c r="B39" s="96" t="s">
        <v>632</v>
      </c>
      <c r="C39" s="115" t="s">
        <v>633</v>
      </c>
      <c r="D39" s="120">
        <v>0</v>
      </c>
      <c r="E39" s="34">
        <v>0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0</v>
      </c>
      <c r="L39" s="34">
        <v>0</v>
      </c>
      <c r="M39" s="34">
        <v>0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0</v>
      </c>
      <c r="T39" s="98">
        <f t="shared" si="2"/>
        <v>9</v>
      </c>
      <c r="U39" s="99">
        <f t="shared" si="3"/>
        <v>0.5625</v>
      </c>
    </row>
    <row r="40" spans="1:21">
      <c r="A40" s="95">
        <v>28</v>
      </c>
      <c r="B40" s="96" t="s">
        <v>634</v>
      </c>
      <c r="C40" s="115" t="s">
        <v>635</v>
      </c>
      <c r="D40" s="120">
        <v>1</v>
      </c>
      <c r="E40" s="34">
        <v>1</v>
      </c>
      <c r="F40" s="34">
        <v>1</v>
      </c>
      <c r="G40" s="34">
        <v>0</v>
      </c>
      <c r="H40" s="34">
        <v>0</v>
      </c>
      <c r="I40" s="34">
        <v>0</v>
      </c>
      <c r="J40" s="34">
        <v>0</v>
      </c>
      <c r="K40" s="72">
        <v>0</v>
      </c>
      <c r="L40" s="34">
        <v>0</v>
      </c>
      <c r="M40" s="34">
        <v>0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9</v>
      </c>
      <c r="U40" s="99">
        <f t="shared" si="3"/>
        <v>0.5625</v>
      </c>
    </row>
    <row r="41" spans="1:21">
      <c r="A41" s="95">
        <v>29</v>
      </c>
      <c r="B41" s="96" t="s">
        <v>636</v>
      </c>
      <c r="C41" s="115" t="s">
        <v>637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0</v>
      </c>
      <c r="O41" s="34">
        <v>1</v>
      </c>
      <c r="P41" s="34">
        <v>0</v>
      </c>
      <c r="Q41" s="34">
        <v>1</v>
      </c>
      <c r="R41" s="34">
        <v>1</v>
      </c>
      <c r="S41" s="34">
        <v>1</v>
      </c>
      <c r="T41" s="98">
        <f t="shared" si="2"/>
        <v>14</v>
      </c>
      <c r="U41" s="99">
        <f t="shared" si="3"/>
        <v>0.875</v>
      </c>
    </row>
    <row r="42" spans="1:21">
      <c r="A42" s="95">
        <v>30</v>
      </c>
      <c r="B42" s="96" t="s">
        <v>638</v>
      </c>
      <c r="C42" s="115" t="s">
        <v>639</v>
      </c>
      <c r="D42" s="120">
        <v>0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0</v>
      </c>
      <c r="L42" s="34">
        <v>0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11</v>
      </c>
      <c r="U42" s="99">
        <f t="shared" si="3"/>
        <v>0.6875</v>
      </c>
    </row>
    <row r="43" spans="1:21">
      <c r="A43" s="95">
        <v>31</v>
      </c>
      <c r="B43" s="96" t="s">
        <v>640</v>
      </c>
      <c r="C43" s="115" t="s">
        <v>641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0</v>
      </c>
      <c r="K43" s="72">
        <v>0</v>
      </c>
      <c r="L43" s="34">
        <v>0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11</v>
      </c>
      <c r="U43" s="99">
        <f t="shared" si="3"/>
        <v>0.6875</v>
      </c>
    </row>
    <row r="44" spans="1:21">
      <c r="A44" s="95">
        <v>32</v>
      </c>
      <c r="B44" s="96" t="s">
        <v>642</v>
      </c>
      <c r="C44" s="115" t="s">
        <v>643</v>
      </c>
      <c r="D44" s="120">
        <v>0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0</v>
      </c>
      <c r="K44" s="72">
        <v>0</v>
      </c>
      <c r="L44" s="34">
        <v>0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10</v>
      </c>
      <c r="U44" s="99">
        <f t="shared" si="3"/>
        <v>0.625</v>
      </c>
    </row>
    <row r="45" spans="1:21">
      <c r="A45" s="95">
        <v>33</v>
      </c>
      <c r="B45" s="96" t="s">
        <v>644</v>
      </c>
      <c r="C45" s="115" t="s">
        <v>645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0</v>
      </c>
      <c r="K45" s="72">
        <v>0</v>
      </c>
      <c r="L45" s="34">
        <v>0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2"/>
        <v>11</v>
      </c>
      <c r="U45" s="99">
        <f t="shared" si="3"/>
        <v>0.6875</v>
      </c>
    </row>
    <row r="46" spans="1:21">
      <c r="A46" s="95">
        <v>34</v>
      </c>
      <c r="B46" s="96" t="s">
        <v>646</v>
      </c>
      <c r="C46" s="115" t="s">
        <v>647</v>
      </c>
      <c r="D46" s="120">
        <v>1</v>
      </c>
      <c r="E46" s="34">
        <v>1</v>
      </c>
      <c r="F46" s="34">
        <v>1</v>
      </c>
      <c r="G46" s="34">
        <v>0</v>
      </c>
      <c r="H46" s="34">
        <v>0</v>
      </c>
      <c r="I46" s="34">
        <v>0</v>
      </c>
      <c r="J46" s="34">
        <v>1</v>
      </c>
      <c r="K46" s="72">
        <v>0</v>
      </c>
      <c r="L46" s="34">
        <v>0</v>
      </c>
      <c r="M46" s="34">
        <v>0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2"/>
        <v>10</v>
      </c>
      <c r="U46" s="99">
        <f t="shared" si="3"/>
        <v>0.625</v>
      </c>
    </row>
    <row r="47" spans="1:21">
      <c r="A47" s="95">
        <v>35</v>
      </c>
      <c r="B47" s="96" t="s">
        <v>648</v>
      </c>
      <c r="C47" s="115" t="s">
        <v>649</v>
      </c>
      <c r="D47" s="120">
        <v>0</v>
      </c>
      <c r="E47" s="34">
        <v>0</v>
      </c>
      <c r="F47" s="34">
        <v>0</v>
      </c>
      <c r="G47" s="34">
        <v>1</v>
      </c>
      <c r="H47" s="34">
        <v>1</v>
      </c>
      <c r="I47" s="34">
        <v>1</v>
      </c>
      <c r="J47" s="34">
        <v>0</v>
      </c>
      <c r="K47" s="72">
        <v>0</v>
      </c>
      <c r="L47" s="34">
        <v>0</v>
      </c>
      <c r="M47" s="34">
        <v>0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2"/>
        <v>9</v>
      </c>
      <c r="U47" s="99">
        <f t="shared" si="3"/>
        <v>0.5625</v>
      </c>
    </row>
    <row r="48" spans="1:21">
      <c r="A48" s="95">
        <v>36</v>
      </c>
      <c r="B48" s="96" t="s">
        <v>650</v>
      </c>
      <c r="C48" s="115" t="s">
        <v>651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0</v>
      </c>
      <c r="L48" s="34">
        <v>0</v>
      </c>
      <c r="M48" s="34">
        <v>0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2"/>
        <v>13</v>
      </c>
      <c r="U48" s="99">
        <f t="shared" si="3"/>
        <v>0.8125</v>
      </c>
    </row>
    <row r="49" spans="1:21">
      <c r="A49" s="95">
        <v>37</v>
      </c>
      <c r="B49" s="96" t="s">
        <v>652</v>
      </c>
      <c r="C49" s="115" t="s">
        <v>653</v>
      </c>
      <c r="D49" s="120">
        <v>0</v>
      </c>
      <c r="E49" s="34">
        <v>0</v>
      </c>
      <c r="F49" s="34">
        <v>1</v>
      </c>
      <c r="G49" s="34">
        <v>1</v>
      </c>
      <c r="H49" s="34">
        <v>1</v>
      </c>
      <c r="I49" s="34">
        <v>1</v>
      </c>
      <c r="J49" s="34">
        <v>0</v>
      </c>
      <c r="K49" s="72">
        <v>0</v>
      </c>
      <c r="L49" s="34">
        <v>0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34">
        <v>0</v>
      </c>
      <c r="T49" s="98">
        <f t="shared" si="2"/>
        <v>8</v>
      </c>
      <c r="U49" s="99">
        <f t="shared" si="3"/>
        <v>0.5</v>
      </c>
    </row>
    <row r="50" spans="1:21">
      <c r="A50" s="103">
        <v>38</v>
      </c>
      <c r="B50" s="146" t="s">
        <v>654</v>
      </c>
      <c r="C50" s="147" t="s">
        <v>655</v>
      </c>
      <c r="D50" s="125">
        <v>1</v>
      </c>
      <c r="E50" s="78">
        <v>0</v>
      </c>
      <c r="F50" s="78">
        <v>1</v>
      </c>
      <c r="G50" s="78">
        <v>0</v>
      </c>
      <c r="H50" s="78">
        <v>0</v>
      </c>
      <c r="I50" s="78">
        <v>0</v>
      </c>
      <c r="J50" s="78">
        <v>0</v>
      </c>
      <c r="K50" s="79">
        <v>1</v>
      </c>
      <c r="L50" s="78">
        <v>1</v>
      </c>
      <c r="M50" s="78">
        <v>1</v>
      </c>
      <c r="N50" s="78">
        <v>1</v>
      </c>
      <c r="O50" s="78">
        <v>1</v>
      </c>
      <c r="P50" s="78">
        <v>1</v>
      </c>
      <c r="Q50" s="78">
        <v>1</v>
      </c>
      <c r="R50" s="78">
        <v>1</v>
      </c>
      <c r="S50" s="78">
        <v>1</v>
      </c>
      <c r="T50" s="106">
        <f t="shared" si="2"/>
        <v>11</v>
      </c>
      <c r="U50" s="107">
        <f t="shared" si="3"/>
        <v>0.6875</v>
      </c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0">
    <cfRule type="cellIs" dxfId="28" priority="2" operator="equal">
      <formula>0</formula>
    </cfRule>
  </conditionalFormatting>
  <conditionalFormatting sqref="U13:U50">
    <cfRule type="cellIs" dxfId="27" priority="1" operator="lessThanOrEqual">
      <formula>"50%"</formula>
    </cfRule>
  </conditionalFormatting>
  <hyperlinks>
    <hyperlink ref="A1" location="'Rekap Dosen'!A1" display="BACK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U1003"/>
  <sheetViews>
    <sheetView topLeftCell="A36" workbookViewId="0">
      <selection activeCell="B22" sqref="B22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6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Anna Dwi Marjusalinah, S.Kom., M.Kom.</v>
      </c>
      <c r="D5" s="74" t="s">
        <v>118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657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36">
        <v>45517</v>
      </c>
      <c r="E11" s="137">
        <f t="shared" ref="E11:S11" si="0">D11+7</f>
        <v>45524</v>
      </c>
      <c r="F11" s="137">
        <f t="shared" si="0"/>
        <v>45531</v>
      </c>
      <c r="G11" s="137">
        <f t="shared" si="0"/>
        <v>45538</v>
      </c>
      <c r="H11" s="137">
        <f t="shared" si="0"/>
        <v>45545</v>
      </c>
      <c r="I11" s="137">
        <f t="shared" si="0"/>
        <v>45552</v>
      </c>
      <c r="J11" s="137">
        <f t="shared" si="0"/>
        <v>45559</v>
      </c>
      <c r="K11" s="137">
        <f t="shared" si="0"/>
        <v>45566</v>
      </c>
      <c r="L11" s="137">
        <f t="shared" si="0"/>
        <v>45573</v>
      </c>
      <c r="M11" s="137">
        <f t="shared" si="0"/>
        <v>45580</v>
      </c>
      <c r="N11" s="137">
        <f t="shared" si="0"/>
        <v>45587</v>
      </c>
      <c r="O11" s="137">
        <f t="shared" si="0"/>
        <v>45594</v>
      </c>
      <c r="P11" s="137">
        <f t="shared" si="0"/>
        <v>45601</v>
      </c>
      <c r="Q11" s="137">
        <f t="shared" si="0"/>
        <v>45608</v>
      </c>
      <c r="R11" s="137">
        <f t="shared" si="0"/>
        <v>45615</v>
      </c>
      <c r="S11" s="137">
        <f t="shared" si="0"/>
        <v>45622</v>
      </c>
      <c r="T11" s="233"/>
      <c r="U11" s="237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40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38" t="s">
        <v>134</v>
      </c>
      <c r="T12" s="234"/>
      <c r="U12" s="238"/>
    </row>
    <row r="13" spans="1:21">
      <c r="A13" s="34">
        <v>1</v>
      </c>
      <c r="B13" s="141" t="s">
        <v>414</v>
      </c>
      <c r="C13" s="14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1">SUM(D13:S13)</f>
        <v>16</v>
      </c>
      <c r="U13" s="132">
        <f t="shared" ref="U13:U51" si="2">T13/16</f>
        <v>1</v>
      </c>
    </row>
    <row r="14" spans="1:21">
      <c r="A14" s="34">
        <v>2</v>
      </c>
      <c r="B14" s="141" t="s">
        <v>416</v>
      </c>
      <c r="C14" s="14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1"/>
        <v>16</v>
      </c>
      <c r="U14" s="132">
        <f t="shared" si="2"/>
        <v>1</v>
      </c>
    </row>
    <row r="15" spans="1:21">
      <c r="A15" s="34">
        <v>3</v>
      </c>
      <c r="B15" s="141" t="s">
        <v>418</v>
      </c>
      <c r="C15" s="14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1"/>
        <v>16</v>
      </c>
      <c r="U15" s="132">
        <f t="shared" si="2"/>
        <v>1</v>
      </c>
    </row>
    <row r="16" spans="1:21">
      <c r="A16" s="34">
        <v>4</v>
      </c>
      <c r="B16" s="141" t="s">
        <v>421</v>
      </c>
      <c r="C16" s="14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1"/>
        <v>16</v>
      </c>
      <c r="U16" s="132">
        <f t="shared" si="2"/>
        <v>1</v>
      </c>
    </row>
    <row r="17" spans="1:21">
      <c r="A17" s="34">
        <v>5</v>
      </c>
      <c r="B17" s="141" t="s">
        <v>423</v>
      </c>
      <c r="C17" s="14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1"/>
        <v>16</v>
      </c>
      <c r="U17" s="132">
        <f t="shared" si="2"/>
        <v>1</v>
      </c>
    </row>
    <row r="18" spans="1:21">
      <c r="A18" s="34">
        <v>6</v>
      </c>
      <c r="B18" s="141" t="s">
        <v>425</v>
      </c>
      <c r="C18" s="14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1"/>
        <v>16</v>
      </c>
      <c r="U18" s="132">
        <f t="shared" si="2"/>
        <v>1</v>
      </c>
    </row>
    <row r="19" spans="1:21">
      <c r="A19" s="34">
        <v>7</v>
      </c>
      <c r="B19" s="141" t="s">
        <v>427</v>
      </c>
      <c r="C19" s="14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1"/>
        <v>16</v>
      </c>
      <c r="U19" s="132">
        <f t="shared" si="2"/>
        <v>1</v>
      </c>
    </row>
    <row r="20" spans="1:21">
      <c r="A20" s="34">
        <v>8</v>
      </c>
      <c r="B20" s="141" t="s">
        <v>429</v>
      </c>
      <c r="C20" s="14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0</v>
      </c>
      <c r="M20" s="34">
        <v>0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1"/>
        <v>14</v>
      </c>
      <c r="U20" s="132">
        <f t="shared" si="2"/>
        <v>0.875</v>
      </c>
    </row>
    <row r="21" spans="1:21">
      <c r="A21" s="34">
        <v>9</v>
      </c>
      <c r="B21" s="141" t="s">
        <v>431</v>
      </c>
      <c r="C21" s="14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1"/>
        <v>16</v>
      </c>
      <c r="U21" s="132">
        <f t="shared" si="2"/>
        <v>1</v>
      </c>
    </row>
    <row r="22" spans="1:21">
      <c r="A22" s="34">
        <v>10</v>
      </c>
      <c r="B22" s="141" t="s">
        <v>433</v>
      </c>
      <c r="C22" s="14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0</v>
      </c>
      <c r="M22" s="34">
        <v>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1"/>
        <v>14</v>
      </c>
      <c r="U22" s="132">
        <f t="shared" si="2"/>
        <v>0.875</v>
      </c>
    </row>
    <row r="23" spans="1:21">
      <c r="A23" s="34">
        <v>11</v>
      </c>
      <c r="B23" s="141" t="s">
        <v>435</v>
      </c>
      <c r="C23" s="142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1"/>
        <v>16</v>
      </c>
      <c r="U23" s="132">
        <f t="shared" si="2"/>
        <v>1</v>
      </c>
    </row>
    <row r="24" spans="1:21">
      <c r="A24" s="34">
        <v>12</v>
      </c>
      <c r="B24" s="141" t="s">
        <v>437</v>
      </c>
      <c r="C24" s="14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1"/>
        <v>16</v>
      </c>
      <c r="U24" s="132">
        <f t="shared" si="2"/>
        <v>1</v>
      </c>
    </row>
    <row r="25" spans="1:21">
      <c r="A25" s="34">
        <v>13</v>
      </c>
      <c r="B25" s="141" t="s">
        <v>439</v>
      </c>
      <c r="C25" s="142" t="s">
        <v>440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0</v>
      </c>
      <c r="S25" s="34">
        <v>1</v>
      </c>
      <c r="T25" s="131">
        <f t="shared" si="1"/>
        <v>15</v>
      </c>
      <c r="U25" s="132">
        <f t="shared" si="2"/>
        <v>0.9375</v>
      </c>
    </row>
    <row r="26" spans="1:21">
      <c r="A26" s="34">
        <v>14</v>
      </c>
      <c r="B26" s="141" t="s">
        <v>442</v>
      </c>
      <c r="C26" s="142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1"/>
        <v>16</v>
      </c>
      <c r="U26" s="132">
        <f t="shared" si="2"/>
        <v>1</v>
      </c>
    </row>
    <row r="27" spans="1:21">
      <c r="A27" s="34">
        <v>15</v>
      </c>
      <c r="B27" s="141" t="s">
        <v>444</v>
      </c>
      <c r="C27" s="14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1"/>
        <v>16</v>
      </c>
      <c r="U27" s="132">
        <f t="shared" si="2"/>
        <v>1</v>
      </c>
    </row>
    <row r="28" spans="1:21">
      <c r="A28" s="34">
        <v>16</v>
      </c>
      <c r="B28" s="141" t="s">
        <v>446</v>
      </c>
      <c r="C28" s="14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0</v>
      </c>
      <c r="M28" s="34">
        <v>0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1"/>
        <v>14</v>
      </c>
      <c r="U28" s="132">
        <f t="shared" si="2"/>
        <v>0.875</v>
      </c>
    </row>
    <row r="29" spans="1:21">
      <c r="A29" s="34">
        <v>17</v>
      </c>
      <c r="B29" s="141" t="s">
        <v>448</v>
      </c>
      <c r="C29" s="142" t="s">
        <v>449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0</v>
      </c>
      <c r="S29" s="34">
        <v>0</v>
      </c>
      <c r="T29" s="131">
        <f t="shared" si="1"/>
        <v>14</v>
      </c>
      <c r="U29" s="132">
        <f t="shared" si="2"/>
        <v>0.875</v>
      </c>
    </row>
    <row r="30" spans="1:21">
      <c r="A30" s="34">
        <v>18</v>
      </c>
      <c r="B30" s="141" t="s">
        <v>450</v>
      </c>
      <c r="C30" s="142" t="s">
        <v>451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1"/>
        <v>16</v>
      </c>
      <c r="U30" s="132">
        <f t="shared" si="2"/>
        <v>1</v>
      </c>
    </row>
    <row r="31" spans="1:21">
      <c r="A31" s="34">
        <v>19</v>
      </c>
      <c r="B31" s="141" t="s">
        <v>452</v>
      </c>
      <c r="C31" s="14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1"/>
        <v>16</v>
      </c>
      <c r="U31" s="132">
        <f t="shared" si="2"/>
        <v>1</v>
      </c>
    </row>
    <row r="32" spans="1:21">
      <c r="A32" s="34">
        <v>20</v>
      </c>
      <c r="B32" s="141" t="s">
        <v>454</v>
      </c>
      <c r="C32" s="14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1"/>
        <v>16</v>
      </c>
      <c r="U32" s="132">
        <f t="shared" si="2"/>
        <v>1</v>
      </c>
    </row>
    <row r="33" spans="1:21">
      <c r="A33" s="34">
        <v>21</v>
      </c>
      <c r="B33" s="141" t="s">
        <v>456</v>
      </c>
      <c r="C33" s="14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1"/>
        <v>16</v>
      </c>
      <c r="U33" s="132">
        <f t="shared" si="2"/>
        <v>1</v>
      </c>
    </row>
    <row r="34" spans="1:21">
      <c r="A34" s="34">
        <v>22</v>
      </c>
      <c r="B34" s="141" t="s">
        <v>458</v>
      </c>
      <c r="C34" s="14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1"/>
        <v>16</v>
      </c>
      <c r="U34" s="132">
        <f t="shared" si="2"/>
        <v>1</v>
      </c>
    </row>
    <row r="35" spans="1:21">
      <c r="A35" s="34">
        <v>23</v>
      </c>
      <c r="B35" s="141" t="s">
        <v>460</v>
      </c>
      <c r="C35" s="14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0</v>
      </c>
      <c r="M35" s="34">
        <v>0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1"/>
        <v>14</v>
      </c>
      <c r="U35" s="132">
        <f t="shared" si="2"/>
        <v>0.875</v>
      </c>
    </row>
    <row r="36" spans="1:21">
      <c r="A36" s="34">
        <v>24</v>
      </c>
      <c r="B36" s="141" t="s">
        <v>462</v>
      </c>
      <c r="C36" s="14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1"/>
        <v>16</v>
      </c>
      <c r="U36" s="132">
        <f t="shared" si="2"/>
        <v>1</v>
      </c>
    </row>
    <row r="37" spans="1:21">
      <c r="A37" s="34">
        <v>25</v>
      </c>
      <c r="B37" s="141" t="s">
        <v>464</v>
      </c>
      <c r="C37" s="14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1"/>
        <v>16</v>
      </c>
      <c r="U37" s="132">
        <f t="shared" si="2"/>
        <v>1</v>
      </c>
    </row>
    <row r="38" spans="1:21">
      <c r="A38" s="34">
        <v>26</v>
      </c>
      <c r="B38" s="141" t="s">
        <v>466</v>
      </c>
      <c r="C38" s="14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1"/>
        <v>16</v>
      </c>
      <c r="U38" s="132">
        <f t="shared" si="2"/>
        <v>1</v>
      </c>
    </row>
    <row r="39" spans="1:21">
      <c r="A39" s="34">
        <v>27</v>
      </c>
      <c r="B39" s="141" t="s">
        <v>468</v>
      </c>
      <c r="C39" s="14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1"/>
        <v>16</v>
      </c>
      <c r="U39" s="132">
        <f t="shared" si="2"/>
        <v>1</v>
      </c>
    </row>
    <row r="40" spans="1:21">
      <c r="A40" s="34">
        <v>28</v>
      </c>
      <c r="B40" s="141" t="s">
        <v>470</v>
      </c>
      <c r="C40" s="14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1"/>
        <v>16</v>
      </c>
      <c r="U40" s="132">
        <f t="shared" si="2"/>
        <v>1</v>
      </c>
    </row>
    <row r="41" spans="1:21">
      <c r="A41" s="34">
        <v>29</v>
      </c>
      <c r="B41" s="141" t="s">
        <v>472</v>
      </c>
      <c r="C41" s="14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1"/>
        <v>16</v>
      </c>
      <c r="U41" s="132">
        <f t="shared" si="2"/>
        <v>1</v>
      </c>
    </row>
    <row r="42" spans="1:21">
      <c r="A42" s="34">
        <v>30</v>
      </c>
      <c r="B42" s="141" t="s">
        <v>474</v>
      </c>
      <c r="C42" s="14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1"/>
        <v>16</v>
      </c>
      <c r="U42" s="132">
        <f t="shared" si="2"/>
        <v>1</v>
      </c>
    </row>
    <row r="43" spans="1:21">
      <c r="A43" s="34">
        <v>31</v>
      </c>
      <c r="B43" s="141" t="s">
        <v>476</v>
      </c>
      <c r="C43" s="14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1"/>
        <v>14</v>
      </c>
      <c r="U43" s="132">
        <f t="shared" si="2"/>
        <v>0.875</v>
      </c>
    </row>
    <row r="44" spans="1:21">
      <c r="A44" s="34">
        <v>32</v>
      </c>
      <c r="B44" s="141" t="s">
        <v>478</v>
      </c>
      <c r="C44" s="14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0</v>
      </c>
      <c r="M44" s="34">
        <v>0</v>
      </c>
      <c r="N44" s="34">
        <v>1</v>
      </c>
      <c r="O44" s="34">
        <v>1</v>
      </c>
      <c r="P44" s="34">
        <v>1</v>
      </c>
      <c r="Q44" s="34">
        <v>1</v>
      </c>
      <c r="R44" s="34">
        <v>0</v>
      </c>
      <c r="S44" s="34">
        <v>1</v>
      </c>
      <c r="T44" s="131">
        <f t="shared" si="1"/>
        <v>13</v>
      </c>
      <c r="U44" s="132">
        <f t="shared" si="2"/>
        <v>0.8125</v>
      </c>
    </row>
    <row r="45" spans="1:21">
      <c r="A45" s="34">
        <v>33</v>
      </c>
      <c r="B45" s="141" t="s">
        <v>480</v>
      </c>
      <c r="C45" s="14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1"/>
        <v>16</v>
      </c>
      <c r="U45" s="132">
        <f t="shared" si="2"/>
        <v>1</v>
      </c>
    </row>
    <row r="46" spans="1:21">
      <c r="A46" s="34">
        <v>34</v>
      </c>
      <c r="B46" s="141" t="s">
        <v>271</v>
      </c>
      <c r="C46" s="14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1"/>
        <v>16</v>
      </c>
      <c r="U46" s="132">
        <f t="shared" si="2"/>
        <v>1</v>
      </c>
    </row>
    <row r="47" spans="1:21">
      <c r="A47" s="34">
        <v>35</v>
      </c>
      <c r="B47" s="141" t="s">
        <v>482</v>
      </c>
      <c r="C47" s="14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1"/>
        <v>16</v>
      </c>
      <c r="U47" s="132">
        <f t="shared" si="2"/>
        <v>1</v>
      </c>
    </row>
    <row r="48" spans="1:21">
      <c r="A48" s="34">
        <v>36</v>
      </c>
      <c r="B48" s="141" t="s">
        <v>484</v>
      </c>
      <c r="C48" s="14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1"/>
        <v>16</v>
      </c>
      <c r="U48" s="132">
        <f t="shared" si="2"/>
        <v>1</v>
      </c>
    </row>
    <row r="49" spans="1:21">
      <c r="A49" s="34">
        <v>37</v>
      </c>
      <c r="B49" s="141" t="s">
        <v>486</v>
      </c>
      <c r="C49" s="14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1"/>
        <v>16</v>
      </c>
      <c r="U49" s="132">
        <f t="shared" si="2"/>
        <v>1</v>
      </c>
    </row>
    <row r="50" spans="1:21">
      <c r="A50" s="34">
        <v>38</v>
      </c>
      <c r="B50" s="141" t="s">
        <v>488</v>
      </c>
      <c r="C50" s="14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0</v>
      </c>
      <c r="M50" s="34">
        <v>0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1"/>
        <v>14</v>
      </c>
      <c r="U50" s="132">
        <f t="shared" si="2"/>
        <v>0.875</v>
      </c>
    </row>
    <row r="51" spans="1:21">
      <c r="A51" s="78">
        <v>39</v>
      </c>
      <c r="B51" s="143" t="s">
        <v>490</v>
      </c>
      <c r="C51" s="10" t="s">
        <v>491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8">
        <v>1</v>
      </c>
      <c r="T51" s="40">
        <f t="shared" si="1"/>
        <v>16</v>
      </c>
      <c r="U51" s="133">
        <f t="shared" si="2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9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Anna Dwi Marjusalinah, S.Kom., M.Kom.</v>
      </c>
      <c r="D5" s="74" t="s">
        <v>118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7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7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40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134</v>
      </c>
      <c r="T12" s="231"/>
      <c r="U12" s="238"/>
    </row>
    <row r="13" spans="1:21">
      <c r="A13" s="34">
        <v>1</v>
      </c>
      <c r="B13" s="141" t="s">
        <v>498</v>
      </c>
      <c r="C13" s="149" t="s">
        <v>499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2" si="2">SUM(D13:S13)</f>
        <v>16</v>
      </c>
      <c r="U13" s="132">
        <f t="shared" ref="U13:U52" si="3">T13/16</f>
        <v>1</v>
      </c>
    </row>
    <row r="14" spans="1:21">
      <c r="A14" s="34">
        <v>2</v>
      </c>
      <c r="B14" s="141" t="s">
        <v>500</v>
      </c>
      <c r="C14" s="149" t="s">
        <v>501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2"/>
        <v>16</v>
      </c>
      <c r="U14" s="132">
        <f t="shared" si="3"/>
        <v>1</v>
      </c>
    </row>
    <row r="15" spans="1:21">
      <c r="A15" s="34">
        <v>3</v>
      </c>
      <c r="B15" s="141" t="s">
        <v>502</v>
      </c>
      <c r="C15" s="149" t="s">
        <v>503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14</v>
      </c>
      <c r="U15" s="132">
        <f t="shared" si="3"/>
        <v>0.875</v>
      </c>
    </row>
    <row r="16" spans="1:21">
      <c r="A16" s="34">
        <v>4</v>
      </c>
      <c r="B16" s="141" t="s">
        <v>504</v>
      </c>
      <c r="C16" s="149" t="s">
        <v>505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32">
        <f t="shared" si="3"/>
        <v>1</v>
      </c>
    </row>
    <row r="17" spans="1:21">
      <c r="A17" s="34">
        <v>5</v>
      </c>
      <c r="B17" s="141" t="s">
        <v>506</v>
      </c>
      <c r="C17" s="149" t="s">
        <v>507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 t="s">
        <v>420</v>
      </c>
      <c r="M17" s="34">
        <v>0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13</v>
      </c>
      <c r="U17" s="132">
        <f t="shared" si="3"/>
        <v>0.8125</v>
      </c>
    </row>
    <row r="18" spans="1:21">
      <c r="A18" s="34">
        <v>6</v>
      </c>
      <c r="B18" s="141" t="s">
        <v>508</v>
      </c>
      <c r="C18" s="149" t="s">
        <v>509</v>
      </c>
      <c r="D18" s="120">
        <v>1</v>
      </c>
      <c r="E18" s="34">
        <v>1</v>
      </c>
      <c r="F18" s="34">
        <v>1</v>
      </c>
      <c r="G18" s="34">
        <v>1</v>
      </c>
      <c r="H18" s="34">
        <v>5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0</v>
      </c>
      <c r="P18" s="34">
        <v>0</v>
      </c>
      <c r="Q18" s="34">
        <v>1</v>
      </c>
      <c r="R18" s="34">
        <v>1</v>
      </c>
      <c r="S18" s="72">
        <v>1</v>
      </c>
      <c r="T18" s="150">
        <f t="shared" si="2"/>
        <v>18</v>
      </c>
      <c r="U18" s="132">
        <f t="shared" si="3"/>
        <v>1.125</v>
      </c>
    </row>
    <row r="19" spans="1:21">
      <c r="A19" s="34">
        <v>7</v>
      </c>
      <c r="B19" s="141" t="s">
        <v>510</v>
      </c>
      <c r="C19" s="149" t="s">
        <v>511</v>
      </c>
      <c r="D19" s="120">
        <v>1</v>
      </c>
      <c r="E19" s="34">
        <v>1</v>
      </c>
      <c r="F19" s="34">
        <v>1</v>
      </c>
      <c r="G19" s="34">
        <v>0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15</v>
      </c>
      <c r="U19" s="132">
        <f t="shared" si="3"/>
        <v>0.9375</v>
      </c>
    </row>
    <row r="20" spans="1:21">
      <c r="A20" s="34">
        <v>8</v>
      </c>
      <c r="B20" s="141" t="s">
        <v>512</v>
      </c>
      <c r="C20" s="149" t="s">
        <v>513</v>
      </c>
      <c r="D20" s="120">
        <v>1</v>
      </c>
      <c r="E20" s="34">
        <v>1</v>
      </c>
      <c r="F20" s="34">
        <v>1</v>
      </c>
      <c r="G20" s="34">
        <v>0</v>
      </c>
      <c r="H20" s="34">
        <v>0</v>
      </c>
      <c r="I20" s="34">
        <v>0</v>
      </c>
      <c r="J20" s="34">
        <v>1</v>
      </c>
      <c r="K20" s="34">
        <v>1</v>
      </c>
      <c r="L20" s="34">
        <v>1</v>
      </c>
      <c r="M20" s="34">
        <v>0</v>
      </c>
      <c r="N20" s="34">
        <v>0</v>
      </c>
      <c r="O20" s="34">
        <v>0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10</v>
      </c>
      <c r="U20" s="132">
        <f t="shared" si="3"/>
        <v>0.625</v>
      </c>
    </row>
    <row r="21" spans="1:21">
      <c r="A21" s="34">
        <v>9</v>
      </c>
      <c r="B21" s="141" t="s">
        <v>514</v>
      </c>
      <c r="C21" s="149" t="s">
        <v>515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2"/>
        <v>16</v>
      </c>
      <c r="U21" s="132">
        <f t="shared" si="3"/>
        <v>1</v>
      </c>
    </row>
    <row r="22" spans="1:21">
      <c r="A22" s="34">
        <v>10</v>
      </c>
      <c r="B22" s="141" t="s">
        <v>516</v>
      </c>
      <c r="C22" s="149" t="s">
        <v>517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16</v>
      </c>
      <c r="U22" s="132">
        <f t="shared" si="3"/>
        <v>1</v>
      </c>
    </row>
    <row r="23" spans="1:21">
      <c r="A23" s="34">
        <v>11</v>
      </c>
      <c r="B23" s="141" t="s">
        <v>518</v>
      </c>
      <c r="C23" s="149" t="s">
        <v>519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2"/>
        <v>16</v>
      </c>
      <c r="U23" s="132">
        <f t="shared" si="3"/>
        <v>1</v>
      </c>
    </row>
    <row r="24" spans="1:21">
      <c r="A24" s="34">
        <v>12</v>
      </c>
      <c r="B24" s="141" t="s">
        <v>520</v>
      </c>
      <c r="C24" s="149" t="s">
        <v>521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32">
        <f t="shared" si="3"/>
        <v>1</v>
      </c>
    </row>
    <row r="25" spans="1:21">
      <c r="A25" s="34">
        <v>13</v>
      </c>
      <c r="B25" s="141" t="s">
        <v>522</v>
      </c>
      <c r="C25" s="149" t="s">
        <v>523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0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15</v>
      </c>
      <c r="U25" s="132">
        <f t="shared" si="3"/>
        <v>0.9375</v>
      </c>
    </row>
    <row r="26" spans="1:21">
      <c r="A26" s="34">
        <v>14</v>
      </c>
      <c r="B26" s="141" t="s">
        <v>524</v>
      </c>
      <c r="C26" s="149" t="s">
        <v>525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32">
        <f t="shared" si="3"/>
        <v>1</v>
      </c>
    </row>
    <row r="27" spans="1:21">
      <c r="A27" s="34">
        <v>15</v>
      </c>
      <c r="B27" s="141" t="s">
        <v>526</v>
      </c>
      <c r="C27" s="149" t="s">
        <v>527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0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14</v>
      </c>
      <c r="U27" s="132">
        <f t="shared" si="3"/>
        <v>0.875</v>
      </c>
    </row>
    <row r="28" spans="1:21">
      <c r="A28" s="34">
        <v>16</v>
      </c>
      <c r="B28" s="141" t="s">
        <v>528</v>
      </c>
      <c r="C28" s="149" t="s">
        <v>529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2"/>
        <v>16</v>
      </c>
      <c r="U28" s="132">
        <f t="shared" si="3"/>
        <v>1</v>
      </c>
    </row>
    <row r="29" spans="1:21">
      <c r="A29" s="34">
        <v>17</v>
      </c>
      <c r="B29" s="141" t="s">
        <v>530</v>
      </c>
      <c r="C29" s="149" t="s">
        <v>531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0</v>
      </c>
      <c r="N29" s="34">
        <v>0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2"/>
        <v>14</v>
      </c>
      <c r="U29" s="132">
        <f t="shared" si="3"/>
        <v>0.875</v>
      </c>
    </row>
    <row r="30" spans="1:21">
      <c r="A30" s="34">
        <v>18</v>
      </c>
      <c r="B30" s="141" t="s">
        <v>532</v>
      </c>
      <c r="C30" s="149" t="s">
        <v>533</v>
      </c>
      <c r="D30" s="120">
        <v>1</v>
      </c>
      <c r="E30" s="34">
        <v>0</v>
      </c>
      <c r="F30" s="34">
        <v>1</v>
      </c>
      <c r="G30" s="34">
        <v>1</v>
      </c>
      <c r="H30" s="34">
        <v>0</v>
      </c>
      <c r="I30" s="34">
        <v>1</v>
      </c>
      <c r="J30" s="34">
        <v>1</v>
      </c>
      <c r="K30" s="34">
        <v>1</v>
      </c>
      <c r="L30" s="34">
        <v>1</v>
      </c>
      <c r="M30" s="34">
        <v>0</v>
      </c>
      <c r="N30" s="34">
        <v>0</v>
      </c>
      <c r="O30" s="34">
        <v>1</v>
      </c>
      <c r="P30" s="34">
        <v>1</v>
      </c>
      <c r="Q30" s="34">
        <v>1</v>
      </c>
      <c r="R30" s="34">
        <v>0</v>
      </c>
      <c r="S30" s="72">
        <v>1</v>
      </c>
      <c r="T30" s="150">
        <f t="shared" si="2"/>
        <v>11</v>
      </c>
      <c r="U30" s="132">
        <f t="shared" si="3"/>
        <v>0.6875</v>
      </c>
    </row>
    <row r="31" spans="1:21">
      <c r="A31" s="34">
        <v>19</v>
      </c>
      <c r="B31" s="141" t="s">
        <v>534</v>
      </c>
      <c r="C31" s="149" t="s">
        <v>535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32">
        <f t="shared" si="3"/>
        <v>1</v>
      </c>
    </row>
    <row r="32" spans="1:21">
      <c r="A32" s="34">
        <v>20</v>
      </c>
      <c r="B32" s="141" t="s">
        <v>536</v>
      </c>
      <c r="C32" s="149" t="s">
        <v>537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0</v>
      </c>
      <c r="S32" s="72">
        <v>1</v>
      </c>
      <c r="T32" s="150">
        <f t="shared" si="2"/>
        <v>15</v>
      </c>
      <c r="U32" s="132">
        <f t="shared" si="3"/>
        <v>0.9375</v>
      </c>
    </row>
    <row r="33" spans="1:21">
      <c r="A33" s="34">
        <v>21</v>
      </c>
      <c r="B33" s="141" t="s">
        <v>538</v>
      </c>
      <c r="C33" s="149" t="s">
        <v>539</v>
      </c>
      <c r="D33" s="120">
        <v>1</v>
      </c>
      <c r="E33" s="34">
        <v>1</v>
      </c>
      <c r="F33" s="34">
        <v>0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15</v>
      </c>
      <c r="U33" s="132">
        <f t="shared" si="3"/>
        <v>0.9375</v>
      </c>
    </row>
    <row r="34" spans="1:21">
      <c r="A34" s="34">
        <v>22</v>
      </c>
      <c r="B34" s="141" t="s">
        <v>540</v>
      </c>
      <c r="C34" s="149" t="s">
        <v>541</v>
      </c>
      <c r="D34" s="120">
        <v>1</v>
      </c>
      <c r="E34" s="34">
        <v>1</v>
      </c>
      <c r="F34" s="34">
        <v>0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15</v>
      </c>
      <c r="U34" s="132">
        <f t="shared" si="3"/>
        <v>0.9375</v>
      </c>
    </row>
    <row r="35" spans="1:21">
      <c r="A35" s="34">
        <v>23</v>
      </c>
      <c r="B35" s="141" t="s">
        <v>542</v>
      </c>
      <c r="C35" s="149" t="s">
        <v>543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16</v>
      </c>
      <c r="U35" s="132">
        <f t="shared" si="3"/>
        <v>1</v>
      </c>
    </row>
    <row r="36" spans="1:21">
      <c r="A36" s="34">
        <v>24</v>
      </c>
      <c r="B36" s="141" t="s">
        <v>544</v>
      </c>
      <c r="C36" s="149" t="s">
        <v>545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32">
        <f t="shared" si="3"/>
        <v>1</v>
      </c>
    </row>
    <row r="37" spans="1:21">
      <c r="A37" s="34">
        <v>25</v>
      </c>
      <c r="B37" s="141" t="s">
        <v>546</v>
      </c>
      <c r="C37" s="149" t="s">
        <v>547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32">
        <f t="shared" si="3"/>
        <v>1</v>
      </c>
    </row>
    <row r="38" spans="1:21">
      <c r="A38" s="34">
        <v>26</v>
      </c>
      <c r="B38" s="141" t="s">
        <v>548</v>
      </c>
      <c r="C38" s="149" t="s">
        <v>549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32">
        <f t="shared" si="3"/>
        <v>1</v>
      </c>
    </row>
    <row r="39" spans="1:21">
      <c r="A39" s="34">
        <v>27</v>
      </c>
      <c r="B39" s="141" t="s">
        <v>550</v>
      </c>
      <c r="C39" s="149" t="s">
        <v>551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32">
        <f t="shared" si="3"/>
        <v>1</v>
      </c>
    </row>
    <row r="40" spans="1:21">
      <c r="A40" s="34">
        <v>28</v>
      </c>
      <c r="B40" s="141" t="s">
        <v>552</v>
      </c>
      <c r="C40" s="149" t="s">
        <v>553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32">
        <f t="shared" si="3"/>
        <v>1</v>
      </c>
    </row>
    <row r="41" spans="1:21">
      <c r="A41" s="34">
        <v>29</v>
      </c>
      <c r="B41" s="141" t="s">
        <v>554</v>
      </c>
      <c r="C41" s="149" t="s">
        <v>555</v>
      </c>
      <c r="D41" s="120">
        <v>1</v>
      </c>
      <c r="E41" s="34">
        <v>1</v>
      </c>
      <c r="F41" s="34">
        <v>1</v>
      </c>
      <c r="G41" s="34">
        <v>1</v>
      </c>
      <c r="H41" s="34">
        <v>0</v>
      </c>
      <c r="I41" s="34">
        <v>0</v>
      </c>
      <c r="J41" s="34">
        <v>1</v>
      </c>
      <c r="K41" s="34">
        <v>1</v>
      </c>
      <c r="L41" s="34">
        <v>1</v>
      </c>
      <c r="M41" s="34">
        <v>0</v>
      </c>
      <c r="N41" s="34">
        <v>0</v>
      </c>
      <c r="O41" s="34">
        <v>1</v>
      </c>
      <c r="P41" s="34">
        <v>1</v>
      </c>
      <c r="Q41" s="34" t="s">
        <v>205</v>
      </c>
      <c r="R41" s="34">
        <v>1</v>
      </c>
      <c r="S41" s="72">
        <v>1</v>
      </c>
      <c r="T41" s="150">
        <f t="shared" si="2"/>
        <v>11</v>
      </c>
      <c r="U41" s="132">
        <f t="shared" si="3"/>
        <v>0.6875</v>
      </c>
    </row>
    <row r="42" spans="1:21">
      <c r="A42" s="34">
        <v>30</v>
      </c>
      <c r="B42" s="141" t="s">
        <v>556</v>
      </c>
      <c r="C42" s="149" t="s">
        <v>557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14</v>
      </c>
      <c r="U42" s="132">
        <f t="shared" si="3"/>
        <v>0.875</v>
      </c>
    </row>
    <row r="43" spans="1:21">
      <c r="A43" s="34">
        <v>31</v>
      </c>
      <c r="B43" s="141" t="s">
        <v>558</v>
      </c>
      <c r="C43" s="149" t="s">
        <v>559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2"/>
        <v>16</v>
      </c>
      <c r="U43" s="132">
        <f t="shared" si="3"/>
        <v>1</v>
      </c>
    </row>
    <row r="44" spans="1:21">
      <c r="A44" s="34">
        <v>32</v>
      </c>
      <c r="B44" s="141" t="s">
        <v>560</v>
      </c>
      <c r="C44" s="149" t="s">
        <v>561</v>
      </c>
      <c r="D44" s="120">
        <v>1</v>
      </c>
      <c r="E44" s="34">
        <v>0</v>
      </c>
      <c r="F44" s="34">
        <v>1</v>
      </c>
      <c r="G44" s="34">
        <v>0</v>
      </c>
      <c r="H44" s="34">
        <v>1</v>
      </c>
      <c r="I44" s="34">
        <v>1</v>
      </c>
      <c r="J44" s="34">
        <v>1</v>
      </c>
      <c r="K44" s="34" t="s">
        <v>420</v>
      </c>
      <c r="L44" s="34">
        <v>0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2"/>
        <v>10</v>
      </c>
      <c r="U44" s="132">
        <f t="shared" si="3"/>
        <v>0.625</v>
      </c>
    </row>
    <row r="45" spans="1:21">
      <c r="A45" s="34">
        <v>33</v>
      </c>
      <c r="B45" s="141" t="s">
        <v>562</v>
      </c>
      <c r="C45" s="149" t="s">
        <v>563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0</v>
      </c>
      <c r="S45" s="72">
        <v>1</v>
      </c>
      <c r="T45" s="150">
        <f t="shared" si="2"/>
        <v>15</v>
      </c>
      <c r="U45" s="132">
        <f t="shared" si="3"/>
        <v>0.9375</v>
      </c>
    </row>
    <row r="46" spans="1:21">
      <c r="A46" s="34">
        <v>34</v>
      </c>
      <c r="B46" s="141" t="s">
        <v>564</v>
      </c>
      <c r="C46" s="149" t="s">
        <v>565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0</v>
      </c>
      <c r="L46" s="34">
        <v>1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13</v>
      </c>
      <c r="U46" s="132">
        <f t="shared" si="3"/>
        <v>0.8125</v>
      </c>
    </row>
    <row r="47" spans="1:21">
      <c r="A47" s="34">
        <v>35</v>
      </c>
      <c r="B47" s="141" t="s">
        <v>566</v>
      </c>
      <c r="C47" s="149" t="s">
        <v>567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2"/>
        <v>16</v>
      </c>
      <c r="U47" s="132">
        <f t="shared" si="3"/>
        <v>1</v>
      </c>
    </row>
    <row r="48" spans="1:21">
      <c r="A48" s="34">
        <v>36</v>
      </c>
      <c r="B48" s="141" t="s">
        <v>568</v>
      </c>
      <c r="C48" s="149" t="s">
        <v>569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0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15</v>
      </c>
      <c r="U48" s="132">
        <f t="shared" si="3"/>
        <v>0.9375</v>
      </c>
    </row>
    <row r="49" spans="1:21">
      <c r="A49" s="34">
        <v>37</v>
      </c>
      <c r="B49" s="141" t="s">
        <v>570</v>
      </c>
      <c r="C49" s="149" t="s">
        <v>571</v>
      </c>
      <c r="D49" s="120">
        <v>1</v>
      </c>
      <c r="E49" s="34">
        <v>0</v>
      </c>
      <c r="F49" s="34">
        <v>0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12</v>
      </c>
      <c r="U49" s="132">
        <f t="shared" si="3"/>
        <v>0.75</v>
      </c>
    </row>
    <row r="50" spans="1:21">
      <c r="A50" s="34">
        <v>38</v>
      </c>
      <c r="B50" s="141" t="s">
        <v>572</v>
      </c>
      <c r="C50" s="149" t="s">
        <v>573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0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14</v>
      </c>
      <c r="U50" s="132">
        <f t="shared" si="3"/>
        <v>0.875</v>
      </c>
    </row>
    <row r="51" spans="1:21">
      <c r="A51" s="34">
        <v>39</v>
      </c>
      <c r="B51" s="141" t="s">
        <v>574</v>
      </c>
      <c r="C51" s="149" t="s">
        <v>575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72">
        <v>1</v>
      </c>
      <c r="T51" s="150">
        <f t="shared" si="2"/>
        <v>16</v>
      </c>
      <c r="U51" s="132">
        <f t="shared" si="3"/>
        <v>1</v>
      </c>
    </row>
    <row r="52" spans="1:21">
      <c r="A52" s="78">
        <v>40</v>
      </c>
      <c r="B52" s="143" t="s">
        <v>576</v>
      </c>
      <c r="C52" s="22" t="s">
        <v>577</v>
      </c>
      <c r="D52" s="125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8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9">
        <v>1</v>
      </c>
      <c r="T52" s="45">
        <f t="shared" si="2"/>
        <v>16</v>
      </c>
      <c r="U52" s="133">
        <f t="shared" si="3"/>
        <v>1</v>
      </c>
    </row>
    <row r="53" spans="1:21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B57" s="141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B58" s="141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B59" s="141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  <outlinePr summaryBelow="0" summaryRight="0"/>
  </sheetPr>
  <dimension ref="A1:U1003"/>
  <sheetViews>
    <sheetView workbookViewId="0">
      <selection activeCell="B13" sqref="B13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Anna Dwi Marjusalinah, S.Kom., M.Kom.</v>
      </c>
      <c r="D5" s="74" t="s">
        <v>118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5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0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8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0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52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134</v>
      </c>
      <c r="T12" s="231"/>
      <c r="U12" s="231"/>
    </row>
    <row r="13" spans="1:21">
      <c r="A13" s="95">
        <v>1</v>
      </c>
      <c r="B13" s="96" t="s">
        <v>582</v>
      </c>
      <c r="C13" s="115" t="s">
        <v>583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0</v>
      </c>
      <c r="K13" s="118">
        <v>1</v>
      </c>
      <c r="L13" s="117">
        <v>0</v>
      </c>
      <c r="M13" s="117">
        <v>0</v>
      </c>
      <c r="N13" s="117">
        <v>0</v>
      </c>
      <c r="O13" s="117">
        <v>1</v>
      </c>
      <c r="P13" s="117">
        <v>1</v>
      </c>
      <c r="Q13" s="117">
        <v>1</v>
      </c>
      <c r="R13" s="117">
        <v>0</v>
      </c>
      <c r="S13" s="118">
        <v>1</v>
      </c>
      <c r="T13" s="95">
        <f t="shared" ref="T13:T49" si="2">SUM(D13:S13)</f>
        <v>11</v>
      </c>
      <c r="U13" s="119">
        <f t="shared" ref="U13:U49" si="3">T13/16</f>
        <v>0.6875</v>
      </c>
    </row>
    <row r="14" spans="1:21">
      <c r="A14" s="95">
        <v>2</v>
      </c>
      <c r="B14" s="96" t="s">
        <v>584</v>
      </c>
      <c r="C14" s="115" t="s">
        <v>585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0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15</v>
      </c>
      <c r="U14" s="119">
        <f t="shared" si="3"/>
        <v>0.9375</v>
      </c>
    </row>
    <row r="15" spans="1:21">
      <c r="A15" s="95">
        <v>3</v>
      </c>
      <c r="B15" s="96" t="s">
        <v>586</v>
      </c>
      <c r="C15" s="115" t="s">
        <v>587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19">
        <f t="shared" si="3"/>
        <v>1</v>
      </c>
    </row>
    <row r="16" spans="1:21">
      <c r="A16" s="95">
        <v>4</v>
      </c>
      <c r="B16" s="96" t="s">
        <v>588</v>
      </c>
      <c r="C16" s="115" t="s">
        <v>589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0</v>
      </c>
      <c r="K16" s="72">
        <v>1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1</v>
      </c>
      <c r="R16" s="34">
        <v>1</v>
      </c>
      <c r="S16" s="72">
        <v>1</v>
      </c>
      <c r="T16" s="95">
        <f t="shared" si="2"/>
        <v>10</v>
      </c>
      <c r="U16" s="119">
        <f t="shared" si="3"/>
        <v>0.625</v>
      </c>
    </row>
    <row r="17" spans="1:21">
      <c r="A17" s="95">
        <v>5</v>
      </c>
      <c r="B17" s="96" t="s">
        <v>590</v>
      </c>
      <c r="C17" s="115" t="s">
        <v>591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19">
        <f t="shared" si="3"/>
        <v>1</v>
      </c>
    </row>
    <row r="18" spans="1:21">
      <c r="A18" s="95">
        <v>6</v>
      </c>
      <c r="B18" s="96" t="s">
        <v>592</v>
      </c>
      <c r="C18" s="115" t="s">
        <v>593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0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14</v>
      </c>
      <c r="U18" s="119">
        <f t="shared" si="3"/>
        <v>0.875</v>
      </c>
    </row>
    <row r="19" spans="1:21">
      <c r="A19" s="95">
        <v>7</v>
      </c>
      <c r="B19" s="96" t="s">
        <v>594</v>
      </c>
      <c r="C19" s="115" t="s">
        <v>595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0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19">
        <f t="shared" si="3"/>
        <v>0.9375</v>
      </c>
    </row>
    <row r="20" spans="1:21">
      <c r="A20" s="95">
        <v>8</v>
      </c>
      <c r="B20" s="96" t="s">
        <v>596</v>
      </c>
      <c r="C20" s="115" t="s">
        <v>597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19">
        <f t="shared" si="3"/>
        <v>1</v>
      </c>
    </row>
    <row r="21" spans="1:21">
      <c r="A21" s="95">
        <v>9</v>
      </c>
      <c r="B21" s="96" t="s">
        <v>598</v>
      </c>
      <c r="C21" s="115" t="s">
        <v>599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 t="s">
        <v>214</v>
      </c>
      <c r="K21" s="72">
        <v>1</v>
      </c>
      <c r="L21" s="34">
        <v>0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12</v>
      </c>
      <c r="U21" s="119">
        <f t="shared" si="3"/>
        <v>0.75</v>
      </c>
    </row>
    <row r="22" spans="1:21">
      <c r="A22" s="95">
        <v>10</v>
      </c>
      <c r="B22" s="96" t="s">
        <v>600</v>
      </c>
      <c r="C22" s="115" t="s">
        <v>601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19">
        <f t="shared" si="3"/>
        <v>1</v>
      </c>
    </row>
    <row r="23" spans="1:21">
      <c r="A23" s="95">
        <v>11</v>
      </c>
      <c r="B23" s="102" t="s">
        <v>602</v>
      </c>
      <c r="C23" s="127" t="s">
        <v>603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0</v>
      </c>
      <c r="M23" s="34">
        <v>0</v>
      </c>
      <c r="N23" s="34" t="s">
        <v>214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13</v>
      </c>
      <c r="U23" s="119">
        <f t="shared" si="3"/>
        <v>0.8125</v>
      </c>
    </row>
    <row r="24" spans="1:21">
      <c r="A24" s="95">
        <v>12</v>
      </c>
      <c r="B24" s="102" t="s">
        <v>604</v>
      </c>
      <c r="C24" s="127" t="s">
        <v>605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0</v>
      </c>
      <c r="K24" s="72">
        <v>1</v>
      </c>
      <c r="L24" s="34">
        <v>1</v>
      </c>
      <c r="M24" s="34">
        <v>1</v>
      </c>
      <c r="N24" s="34">
        <v>0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14</v>
      </c>
      <c r="U24" s="119">
        <f t="shared" si="3"/>
        <v>0.875</v>
      </c>
    </row>
    <row r="25" spans="1:21">
      <c r="A25" s="95">
        <v>13</v>
      </c>
      <c r="B25" s="102" t="s">
        <v>606</v>
      </c>
      <c r="C25" s="127" t="s">
        <v>607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19">
        <f t="shared" si="3"/>
        <v>1</v>
      </c>
    </row>
    <row r="26" spans="1:21">
      <c r="A26" s="95">
        <v>14</v>
      </c>
      <c r="B26" s="102" t="s">
        <v>608</v>
      </c>
      <c r="C26" s="127" t="s">
        <v>609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 t="s">
        <v>214</v>
      </c>
      <c r="K26" s="72">
        <v>1</v>
      </c>
      <c r="L26" s="34">
        <v>0</v>
      </c>
      <c r="M26" s="34">
        <v>0</v>
      </c>
      <c r="N26" s="34" t="s">
        <v>205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12</v>
      </c>
      <c r="U26" s="119">
        <f t="shared" si="3"/>
        <v>0.75</v>
      </c>
    </row>
    <row r="27" spans="1:21">
      <c r="A27" s="95">
        <v>15</v>
      </c>
      <c r="B27" s="102" t="s">
        <v>610</v>
      </c>
      <c r="C27" s="127" t="s">
        <v>611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19">
        <f t="shared" si="3"/>
        <v>1</v>
      </c>
    </row>
    <row r="28" spans="1:21">
      <c r="A28" s="95">
        <v>16</v>
      </c>
      <c r="B28" s="102" t="s">
        <v>612</v>
      </c>
      <c r="C28" s="127" t="s">
        <v>613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19">
        <f t="shared" si="3"/>
        <v>1</v>
      </c>
    </row>
    <row r="29" spans="1:21">
      <c r="A29" s="95">
        <v>17</v>
      </c>
      <c r="B29" s="102" t="s">
        <v>614</v>
      </c>
      <c r="C29" s="127" t="s">
        <v>615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19">
        <f t="shared" si="3"/>
        <v>1</v>
      </c>
    </row>
    <row r="30" spans="1:21">
      <c r="A30" s="95">
        <v>18</v>
      </c>
      <c r="B30" s="102" t="s">
        <v>616</v>
      </c>
      <c r="C30" s="127" t="s">
        <v>617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0</v>
      </c>
      <c r="K30" s="72">
        <v>1</v>
      </c>
      <c r="L30" s="34">
        <v>0</v>
      </c>
      <c r="M30" s="34">
        <v>0</v>
      </c>
      <c r="N30" s="34" t="s">
        <v>214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12</v>
      </c>
      <c r="U30" s="119">
        <f t="shared" si="3"/>
        <v>0.75</v>
      </c>
    </row>
    <row r="31" spans="1:21">
      <c r="A31" s="95">
        <v>19</v>
      </c>
      <c r="B31" s="102" t="s">
        <v>618</v>
      </c>
      <c r="C31" s="127" t="s">
        <v>619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19">
        <f t="shared" si="3"/>
        <v>1</v>
      </c>
    </row>
    <row r="32" spans="1:21">
      <c r="A32" s="95">
        <v>20</v>
      </c>
      <c r="B32" s="102" t="s">
        <v>620</v>
      </c>
      <c r="C32" s="127" t="s">
        <v>621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19">
        <f t="shared" si="3"/>
        <v>1</v>
      </c>
    </row>
    <row r="33" spans="1:21">
      <c r="A33" s="95">
        <v>21</v>
      </c>
      <c r="B33" s="102" t="s">
        <v>622</v>
      </c>
      <c r="C33" s="127" t="s">
        <v>623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19">
        <f t="shared" si="3"/>
        <v>1</v>
      </c>
    </row>
    <row r="34" spans="1:21">
      <c r="A34" s="95">
        <v>22</v>
      </c>
      <c r="B34" s="102" t="s">
        <v>624</v>
      </c>
      <c r="C34" s="127" t="s">
        <v>625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0</v>
      </c>
      <c r="K34" s="72">
        <v>1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72">
        <v>1</v>
      </c>
      <c r="T34" s="95">
        <f t="shared" si="2"/>
        <v>8</v>
      </c>
      <c r="U34" s="119">
        <f t="shared" si="3"/>
        <v>0.5</v>
      </c>
    </row>
    <row r="35" spans="1:21">
      <c r="A35" s="95">
        <v>23</v>
      </c>
      <c r="B35" s="102" t="s">
        <v>626</v>
      </c>
      <c r="C35" s="127" t="s">
        <v>627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0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19">
        <f t="shared" si="3"/>
        <v>0.9375</v>
      </c>
    </row>
    <row r="36" spans="1:21">
      <c r="A36" s="95">
        <v>24</v>
      </c>
      <c r="B36" s="102" t="s">
        <v>628</v>
      </c>
      <c r="C36" s="127" t="s">
        <v>629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19">
        <f t="shared" si="3"/>
        <v>1</v>
      </c>
    </row>
    <row r="37" spans="1:21">
      <c r="A37" s="95">
        <v>25</v>
      </c>
      <c r="B37" s="102" t="s">
        <v>630</v>
      </c>
      <c r="C37" s="127" t="s">
        <v>631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0</v>
      </c>
      <c r="K37" s="72">
        <v>1</v>
      </c>
      <c r="L37" s="34">
        <v>0</v>
      </c>
      <c r="M37" s="34">
        <v>0</v>
      </c>
      <c r="N37" s="34">
        <v>0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12</v>
      </c>
      <c r="U37" s="119">
        <f t="shared" si="3"/>
        <v>0.75</v>
      </c>
    </row>
    <row r="38" spans="1:21">
      <c r="A38" s="95">
        <v>26</v>
      </c>
      <c r="B38" s="102" t="s">
        <v>632</v>
      </c>
      <c r="C38" s="127" t="s">
        <v>633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0</v>
      </c>
      <c r="J38" s="34">
        <v>0</v>
      </c>
      <c r="K38" s="72">
        <v>1</v>
      </c>
      <c r="L38" s="34">
        <v>0</v>
      </c>
      <c r="M38" s="34">
        <v>0</v>
      </c>
      <c r="N38" s="34">
        <v>0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11</v>
      </c>
      <c r="U38" s="119">
        <f t="shared" si="3"/>
        <v>0.6875</v>
      </c>
    </row>
    <row r="39" spans="1:21">
      <c r="A39" s="95">
        <v>27</v>
      </c>
      <c r="B39" s="102" t="s">
        <v>634</v>
      </c>
      <c r="C39" s="127" t="s">
        <v>635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1</v>
      </c>
      <c r="L39" s="34">
        <v>0</v>
      </c>
      <c r="M39" s="34">
        <v>0</v>
      </c>
      <c r="N39" s="34">
        <v>0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12</v>
      </c>
      <c r="U39" s="119">
        <f t="shared" si="3"/>
        <v>0.75</v>
      </c>
    </row>
    <row r="40" spans="1:21">
      <c r="A40" s="95">
        <v>28</v>
      </c>
      <c r="B40" s="102" t="s">
        <v>636</v>
      </c>
      <c r="C40" s="127" t="s">
        <v>637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19">
        <f t="shared" si="3"/>
        <v>1</v>
      </c>
    </row>
    <row r="41" spans="1:21">
      <c r="A41" s="95">
        <v>29</v>
      </c>
      <c r="B41" s="102" t="s">
        <v>638</v>
      </c>
      <c r="C41" s="127" t="s">
        <v>639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19">
        <f t="shared" si="3"/>
        <v>1</v>
      </c>
    </row>
    <row r="42" spans="1:21">
      <c r="A42" s="95">
        <v>30</v>
      </c>
      <c r="B42" s="102" t="s">
        <v>640</v>
      </c>
      <c r="C42" s="127" t="s">
        <v>641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0</v>
      </c>
      <c r="K42" s="72">
        <v>1</v>
      </c>
      <c r="L42" s="34">
        <v>0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12</v>
      </c>
      <c r="U42" s="119">
        <f t="shared" si="3"/>
        <v>0.75</v>
      </c>
    </row>
    <row r="43" spans="1:21">
      <c r="A43" s="95">
        <v>31</v>
      </c>
      <c r="B43" s="102" t="s">
        <v>642</v>
      </c>
      <c r="C43" s="127" t="s">
        <v>643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0</v>
      </c>
      <c r="K43" s="72">
        <v>1</v>
      </c>
      <c r="L43" s="34">
        <v>0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12</v>
      </c>
      <c r="U43" s="119">
        <f t="shared" si="3"/>
        <v>0.75</v>
      </c>
    </row>
    <row r="44" spans="1:21">
      <c r="A44" s="95">
        <v>32</v>
      </c>
      <c r="B44" s="102" t="s">
        <v>644</v>
      </c>
      <c r="C44" s="127" t="s">
        <v>645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0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15</v>
      </c>
      <c r="U44" s="119">
        <f t="shared" si="3"/>
        <v>0.9375</v>
      </c>
    </row>
    <row r="45" spans="1:21">
      <c r="A45" s="95">
        <v>33</v>
      </c>
      <c r="B45" s="102" t="s">
        <v>646</v>
      </c>
      <c r="C45" s="127" t="s">
        <v>647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0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13</v>
      </c>
      <c r="U45" s="119">
        <f t="shared" si="3"/>
        <v>0.8125</v>
      </c>
    </row>
    <row r="46" spans="1:21">
      <c r="A46" s="95">
        <v>34</v>
      </c>
      <c r="B46" s="102" t="s">
        <v>648</v>
      </c>
      <c r="C46" s="127" t="s">
        <v>649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13</v>
      </c>
      <c r="U46" s="119">
        <f t="shared" si="3"/>
        <v>0.8125</v>
      </c>
    </row>
    <row r="47" spans="1:21">
      <c r="A47" s="95">
        <v>35</v>
      </c>
      <c r="B47" s="102" t="s">
        <v>650</v>
      </c>
      <c r="C47" s="127" t="s">
        <v>651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95">
        <f t="shared" si="2"/>
        <v>16</v>
      </c>
      <c r="U47" s="119">
        <f t="shared" si="3"/>
        <v>1</v>
      </c>
    </row>
    <row r="48" spans="1:21">
      <c r="A48" s="95">
        <v>36</v>
      </c>
      <c r="B48" s="102" t="s">
        <v>652</v>
      </c>
      <c r="C48" s="127" t="s">
        <v>653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0</v>
      </c>
      <c r="J48" s="34">
        <v>0</v>
      </c>
      <c r="K48" s="72">
        <v>1</v>
      </c>
      <c r="L48" s="34">
        <v>0</v>
      </c>
      <c r="M48" s="34">
        <v>0</v>
      </c>
      <c r="N48" s="34">
        <v>0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11</v>
      </c>
      <c r="U48" s="119">
        <f t="shared" si="3"/>
        <v>0.6875</v>
      </c>
    </row>
    <row r="49" spans="1:21">
      <c r="A49" s="103">
        <v>37</v>
      </c>
      <c r="B49" s="123" t="s">
        <v>654</v>
      </c>
      <c r="C49" s="128" t="s">
        <v>655</v>
      </c>
      <c r="D49" s="125">
        <v>1</v>
      </c>
      <c r="E49" s="78">
        <v>1</v>
      </c>
      <c r="F49" s="78">
        <v>1</v>
      </c>
      <c r="G49" s="78">
        <v>1</v>
      </c>
      <c r="H49" s="78">
        <v>1</v>
      </c>
      <c r="I49" s="78">
        <v>1</v>
      </c>
      <c r="J49" s="78">
        <v>1</v>
      </c>
      <c r="K49" s="79">
        <v>1</v>
      </c>
      <c r="L49" s="78">
        <v>1</v>
      </c>
      <c r="M49" s="78">
        <v>1</v>
      </c>
      <c r="N49" s="78">
        <v>1</v>
      </c>
      <c r="O49" s="78">
        <v>1</v>
      </c>
      <c r="P49" s="78">
        <v>1</v>
      </c>
      <c r="Q49" s="78">
        <v>1</v>
      </c>
      <c r="R49" s="78">
        <v>1</v>
      </c>
      <c r="S49" s="79">
        <v>1</v>
      </c>
      <c r="T49" s="103">
        <f t="shared" si="2"/>
        <v>16</v>
      </c>
      <c r="U49" s="126">
        <f t="shared" si="3"/>
        <v>1</v>
      </c>
    </row>
    <row r="50" spans="1:21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9">
    <cfRule type="cellIs" dxfId="26" priority="2" operator="equal">
      <formula>0</formula>
    </cfRule>
  </conditionalFormatting>
  <conditionalFormatting sqref="U13:U49">
    <cfRule type="cellIs" dxfId="25" priority="1" operator="equal">
      <formula>"50%"</formula>
    </cfRule>
  </conditionalFormatting>
  <hyperlinks>
    <hyperlink ref="A1" location="'Rekap Dosen'!A1" display="BACK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U1003"/>
  <sheetViews>
    <sheetView topLeftCell="A1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8.542968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Mira Afrina, S.E., M.Sc.</v>
      </c>
      <c r="D3" s="69" t="s">
        <v>146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Aspirani Utari, S.SI., M.Kom.</v>
      </c>
      <c r="D4" s="74" t="s">
        <v>124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1"/>
      <c r="B12" s="231"/>
      <c r="C12" s="231"/>
      <c r="D12" s="144" t="s">
        <v>124</v>
      </c>
      <c r="E12" s="140" t="s">
        <v>124</v>
      </c>
      <c r="F12" s="140" t="s">
        <v>124</v>
      </c>
      <c r="G12" s="140" t="s">
        <v>124</v>
      </c>
      <c r="H12" s="140" t="s">
        <v>124</v>
      </c>
      <c r="I12" s="140" t="s">
        <v>124</v>
      </c>
      <c r="J12" s="140" t="s">
        <v>124</v>
      </c>
      <c r="K12" s="152" t="s">
        <v>124</v>
      </c>
      <c r="L12" s="38" t="s">
        <v>146</v>
      </c>
      <c r="M12" s="38" t="s">
        <v>146</v>
      </c>
      <c r="N12" s="38" t="s">
        <v>146</v>
      </c>
      <c r="O12" s="38" t="s">
        <v>146</v>
      </c>
      <c r="P12" s="38" t="s">
        <v>146</v>
      </c>
      <c r="Q12" s="38" t="s">
        <v>146</v>
      </c>
      <c r="R12" s="38" t="s">
        <v>146</v>
      </c>
      <c r="S12" s="94" t="s">
        <v>146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5" si="2">SUM(D13:S13)</f>
        <v>16</v>
      </c>
      <c r="U13" s="99">
        <f t="shared" ref="U13:U45" si="3">T13/16</f>
        <v>1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0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99">
        <f t="shared" si="3"/>
        <v>1</v>
      </c>
    </row>
    <row r="23" spans="1:21">
      <c r="A23" s="95">
        <v>11</v>
      </c>
      <c r="B23" s="153" t="s">
        <v>225</v>
      </c>
      <c r="C23" s="154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53" t="s">
        <v>227</v>
      </c>
      <c r="C24" s="154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99">
        <f t="shared" si="3"/>
        <v>1</v>
      </c>
    </row>
    <row r="25" spans="1:21">
      <c r="A25" s="95">
        <v>13</v>
      </c>
      <c r="B25" s="153" t="s">
        <v>229</v>
      </c>
      <c r="C25" s="155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53" t="s">
        <v>231</v>
      </c>
      <c r="C26" s="154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53" t="s">
        <v>233</v>
      </c>
      <c r="C27" s="154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0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99">
        <f t="shared" si="3"/>
        <v>0.9375</v>
      </c>
    </row>
    <row r="28" spans="1:21">
      <c r="A28" s="95">
        <v>16</v>
      </c>
      <c r="B28" s="153" t="s">
        <v>235</v>
      </c>
      <c r="C28" s="154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53" t="s">
        <v>237</v>
      </c>
      <c r="C29" s="154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 t="s">
        <v>420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99">
        <f t="shared" si="3"/>
        <v>0.9375</v>
      </c>
    </row>
    <row r="30" spans="1:21">
      <c r="A30" s="95">
        <v>18</v>
      </c>
      <c r="B30" s="153" t="s">
        <v>239</v>
      </c>
      <c r="C30" s="154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99">
        <f t="shared" si="3"/>
        <v>1</v>
      </c>
    </row>
    <row r="31" spans="1:21">
      <c r="A31" s="95">
        <v>19</v>
      </c>
      <c r="B31" s="153" t="s">
        <v>241</v>
      </c>
      <c r="C31" s="154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53" t="s">
        <v>243</v>
      </c>
      <c r="C32" s="154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 t="s">
        <v>420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14</v>
      </c>
      <c r="U32" s="99">
        <f t="shared" si="3"/>
        <v>0.875</v>
      </c>
    </row>
    <row r="33" spans="1:21">
      <c r="A33" s="95">
        <v>21</v>
      </c>
      <c r="B33" s="153" t="s">
        <v>245</v>
      </c>
      <c r="C33" s="154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99">
        <f t="shared" si="3"/>
        <v>1</v>
      </c>
    </row>
    <row r="34" spans="1:21">
      <c r="A34" s="95">
        <v>22</v>
      </c>
      <c r="B34" s="153" t="s">
        <v>247</v>
      </c>
      <c r="C34" s="154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0</v>
      </c>
      <c r="I34" s="34">
        <v>1</v>
      </c>
      <c r="J34" s="34" t="s">
        <v>420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14</v>
      </c>
      <c r="U34" s="99">
        <f t="shared" si="3"/>
        <v>0.875</v>
      </c>
    </row>
    <row r="35" spans="1:21">
      <c r="A35" s="95">
        <v>23</v>
      </c>
      <c r="B35" s="153" t="s">
        <v>249</v>
      </c>
      <c r="C35" s="154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53" t="s">
        <v>251</v>
      </c>
      <c r="C36" s="154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53" t="s">
        <v>253</v>
      </c>
      <c r="C37" s="154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99">
        <f t="shared" si="3"/>
        <v>1</v>
      </c>
    </row>
    <row r="38" spans="1:21">
      <c r="A38" s="95">
        <v>26</v>
      </c>
      <c r="B38" s="153" t="s">
        <v>255</v>
      </c>
      <c r="C38" s="154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99">
        <f t="shared" si="3"/>
        <v>1</v>
      </c>
    </row>
    <row r="39" spans="1:21">
      <c r="A39" s="95">
        <v>27</v>
      </c>
      <c r="B39" s="153" t="s">
        <v>257</v>
      </c>
      <c r="C39" s="154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53" t="s">
        <v>259</v>
      </c>
      <c r="C40" s="154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53" t="s">
        <v>261</v>
      </c>
      <c r="C41" s="154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99">
        <f t="shared" si="3"/>
        <v>1</v>
      </c>
    </row>
    <row r="42" spans="1:21">
      <c r="A42" s="95">
        <v>30</v>
      </c>
      <c r="B42" s="153" t="s">
        <v>263</v>
      </c>
      <c r="C42" s="154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99">
        <f t="shared" si="3"/>
        <v>1</v>
      </c>
    </row>
    <row r="43" spans="1:21">
      <c r="A43" s="95">
        <v>31</v>
      </c>
      <c r="B43" s="153" t="s">
        <v>265</v>
      </c>
      <c r="C43" s="154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99">
        <f t="shared" si="3"/>
        <v>1</v>
      </c>
    </row>
    <row r="44" spans="1:21">
      <c r="A44" s="95">
        <v>32</v>
      </c>
      <c r="B44" s="153" t="s">
        <v>267</v>
      </c>
      <c r="C44" s="154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99">
        <f t="shared" si="3"/>
        <v>1</v>
      </c>
    </row>
    <row r="45" spans="1:21">
      <c r="A45" s="103">
        <v>33</v>
      </c>
      <c r="B45" s="156" t="s">
        <v>269</v>
      </c>
      <c r="C45" s="157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07">
        <f t="shared" si="3"/>
        <v>1</v>
      </c>
    </row>
    <row r="46" spans="1:21">
      <c r="A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A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A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1:20">
      <c r="A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1:20">
      <c r="A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0">
      <c r="A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0">
      <c r="A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4" priority="2" operator="equal">
      <formula>0</formula>
    </cfRule>
  </conditionalFormatting>
  <conditionalFormatting sqref="U13:U45">
    <cfRule type="cellIs" dxfId="23" priority="1" operator="lessThanOrEqual">
      <formula>"50%"</formula>
    </cfRule>
  </conditionalFormatting>
  <hyperlinks>
    <hyperlink ref="A1" location="'Rekap Dosen'!A1" display="BACK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Hardini Novianti, S.E., M.T.</v>
      </c>
      <c r="D3" s="69" t="s">
        <v>140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149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7"/>
      <c r="T9" s="235" t="s">
        <v>201</v>
      </c>
      <c r="U9" s="236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7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8"/>
      <c r="B12" s="231"/>
      <c r="C12" s="231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50" t="s">
        <v>140</v>
      </c>
      <c r="M12" s="50" t="s">
        <v>140</v>
      </c>
      <c r="N12" s="50" t="s">
        <v>140</v>
      </c>
      <c r="O12" s="50" t="s">
        <v>140</v>
      </c>
      <c r="P12" s="50" t="s">
        <v>140</v>
      </c>
      <c r="Q12" s="50" t="s">
        <v>140</v>
      </c>
      <c r="R12" s="50" t="s">
        <v>140</v>
      </c>
      <c r="S12" s="49" t="s">
        <v>140</v>
      </c>
      <c r="T12" s="231"/>
      <c r="U12" s="238"/>
    </row>
    <row r="13" spans="1:21">
      <c r="A13" s="72">
        <v>1</v>
      </c>
      <c r="B13" s="141" t="s">
        <v>277</v>
      </c>
      <c r="C13" s="142" t="s">
        <v>278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 t="s">
        <v>420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3" si="2">SUM(D13:S13)</f>
        <v>15</v>
      </c>
      <c r="U13" s="132">
        <f t="shared" ref="U13:U43" si="3">T13/16</f>
        <v>0.9375</v>
      </c>
    </row>
    <row r="14" spans="1:21">
      <c r="A14" s="72">
        <v>2</v>
      </c>
      <c r="B14" s="141" t="s">
        <v>279</v>
      </c>
      <c r="C14" s="142" t="s">
        <v>280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72">
        <v>3</v>
      </c>
      <c r="B15" s="141" t="s">
        <v>281</v>
      </c>
      <c r="C15" s="142" t="s">
        <v>282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72">
        <v>4</v>
      </c>
      <c r="B16" s="141" t="s">
        <v>283</v>
      </c>
      <c r="C16" s="142" t="s">
        <v>284</v>
      </c>
      <c r="D16" s="34">
        <v>1</v>
      </c>
      <c r="E16" s="34">
        <v>1</v>
      </c>
      <c r="F16" s="34">
        <v>1</v>
      </c>
      <c r="G16" s="34" t="s">
        <v>420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15</v>
      </c>
      <c r="U16" s="132">
        <f t="shared" si="3"/>
        <v>0.9375</v>
      </c>
    </row>
    <row r="17" spans="1:21">
      <c r="A17" s="72">
        <v>5</v>
      </c>
      <c r="B17" s="141" t="s">
        <v>285</v>
      </c>
      <c r="C17" s="142" t="s">
        <v>286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72">
        <v>6</v>
      </c>
      <c r="B18" s="141" t="s">
        <v>287</v>
      </c>
      <c r="C18" s="142" t="s">
        <v>288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72">
        <v>7</v>
      </c>
      <c r="B19" s="141" t="s">
        <v>289</v>
      </c>
      <c r="C19" s="142" t="s">
        <v>290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72">
        <v>8</v>
      </c>
      <c r="B20" s="141" t="s">
        <v>291</v>
      </c>
      <c r="C20" s="142" t="s">
        <v>292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72">
        <v>9</v>
      </c>
      <c r="B21" s="141" t="s">
        <v>293</v>
      </c>
      <c r="C21" s="142" t="s">
        <v>294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72">
        <v>10</v>
      </c>
      <c r="B22" s="141" t="s">
        <v>295</v>
      </c>
      <c r="C22" s="142" t="s">
        <v>296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72">
        <v>11</v>
      </c>
      <c r="B23" s="141" t="s">
        <v>297</v>
      </c>
      <c r="C23" s="142" t="s">
        <v>298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72">
        <v>12</v>
      </c>
      <c r="B24" s="141" t="s">
        <v>299</v>
      </c>
      <c r="C24" s="142" t="s">
        <v>300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32">
        <f t="shared" si="3"/>
        <v>0.9375</v>
      </c>
    </row>
    <row r="25" spans="1:21">
      <c r="A25" s="72">
        <v>13</v>
      </c>
      <c r="B25" s="141" t="s">
        <v>301</v>
      </c>
      <c r="C25" s="142" t="s">
        <v>302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72">
        <v>14</v>
      </c>
      <c r="B26" s="141" t="s">
        <v>303</v>
      </c>
      <c r="C26" s="142" t="s">
        <v>304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72">
        <v>15</v>
      </c>
      <c r="B27" s="141" t="s">
        <v>305</v>
      </c>
      <c r="C27" s="142" t="s">
        <v>306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72">
        <v>16</v>
      </c>
      <c r="B28" s="141" t="s">
        <v>307</v>
      </c>
      <c r="C28" s="142" t="s">
        <v>308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72">
        <v>17</v>
      </c>
      <c r="B29" s="141" t="s">
        <v>309</v>
      </c>
      <c r="C29" s="142" t="s">
        <v>310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32">
        <f t="shared" si="3"/>
        <v>0.9375</v>
      </c>
    </row>
    <row r="30" spans="1:21">
      <c r="A30" s="72">
        <v>18</v>
      </c>
      <c r="B30" s="141" t="s">
        <v>311</v>
      </c>
      <c r="C30" s="142" t="s">
        <v>312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 t="s">
        <v>420</v>
      </c>
      <c r="Q30" s="34">
        <v>1</v>
      </c>
      <c r="R30" s="34">
        <v>1</v>
      </c>
      <c r="S30" s="34">
        <v>1</v>
      </c>
      <c r="T30" s="131">
        <f t="shared" si="2"/>
        <v>15</v>
      </c>
      <c r="U30" s="132">
        <f t="shared" si="3"/>
        <v>0.9375</v>
      </c>
    </row>
    <row r="31" spans="1:21">
      <c r="A31" s="72">
        <v>19</v>
      </c>
      <c r="B31" s="141" t="s">
        <v>313</v>
      </c>
      <c r="C31" s="142" t="s">
        <v>314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72">
        <v>20</v>
      </c>
      <c r="B32" s="141" t="s">
        <v>316</v>
      </c>
      <c r="C32" s="142" t="s">
        <v>317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72">
        <v>21</v>
      </c>
      <c r="B33" s="141" t="s">
        <v>318</v>
      </c>
      <c r="C33" s="142" t="s">
        <v>319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0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32">
        <f t="shared" si="3"/>
        <v>0.9375</v>
      </c>
    </row>
    <row r="34" spans="1:21">
      <c r="A34" s="72">
        <v>22</v>
      </c>
      <c r="B34" s="141" t="s">
        <v>320</v>
      </c>
      <c r="C34" s="142" t="s">
        <v>321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72">
        <v>23</v>
      </c>
      <c r="B35" s="141" t="s">
        <v>322</v>
      </c>
      <c r="C35" s="142" t="s">
        <v>323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16</v>
      </c>
      <c r="U35" s="132">
        <f t="shared" si="3"/>
        <v>1</v>
      </c>
    </row>
    <row r="36" spans="1:21">
      <c r="A36" s="72">
        <v>24</v>
      </c>
      <c r="B36" s="141" t="s">
        <v>324</v>
      </c>
      <c r="C36" s="142" t="s">
        <v>325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72">
        <v>25</v>
      </c>
      <c r="B37" s="141" t="s">
        <v>326</v>
      </c>
      <c r="C37" s="142" t="s">
        <v>327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72">
        <v>26</v>
      </c>
      <c r="B38" s="141" t="s">
        <v>328</v>
      </c>
      <c r="C38" s="142" t="s">
        <v>329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15</v>
      </c>
      <c r="U38" s="132">
        <f t="shared" si="3"/>
        <v>0.9375</v>
      </c>
    </row>
    <row r="39" spans="1:21">
      <c r="A39" s="72">
        <v>27</v>
      </c>
      <c r="B39" s="141" t="s">
        <v>330</v>
      </c>
      <c r="C39" s="142" t="s">
        <v>331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0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32">
        <f t="shared" si="3"/>
        <v>0.9375</v>
      </c>
    </row>
    <row r="40" spans="1:21">
      <c r="A40" s="72">
        <v>28</v>
      </c>
      <c r="B40" s="141" t="s">
        <v>332</v>
      </c>
      <c r="C40" s="142" t="s">
        <v>333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0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15</v>
      </c>
      <c r="U40" s="132">
        <f t="shared" si="3"/>
        <v>0.9375</v>
      </c>
    </row>
    <row r="41" spans="1:21">
      <c r="A41" s="72">
        <v>29</v>
      </c>
      <c r="B41" s="141" t="s">
        <v>334</v>
      </c>
      <c r="C41" s="142" t="s">
        <v>335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72">
        <v>30</v>
      </c>
      <c r="B42" s="141" t="s">
        <v>336</v>
      </c>
      <c r="C42" s="142" t="s">
        <v>337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79">
        <v>31</v>
      </c>
      <c r="B43" s="143" t="s">
        <v>338</v>
      </c>
      <c r="C43" s="10" t="s">
        <v>339</v>
      </c>
      <c r="D43" s="78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40">
        <f t="shared" si="2"/>
        <v>16</v>
      </c>
      <c r="U43" s="133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U1003"/>
  <sheetViews>
    <sheetView workbookViewId="0">
      <selection activeCell="B38" sqref="B38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Hardini Novianti, S.E., M.T.</v>
      </c>
      <c r="D3" s="69" t="s">
        <v>140</v>
      </c>
      <c r="E3" s="16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Ardina Ariani, S.Kom., M.Kom.</v>
      </c>
      <c r="D4" s="74" t="s">
        <v>122</v>
      </c>
      <c r="E4" s="82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/>
      <c r="D5" s="74"/>
      <c r="E5" s="82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149" t="s">
        <v>656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660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1"/>
      <c r="B12" s="231"/>
      <c r="C12" s="231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38" t="s">
        <v>140</v>
      </c>
      <c r="M12" s="38" t="s">
        <v>140</v>
      </c>
      <c r="N12" s="38" t="s">
        <v>140</v>
      </c>
      <c r="O12" s="38" t="s">
        <v>140</v>
      </c>
      <c r="P12" s="38" t="s">
        <v>140</v>
      </c>
      <c r="Q12" s="38" t="s">
        <v>140</v>
      </c>
      <c r="R12" s="38" t="s">
        <v>140</v>
      </c>
      <c r="S12" s="94" t="s">
        <v>140</v>
      </c>
      <c r="T12" s="231"/>
      <c r="U12" s="238"/>
    </row>
    <row r="13" spans="1:21">
      <c r="A13" s="95">
        <v>1</v>
      </c>
      <c r="B13" s="96" t="s">
        <v>661</v>
      </c>
      <c r="C13" s="115" t="s">
        <v>662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 t="s">
        <v>214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8">
        <f t="shared" ref="T13:T45" si="2">SUM(D13:S13)</f>
        <v>10</v>
      </c>
      <c r="U13" s="99">
        <f t="shared" ref="U13:U45" si="3">T13/16</f>
        <v>0.625</v>
      </c>
    </row>
    <row r="14" spans="1:21">
      <c r="A14" s="95">
        <v>2</v>
      </c>
      <c r="B14" s="96" t="s">
        <v>343</v>
      </c>
      <c r="C14" s="115" t="s">
        <v>344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8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345</v>
      </c>
      <c r="C15" s="115" t="s">
        <v>346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8">
        <f t="shared" si="2"/>
        <v>16</v>
      </c>
      <c r="U15" s="99">
        <f t="shared" si="3"/>
        <v>1</v>
      </c>
    </row>
    <row r="16" spans="1:21">
      <c r="A16" s="95">
        <v>4</v>
      </c>
      <c r="B16" s="96" t="s">
        <v>347</v>
      </c>
      <c r="C16" s="115" t="s">
        <v>348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8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349</v>
      </c>
      <c r="C17" s="115" t="s">
        <v>350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8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351</v>
      </c>
      <c r="C18" s="115" t="s">
        <v>352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8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353</v>
      </c>
      <c r="C19" s="115" t="s">
        <v>354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8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355</v>
      </c>
      <c r="C20" s="115" t="s">
        <v>356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8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357</v>
      </c>
      <c r="C21" s="115" t="s">
        <v>358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8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359</v>
      </c>
      <c r="C22" s="115" t="s">
        <v>360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8">
        <f t="shared" si="2"/>
        <v>16</v>
      </c>
      <c r="U22" s="99">
        <f t="shared" si="3"/>
        <v>1</v>
      </c>
    </row>
    <row r="23" spans="1:21">
      <c r="A23" s="95">
        <v>11</v>
      </c>
      <c r="B23" s="96" t="s">
        <v>361</v>
      </c>
      <c r="C23" s="115" t="s">
        <v>362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8">
        <f t="shared" si="2"/>
        <v>16</v>
      </c>
      <c r="U23" s="99">
        <f t="shared" si="3"/>
        <v>1</v>
      </c>
    </row>
    <row r="24" spans="1:21">
      <c r="A24" s="95">
        <v>12</v>
      </c>
      <c r="B24" s="96" t="s">
        <v>363</v>
      </c>
      <c r="C24" s="115" t="s">
        <v>364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8">
        <f t="shared" si="2"/>
        <v>16</v>
      </c>
      <c r="U24" s="99">
        <f t="shared" si="3"/>
        <v>1</v>
      </c>
    </row>
    <row r="25" spans="1:21">
      <c r="A25" s="95">
        <v>13</v>
      </c>
      <c r="B25" s="96" t="s">
        <v>365</v>
      </c>
      <c r="C25" s="115" t="s">
        <v>366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8">
        <f t="shared" si="2"/>
        <v>16</v>
      </c>
      <c r="U25" s="99">
        <f t="shared" si="3"/>
        <v>1</v>
      </c>
    </row>
    <row r="26" spans="1:21">
      <c r="A26" s="95">
        <v>14</v>
      </c>
      <c r="B26" s="96" t="s">
        <v>367</v>
      </c>
      <c r="C26" s="115" t="s">
        <v>368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8">
        <f t="shared" si="2"/>
        <v>16</v>
      </c>
      <c r="U26" s="99">
        <f t="shared" si="3"/>
        <v>1</v>
      </c>
    </row>
    <row r="27" spans="1:21">
      <c r="A27" s="95">
        <v>15</v>
      </c>
      <c r="B27" s="96" t="s">
        <v>369</v>
      </c>
      <c r="C27" s="115" t="s">
        <v>370</v>
      </c>
      <c r="D27" s="120">
        <v>1</v>
      </c>
      <c r="E27" s="34">
        <v>1</v>
      </c>
      <c r="F27" s="34" t="s">
        <v>441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8">
        <f t="shared" si="2"/>
        <v>15</v>
      </c>
      <c r="U27" s="99">
        <f t="shared" si="3"/>
        <v>0.9375</v>
      </c>
    </row>
    <row r="28" spans="1:21">
      <c r="A28" s="95">
        <v>16</v>
      </c>
      <c r="B28" s="96" t="s">
        <v>371</v>
      </c>
      <c r="C28" s="115" t="s">
        <v>372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8">
        <f t="shared" si="2"/>
        <v>16</v>
      </c>
      <c r="U28" s="99">
        <f t="shared" si="3"/>
        <v>1</v>
      </c>
    </row>
    <row r="29" spans="1:21">
      <c r="A29" s="95">
        <v>17</v>
      </c>
      <c r="B29" s="96" t="s">
        <v>373</v>
      </c>
      <c r="C29" s="115" t="s">
        <v>374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8">
        <f t="shared" si="2"/>
        <v>16</v>
      </c>
      <c r="U29" s="99">
        <f t="shared" si="3"/>
        <v>1</v>
      </c>
    </row>
    <row r="30" spans="1:21">
      <c r="A30" s="95">
        <v>18</v>
      </c>
      <c r="B30" s="96" t="s">
        <v>375</v>
      </c>
      <c r="C30" s="115" t="s">
        <v>376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8">
        <f t="shared" si="2"/>
        <v>16</v>
      </c>
      <c r="U30" s="99">
        <f t="shared" si="3"/>
        <v>1</v>
      </c>
    </row>
    <row r="31" spans="1:21">
      <c r="A31" s="95">
        <v>19</v>
      </c>
      <c r="B31" s="96" t="s">
        <v>377</v>
      </c>
      <c r="C31" s="115" t="s">
        <v>378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 t="s">
        <v>420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8">
        <f t="shared" si="2"/>
        <v>15</v>
      </c>
      <c r="U31" s="99">
        <f t="shared" si="3"/>
        <v>0.9375</v>
      </c>
    </row>
    <row r="32" spans="1:21">
      <c r="A32" s="95">
        <v>20</v>
      </c>
      <c r="B32" s="96" t="s">
        <v>379</v>
      </c>
      <c r="C32" s="115" t="s">
        <v>380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8">
        <f t="shared" si="2"/>
        <v>16</v>
      </c>
      <c r="U32" s="99">
        <f t="shared" si="3"/>
        <v>1</v>
      </c>
    </row>
    <row r="33" spans="1:21">
      <c r="A33" s="95">
        <v>21</v>
      </c>
      <c r="B33" s="96" t="s">
        <v>381</v>
      </c>
      <c r="C33" s="115" t="s">
        <v>382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8">
        <f t="shared" si="2"/>
        <v>16</v>
      </c>
      <c r="U33" s="99">
        <f t="shared" si="3"/>
        <v>1</v>
      </c>
    </row>
    <row r="34" spans="1:21">
      <c r="A34" s="95">
        <v>22</v>
      </c>
      <c r="B34" s="96" t="s">
        <v>383</v>
      </c>
      <c r="C34" s="115" t="s">
        <v>384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8">
        <f t="shared" si="2"/>
        <v>16</v>
      </c>
      <c r="U34" s="99">
        <f t="shared" si="3"/>
        <v>1</v>
      </c>
    </row>
    <row r="35" spans="1:21">
      <c r="A35" s="95">
        <v>23</v>
      </c>
      <c r="B35" s="96" t="s">
        <v>385</v>
      </c>
      <c r="C35" s="115" t="s">
        <v>386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8">
        <f t="shared" si="2"/>
        <v>16</v>
      </c>
      <c r="U35" s="99">
        <f t="shared" si="3"/>
        <v>1</v>
      </c>
    </row>
    <row r="36" spans="1:21">
      <c r="A36" s="95">
        <v>24</v>
      </c>
      <c r="B36" s="96" t="s">
        <v>387</v>
      </c>
      <c r="C36" s="115" t="s">
        <v>388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 t="s">
        <v>441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15</v>
      </c>
      <c r="U36" s="99">
        <f t="shared" si="3"/>
        <v>0.9375</v>
      </c>
    </row>
    <row r="37" spans="1:21">
      <c r="A37" s="95">
        <v>25</v>
      </c>
      <c r="B37" s="96" t="s">
        <v>389</v>
      </c>
      <c r="C37" s="115" t="s">
        <v>390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 t="s">
        <v>441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15</v>
      </c>
      <c r="U37" s="99">
        <f t="shared" si="3"/>
        <v>0.9375</v>
      </c>
    </row>
    <row r="38" spans="1:21">
      <c r="A38" s="95">
        <v>26</v>
      </c>
      <c r="B38" s="96" t="s">
        <v>391</v>
      </c>
      <c r="C38" s="115" t="s">
        <v>392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 t="s">
        <v>420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15</v>
      </c>
      <c r="U38" s="99">
        <f t="shared" si="3"/>
        <v>0.9375</v>
      </c>
    </row>
    <row r="39" spans="1:21">
      <c r="A39" s="95">
        <v>27</v>
      </c>
      <c r="B39" s="96" t="s">
        <v>393</v>
      </c>
      <c r="C39" s="115" t="s">
        <v>394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 t="s">
        <v>441</v>
      </c>
      <c r="N39" s="34">
        <v>1</v>
      </c>
      <c r="O39" s="34" t="s">
        <v>420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14</v>
      </c>
      <c r="U39" s="99">
        <f t="shared" si="3"/>
        <v>0.875</v>
      </c>
    </row>
    <row r="40" spans="1:21">
      <c r="A40" s="95">
        <v>28</v>
      </c>
      <c r="B40" s="96" t="s">
        <v>395</v>
      </c>
      <c r="C40" s="115" t="s">
        <v>396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99">
        <f t="shared" si="3"/>
        <v>1</v>
      </c>
    </row>
    <row r="41" spans="1:21">
      <c r="A41" s="95">
        <v>29</v>
      </c>
      <c r="B41" s="96" t="s">
        <v>397</v>
      </c>
      <c r="C41" s="115" t="s">
        <v>398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99">
        <f t="shared" si="3"/>
        <v>1</v>
      </c>
    </row>
    <row r="42" spans="1:21">
      <c r="A42" s="95">
        <v>30</v>
      </c>
      <c r="B42" s="96" t="s">
        <v>399</v>
      </c>
      <c r="C42" s="115" t="s">
        <v>400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99">
        <f t="shared" si="3"/>
        <v>1</v>
      </c>
    </row>
    <row r="43" spans="1:21">
      <c r="A43" s="95">
        <v>31</v>
      </c>
      <c r="B43" s="96" t="s">
        <v>401</v>
      </c>
      <c r="C43" s="115" t="s">
        <v>402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99">
        <f t="shared" si="3"/>
        <v>1</v>
      </c>
    </row>
    <row r="44" spans="1:21">
      <c r="A44" s="95">
        <v>32</v>
      </c>
      <c r="B44" s="96" t="s">
        <v>403</v>
      </c>
      <c r="C44" s="115" t="s">
        <v>404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16</v>
      </c>
      <c r="U44" s="99">
        <f t="shared" si="3"/>
        <v>1</v>
      </c>
    </row>
    <row r="45" spans="1:21">
      <c r="A45" s="103">
        <v>33</v>
      </c>
      <c r="B45" s="146" t="s">
        <v>405</v>
      </c>
      <c r="C45" s="147" t="s">
        <v>406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 t="s">
        <v>420</v>
      </c>
      <c r="O45" s="78">
        <v>1</v>
      </c>
      <c r="P45" s="78">
        <v>1</v>
      </c>
      <c r="Q45" s="78">
        <v>1</v>
      </c>
      <c r="R45" s="78">
        <v>1</v>
      </c>
      <c r="S45" s="78">
        <v>1</v>
      </c>
      <c r="T45" s="106">
        <f t="shared" si="2"/>
        <v>15</v>
      </c>
      <c r="U45" s="107">
        <f t="shared" si="3"/>
        <v>0.9375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Q45 S13:S45 R13:R46">
    <cfRule type="cellIs" dxfId="22" priority="2" operator="equal">
      <formula>0</formula>
    </cfRule>
  </conditionalFormatting>
  <conditionalFormatting sqref="U13:U45">
    <cfRule type="cellIs" dxfId="21" priority="1" operator="lessThanOrEqual">
      <formula>"50%"</formula>
    </cfRule>
  </conditionalFormatting>
  <hyperlinks>
    <hyperlink ref="A1" location="'Rekap Dosen'!A1" display="BACK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161" t="s">
        <v>181</v>
      </c>
      <c r="B2" s="8" t="s">
        <v>27</v>
      </c>
      <c r="C2" s="162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 t="str">
        <f>VLOOKUP(D5, 'Rekap Dosen'!$B$5:$C$36,2)</f>
        <v>Hasnan Afif, S.Kom., M.Kom.</v>
      </c>
      <c r="D5" s="74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144</v>
      </c>
      <c r="L12" s="38" t="s">
        <v>142</v>
      </c>
      <c r="M12" s="38" t="s">
        <v>142</v>
      </c>
      <c r="N12" s="38" t="s">
        <v>142</v>
      </c>
      <c r="O12" s="38" t="s">
        <v>142</v>
      </c>
      <c r="P12" s="38" t="s">
        <v>142</v>
      </c>
      <c r="Q12" s="38" t="s">
        <v>142</v>
      </c>
      <c r="R12" s="38" t="s">
        <v>142</v>
      </c>
      <c r="S12" s="94" t="s">
        <v>142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20">
        <v>1</v>
      </c>
      <c r="M13" s="34">
        <v>1</v>
      </c>
      <c r="N13" s="34">
        <v>1</v>
      </c>
      <c r="O13" s="34">
        <v>0</v>
      </c>
      <c r="P13" s="34">
        <v>1</v>
      </c>
      <c r="Q13" s="34">
        <v>1</v>
      </c>
      <c r="R13" s="34">
        <v>1</v>
      </c>
      <c r="S13" s="72">
        <v>1</v>
      </c>
      <c r="T13" s="95">
        <f t="shared" ref="T13:T45" si="2">SUM(D13:S13)</f>
        <v>15</v>
      </c>
      <c r="U13" s="99">
        <f t="shared" ref="U13:U45" si="3">T13/16</f>
        <v>0.9375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120">
        <v>1</v>
      </c>
      <c r="M14" s="34">
        <v>1</v>
      </c>
      <c r="N14" s="34">
        <v>1</v>
      </c>
      <c r="O14" s="34">
        <v>1</v>
      </c>
      <c r="P14" s="34">
        <v>1</v>
      </c>
      <c r="Q14" s="34" t="s">
        <v>214</v>
      </c>
      <c r="R14" s="34">
        <v>1</v>
      </c>
      <c r="S14" s="72">
        <v>1</v>
      </c>
      <c r="T14" s="95">
        <f t="shared" si="2"/>
        <v>15</v>
      </c>
      <c r="U14" s="99">
        <f t="shared" si="3"/>
        <v>0.9375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120">
        <v>1</v>
      </c>
      <c r="M15" s="34">
        <v>1</v>
      </c>
      <c r="N15" s="34">
        <v>1</v>
      </c>
      <c r="O15" s="34">
        <v>1</v>
      </c>
      <c r="P15" s="34" t="s">
        <v>205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120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120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120">
        <v>1</v>
      </c>
      <c r="M18" s="34">
        <v>1</v>
      </c>
      <c r="N18" s="34">
        <v>1</v>
      </c>
      <c r="O18" s="34">
        <v>1</v>
      </c>
      <c r="P18" s="34">
        <v>1</v>
      </c>
      <c r="Q18" s="34" t="s">
        <v>214</v>
      </c>
      <c r="R18" s="34">
        <v>1</v>
      </c>
      <c r="S18" s="72">
        <v>1</v>
      </c>
      <c r="T18" s="95">
        <f t="shared" si="2"/>
        <v>15</v>
      </c>
      <c r="U18" s="99">
        <f t="shared" si="3"/>
        <v>0.9375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120">
        <v>1</v>
      </c>
      <c r="M19" s="34">
        <v>1</v>
      </c>
      <c r="N19" s="34">
        <v>1</v>
      </c>
      <c r="O19" s="34" t="s">
        <v>420</v>
      </c>
      <c r="P19" s="34" t="s">
        <v>214</v>
      </c>
      <c r="Q19" s="34">
        <v>1</v>
      </c>
      <c r="R19" s="34">
        <v>1</v>
      </c>
      <c r="S19" s="72">
        <v>1</v>
      </c>
      <c r="T19" s="95">
        <f t="shared" si="2"/>
        <v>14</v>
      </c>
      <c r="U19" s="99">
        <f t="shared" si="3"/>
        <v>0.875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120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120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120">
        <v>1</v>
      </c>
      <c r="M22" s="34" t="s">
        <v>420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99">
        <f t="shared" si="3"/>
        <v>0.9375</v>
      </c>
    </row>
    <row r="23" spans="1:21">
      <c r="A23" s="95">
        <v>11</v>
      </c>
      <c r="B23" s="153" t="s">
        <v>225</v>
      </c>
      <c r="C23" s="121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120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53" t="s">
        <v>227</v>
      </c>
      <c r="C24" s="115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120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99">
        <f t="shared" si="3"/>
        <v>1</v>
      </c>
    </row>
    <row r="25" spans="1:21">
      <c r="A25" s="95">
        <v>13</v>
      </c>
      <c r="B25" s="153" t="s">
        <v>229</v>
      </c>
      <c r="C25" s="121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120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53" t="s">
        <v>231</v>
      </c>
      <c r="C26" s="121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120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53" t="s">
        <v>233</v>
      </c>
      <c r="C27" s="121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120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99">
        <f t="shared" si="3"/>
        <v>1</v>
      </c>
    </row>
    <row r="28" spans="1:21">
      <c r="A28" s="95">
        <v>16</v>
      </c>
      <c r="B28" s="153" t="s">
        <v>235</v>
      </c>
      <c r="C28" s="121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120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53" t="s">
        <v>237</v>
      </c>
      <c r="C29" s="121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120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99">
        <f t="shared" si="3"/>
        <v>1</v>
      </c>
    </row>
    <row r="30" spans="1:21">
      <c r="A30" s="95">
        <v>18</v>
      </c>
      <c r="B30" s="153" t="s">
        <v>239</v>
      </c>
      <c r="C30" s="121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120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99">
        <f t="shared" si="3"/>
        <v>1</v>
      </c>
    </row>
    <row r="31" spans="1:21">
      <c r="A31" s="95">
        <v>19</v>
      </c>
      <c r="B31" s="153" t="s">
        <v>241</v>
      </c>
      <c r="C31" s="121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120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53" t="s">
        <v>243</v>
      </c>
      <c r="C32" s="121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120">
        <v>1</v>
      </c>
      <c r="M32" s="34">
        <v>1</v>
      </c>
      <c r="N32" s="34">
        <v>1</v>
      </c>
      <c r="O32" s="34" t="s">
        <v>441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99">
        <f t="shared" si="3"/>
        <v>0.9375</v>
      </c>
    </row>
    <row r="33" spans="1:21">
      <c r="A33" s="95">
        <v>21</v>
      </c>
      <c r="B33" s="153" t="s">
        <v>245</v>
      </c>
      <c r="C33" s="121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120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99">
        <f t="shared" si="3"/>
        <v>1</v>
      </c>
    </row>
    <row r="34" spans="1:21">
      <c r="A34" s="95">
        <v>22</v>
      </c>
      <c r="B34" s="153" t="s">
        <v>247</v>
      </c>
      <c r="C34" s="121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120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99">
        <f t="shared" si="3"/>
        <v>1</v>
      </c>
    </row>
    <row r="35" spans="1:21">
      <c r="A35" s="95">
        <v>23</v>
      </c>
      <c r="B35" s="153" t="s">
        <v>249</v>
      </c>
      <c r="C35" s="121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120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53" t="s">
        <v>251</v>
      </c>
      <c r="C36" s="121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120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53" t="s">
        <v>253</v>
      </c>
      <c r="C37" s="121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120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205</v>
      </c>
      <c r="R37" s="34">
        <v>1</v>
      </c>
      <c r="S37" s="72">
        <v>1</v>
      </c>
      <c r="T37" s="95">
        <f t="shared" si="2"/>
        <v>15</v>
      </c>
      <c r="U37" s="99">
        <f t="shared" si="3"/>
        <v>0.9375</v>
      </c>
    </row>
    <row r="38" spans="1:21">
      <c r="A38" s="95">
        <v>26</v>
      </c>
      <c r="B38" s="153" t="s">
        <v>255</v>
      </c>
      <c r="C38" s="121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120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99">
        <f t="shared" si="3"/>
        <v>1</v>
      </c>
    </row>
    <row r="39" spans="1:21">
      <c r="A39" s="95">
        <v>27</v>
      </c>
      <c r="B39" s="153" t="s">
        <v>257</v>
      </c>
      <c r="C39" s="121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120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53" t="s">
        <v>259</v>
      </c>
      <c r="C40" s="121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120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53" t="s">
        <v>261</v>
      </c>
      <c r="C41" s="121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120">
        <v>1</v>
      </c>
      <c r="M41" s="34">
        <v>1</v>
      </c>
      <c r="N41" s="34">
        <v>1</v>
      </c>
      <c r="O41" s="34">
        <v>1</v>
      </c>
      <c r="P41" s="34">
        <v>1</v>
      </c>
      <c r="Q41" s="34" t="s">
        <v>205</v>
      </c>
      <c r="R41" s="34">
        <v>1</v>
      </c>
      <c r="S41" s="72">
        <v>1</v>
      </c>
      <c r="T41" s="95">
        <f t="shared" si="2"/>
        <v>15</v>
      </c>
      <c r="U41" s="99">
        <f t="shared" si="3"/>
        <v>0.9375</v>
      </c>
    </row>
    <row r="42" spans="1:21">
      <c r="A42" s="95">
        <v>30</v>
      </c>
      <c r="B42" s="153" t="s">
        <v>263</v>
      </c>
      <c r="C42" s="121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120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99">
        <f t="shared" si="3"/>
        <v>1</v>
      </c>
    </row>
    <row r="43" spans="1:21">
      <c r="A43" s="95">
        <v>31</v>
      </c>
      <c r="B43" s="153" t="s">
        <v>265</v>
      </c>
      <c r="C43" s="115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120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99">
        <f t="shared" si="3"/>
        <v>1</v>
      </c>
    </row>
    <row r="44" spans="1:21">
      <c r="A44" s="95">
        <v>32</v>
      </c>
      <c r="B44" s="153" t="s">
        <v>267</v>
      </c>
      <c r="C44" s="121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120">
        <v>1</v>
      </c>
      <c r="M44" s="34">
        <v>1</v>
      </c>
      <c r="N44" s="34">
        <v>1</v>
      </c>
      <c r="O44" s="34">
        <v>1</v>
      </c>
      <c r="P44" s="34">
        <v>1</v>
      </c>
      <c r="Q44" s="34" t="s">
        <v>214</v>
      </c>
      <c r="R44" s="34">
        <v>1</v>
      </c>
      <c r="S44" s="72">
        <v>1</v>
      </c>
      <c r="T44" s="95">
        <f t="shared" si="2"/>
        <v>15</v>
      </c>
      <c r="U44" s="99">
        <f t="shared" si="3"/>
        <v>0.9375</v>
      </c>
    </row>
    <row r="45" spans="1:21">
      <c r="A45" s="103">
        <v>33</v>
      </c>
      <c r="B45" s="156" t="s">
        <v>269</v>
      </c>
      <c r="C45" s="124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8">
        <v>1</v>
      </c>
      <c r="L45" s="125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07">
        <f t="shared" si="3"/>
        <v>1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0" priority="2" operator="equal">
      <formula>0</formula>
    </cfRule>
  </conditionalFormatting>
  <conditionalFormatting sqref="U13:U45">
    <cfRule type="cellIs" dxfId="19" priority="1" operator="lessThanOrEqual">
      <formula>"50%"</formula>
    </cfRule>
  </conditionalFormatting>
  <hyperlinks>
    <hyperlink ref="A1" location="'Rekap Dosen'!A1" display="BACK" xr:uid="{00000000-0004-0000-11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161" t="s">
        <v>181</v>
      </c>
      <c r="B2" s="8" t="s">
        <v>27</v>
      </c>
      <c r="C2" s="162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 t="str">
        <f>VLOOKUP(D5, 'Rekap Dosen'!$B$5:$C$36,2)</f>
        <v>Hasnan Afif, S.Kom., M.Kom.</v>
      </c>
      <c r="D5" s="74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144</v>
      </c>
      <c r="L12" s="117" t="s">
        <v>142</v>
      </c>
      <c r="M12" s="117" t="s">
        <v>142</v>
      </c>
      <c r="N12" s="117" t="s">
        <v>142</v>
      </c>
      <c r="O12" s="117" t="s">
        <v>142</v>
      </c>
      <c r="P12" s="117" t="s">
        <v>142</v>
      </c>
      <c r="Q12" s="117" t="s">
        <v>142</v>
      </c>
      <c r="R12" s="117" t="s">
        <v>142</v>
      </c>
      <c r="S12" s="118" t="s">
        <v>142</v>
      </c>
      <c r="T12" s="231"/>
      <c r="U12" s="238"/>
    </row>
    <row r="13" spans="1:21">
      <c r="A13" s="95">
        <v>1</v>
      </c>
      <c r="B13" s="96" t="s">
        <v>277</v>
      </c>
      <c r="C13" s="115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6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3" si="2">SUM(D13:S13)</f>
        <v>16</v>
      </c>
      <c r="U13" s="99">
        <f t="shared" ref="U13:U43" si="3">T13/16</f>
        <v>1</v>
      </c>
    </row>
    <row r="14" spans="1:21">
      <c r="A14" s="95">
        <v>2</v>
      </c>
      <c r="B14" s="96" t="s">
        <v>279</v>
      </c>
      <c r="C14" s="115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120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281</v>
      </c>
      <c r="C15" s="115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120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99">
        <f t="shared" si="3"/>
        <v>1</v>
      </c>
    </row>
    <row r="16" spans="1:21">
      <c r="A16" s="95">
        <v>4</v>
      </c>
      <c r="B16" s="96" t="s">
        <v>283</v>
      </c>
      <c r="C16" s="115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120">
        <v>1</v>
      </c>
      <c r="M16" s="34">
        <v>1</v>
      </c>
      <c r="N16" s="34">
        <v>1</v>
      </c>
      <c r="O16" s="34">
        <v>1</v>
      </c>
      <c r="P16" s="34">
        <v>1</v>
      </c>
      <c r="Q16" s="34" t="s">
        <v>214</v>
      </c>
      <c r="R16" s="34">
        <v>1</v>
      </c>
      <c r="S16" s="72">
        <v>1</v>
      </c>
      <c r="T16" s="95">
        <f t="shared" si="2"/>
        <v>15</v>
      </c>
      <c r="U16" s="99">
        <f t="shared" si="3"/>
        <v>0.9375</v>
      </c>
    </row>
    <row r="17" spans="1:21">
      <c r="A17" s="95">
        <v>5</v>
      </c>
      <c r="B17" s="96" t="s">
        <v>285</v>
      </c>
      <c r="C17" s="115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120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287</v>
      </c>
      <c r="C18" s="115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120">
        <v>1</v>
      </c>
      <c r="M18" s="34">
        <v>1</v>
      </c>
      <c r="N18" s="34">
        <v>1</v>
      </c>
      <c r="O18" s="34">
        <v>1</v>
      </c>
      <c r="P18" s="34" t="s">
        <v>214</v>
      </c>
      <c r="Q18" s="34">
        <v>1</v>
      </c>
      <c r="R18" s="34">
        <v>1</v>
      </c>
      <c r="S18" s="72">
        <v>1</v>
      </c>
      <c r="T18" s="95">
        <f t="shared" si="2"/>
        <v>15</v>
      </c>
      <c r="U18" s="99">
        <f t="shared" si="3"/>
        <v>0.9375</v>
      </c>
    </row>
    <row r="19" spans="1:21">
      <c r="A19" s="95">
        <v>7</v>
      </c>
      <c r="B19" s="96" t="s">
        <v>289</v>
      </c>
      <c r="C19" s="115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120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291</v>
      </c>
      <c r="C20" s="115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120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293</v>
      </c>
      <c r="C21" s="115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120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295</v>
      </c>
      <c r="C22" s="115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120">
        <v>1</v>
      </c>
      <c r="M22" s="34">
        <v>1</v>
      </c>
      <c r="N22" s="34" t="s">
        <v>420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99">
        <f t="shared" si="3"/>
        <v>0.9375</v>
      </c>
    </row>
    <row r="23" spans="1:21">
      <c r="A23" s="95">
        <v>11</v>
      </c>
      <c r="B23" s="102" t="s">
        <v>297</v>
      </c>
      <c r="C23" s="127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120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02" t="s">
        <v>299</v>
      </c>
      <c r="C24" s="127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120">
        <v>1</v>
      </c>
      <c r="M24" s="34">
        <v>1</v>
      </c>
      <c r="N24" s="34">
        <v>1</v>
      </c>
      <c r="O24" s="34">
        <v>1</v>
      </c>
      <c r="P24" s="34" t="s">
        <v>205</v>
      </c>
      <c r="Q24" s="34">
        <v>1</v>
      </c>
      <c r="R24" s="34">
        <v>1</v>
      </c>
      <c r="S24" s="72">
        <v>1</v>
      </c>
      <c r="T24" s="95">
        <f t="shared" si="2"/>
        <v>15</v>
      </c>
      <c r="U24" s="99">
        <f t="shared" si="3"/>
        <v>0.9375</v>
      </c>
    </row>
    <row r="25" spans="1:21">
      <c r="A25" s="95">
        <v>13</v>
      </c>
      <c r="B25" s="102" t="s">
        <v>301</v>
      </c>
      <c r="C25" s="127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120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02" t="s">
        <v>303</v>
      </c>
      <c r="C26" s="127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120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02" t="s">
        <v>305</v>
      </c>
      <c r="C27" s="127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120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99">
        <f t="shared" si="3"/>
        <v>1</v>
      </c>
    </row>
    <row r="28" spans="1:21">
      <c r="A28" s="95">
        <v>16</v>
      </c>
      <c r="B28" s="102" t="s">
        <v>307</v>
      </c>
      <c r="C28" s="127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120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02" t="s">
        <v>309</v>
      </c>
      <c r="C29" s="127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120">
        <v>1</v>
      </c>
      <c r="M29" s="34">
        <v>1</v>
      </c>
      <c r="N29" s="34" t="s">
        <v>420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99">
        <f t="shared" si="3"/>
        <v>0.9375</v>
      </c>
    </row>
    <row r="30" spans="1:21">
      <c r="A30" s="95">
        <v>18</v>
      </c>
      <c r="B30" s="102" t="s">
        <v>311</v>
      </c>
      <c r="C30" s="127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 t="s">
        <v>420</v>
      </c>
      <c r="L30" s="120">
        <v>1</v>
      </c>
      <c r="M30" s="34" t="s">
        <v>420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14</v>
      </c>
      <c r="U30" s="99">
        <f t="shared" si="3"/>
        <v>0.875</v>
      </c>
    </row>
    <row r="31" spans="1:21">
      <c r="A31" s="95">
        <v>19</v>
      </c>
      <c r="B31" s="102" t="s">
        <v>313</v>
      </c>
      <c r="C31" s="127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120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02" t="s">
        <v>316</v>
      </c>
      <c r="C32" s="127" t="s">
        <v>665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120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99">
        <f t="shared" si="3"/>
        <v>1</v>
      </c>
    </row>
    <row r="33" spans="1:21">
      <c r="A33" s="95">
        <v>21</v>
      </c>
      <c r="B33" s="102" t="s">
        <v>318</v>
      </c>
      <c r="C33" s="127" t="s">
        <v>319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120" t="s">
        <v>420</v>
      </c>
      <c r="M33" s="34">
        <v>1</v>
      </c>
      <c r="N33" s="34" t="s">
        <v>420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14</v>
      </c>
      <c r="U33" s="99">
        <f t="shared" si="3"/>
        <v>0.875</v>
      </c>
    </row>
    <row r="34" spans="1:21">
      <c r="A34" s="95">
        <v>22</v>
      </c>
      <c r="B34" s="102" t="s">
        <v>320</v>
      </c>
      <c r="C34" s="127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120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99">
        <f t="shared" si="3"/>
        <v>1</v>
      </c>
    </row>
    <row r="35" spans="1:21">
      <c r="A35" s="95">
        <v>23</v>
      </c>
      <c r="B35" s="102" t="s">
        <v>322</v>
      </c>
      <c r="C35" s="127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120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02" t="s">
        <v>324</v>
      </c>
      <c r="C36" s="127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120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02" t="s">
        <v>326</v>
      </c>
      <c r="C37" s="127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120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214</v>
      </c>
      <c r="R37" s="34">
        <v>1</v>
      </c>
      <c r="S37" s="72">
        <v>1</v>
      </c>
      <c r="T37" s="95">
        <f t="shared" si="2"/>
        <v>15</v>
      </c>
      <c r="U37" s="99">
        <f t="shared" si="3"/>
        <v>0.9375</v>
      </c>
    </row>
    <row r="38" spans="1:21">
      <c r="A38" s="95">
        <v>26</v>
      </c>
      <c r="B38" s="102" t="s">
        <v>328</v>
      </c>
      <c r="C38" s="127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120">
        <v>1</v>
      </c>
      <c r="M38" s="34">
        <v>1</v>
      </c>
      <c r="N38" s="34">
        <v>1</v>
      </c>
      <c r="O38" s="34">
        <v>1</v>
      </c>
      <c r="P38" s="34">
        <v>0</v>
      </c>
      <c r="Q38" s="34">
        <v>0</v>
      </c>
      <c r="R38" s="34">
        <v>0</v>
      </c>
      <c r="S38" s="72">
        <v>1</v>
      </c>
      <c r="T38" s="95">
        <f t="shared" si="2"/>
        <v>13</v>
      </c>
      <c r="U38" s="99">
        <f t="shared" si="3"/>
        <v>0.8125</v>
      </c>
    </row>
    <row r="39" spans="1:21">
      <c r="A39" s="95">
        <v>27</v>
      </c>
      <c r="B39" s="102" t="s">
        <v>330</v>
      </c>
      <c r="C39" s="127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120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02" t="s">
        <v>332</v>
      </c>
      <c r="C40" s="127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120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02" t="s">
        <v>334</v>
      </c>
      <c r="C41" s="127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120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99">
        <f t="shared" si="3"/>
        <v>1</v>
      </c>
    </row>
    <row r="42" spans="1:21">
      <c r="A42" s="95">
        <v>30</v>
      </c>
      <c r="B42" s="102" t="s">
        <v>336</v>
      </c>
      <c r="C42" s="127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120">
        <v>1</v>
      </c>
      <c r="M42" s="34" t="s">
        <v>420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15</v>
      </c>
      <c r="U42" s="99">
        <f t="shared" si="3"/>
        <v>0.9375</v>
      </c>
    </row>
    <row r="43" spans="1:21">
      <c r="A43" s="103">
        <v>31</v>
      </c>
      <c r="B43" s="123" t="s">
        <v>338</v>
      </c>
      <c r="C43" s="128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8">
        <v>1</v>
      </c>
      <c r="L43" s="125" t="s">
        <v>420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9">
        <v>1</v>
      </c>
      <c r="T43" s="103">
        <f t="shared" si="2"/>
        <v>15</v>
      </c>
      <c r="U43" s="107">
        <f t="shared" si="3"/>
        <v>0.9375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8" priority="2" operator="equal">
      <formula>0</formula>
    </cfRule>
  </conditionalFormatting>
  <conditionalFormatting sqref="U13:U43">
    <cfRule type="cellIs" dxfId="17" priority="1" operator="lessThanOrEqual">
      <formula>"50%"</formula>
    </cfRule>
  </conditionalFormatting>
  <hyperlinks>
    <hyperlink ref="A1" location="'Rekap Dosen'!A1" display="BACK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  <outlinePr summaryBelow="0" summaryRight="0"/>
  </sheetPr>
  <dimension ref="A1:U1003"/>
  <sheetViews>
    <sheetView topLeftCell="C1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27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163" t="str">
        <f>VLOOKUP(D3, 'Rekap Dosen'!$B$5:$C$36,2)</f>
        <v>Apriansyah Putra, M.Kom.</v>
      </c>
      <c r="D3" s="38" t="s">
        <v>120</v>
      </c>
      <c r="E3" s="16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163" t="str">
        <f>VLOOKUP(D4, 'Rekap Dosen'!$B$5:$C$36,2)</f>
        <v>M. Rudi Sanjaya, S.Kom. M.Kom.</v>
      </c>
      <c r="D4" s="38" t="s">
        <v>144</v>
      </c>
      <c r="E4" s="82">
        <f t="shared" si="0"/>
        <v>6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163" t="str">
        <f>VLOOKUP(D5, 'Rekap Dosen'!$B$5:$C$36,2)</f>
        <v>Ardina Ariani, S.Kom., M.Kom.</v>
      </c>
      <c r="D5" s="38" t="s">
        <v>122</v>
      </c>
      <c r="E5" s="82">
        <f t="shared" si="0"/>
        <v>9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73"/>
      <c r="D6" s="74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666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122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78" t="s">
        <v>122</v>
      </c>
      <c r="Q12" s="78" t="s">
        <v>122</v>
      </c>
      <c r="R12" s="78" t="s">
        <v>122</v>
      </c>
      <c r="S12" s="79" t="s">
        <v>122</v>
      </c>
      <c r="T12" s="231"/>
      <c r="U12" s="238"/>
    </row>
    <row r="13" spans="1:21">
      <c r="A13" s="95">
        <v>1</v>
      </c>
      <c r="B13" s="96" t="s">
        <v>343</v>
      </c>
      <c r="C13" s="115" t="s">
        <v>344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4" si="2">SUM(D13:S13)</f>
        <v>16</v>
      </c>
      <c r="U13" s="164">
        <f t="shared" ref="U13:U44" si="3">T13/16</f>
        <v>1</v>
      </c>
    </row>
    <row r="14" spans="1:21">
      <c r="A14" s="95">
        <v>2</v>
      </c>
      <c r="B14" s="96" t="s">
        <v>345</v>
      </c>
      <c r="C14" s="115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347</v>
      </c>
      <c r="C15" s="115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349</v>
      </c>
      <c r="C16" s="115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351</v>
      </c>
      <c r="C17" s="115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353</v>
      </c>
      <c r="C18" s="115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355</v>
      </c>
      <c r="C19" s="115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357</v>
      </c>
      <c r="C20" s="115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359</v>
      </c>
      <c r="C21" s="115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361</v>
      </c>
      <c r="C22" s="115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363</v>
      </c>
      <c r="C23" s="115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0</v>
      </c>
      <c r="N23" s="34">
        <v>0</v>
      </c>
      <c r="O23" s="34" t="s">
        <v>205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13</v>
      </c>
      <c r="U23" s="164">
        <f t="shared" si="3"/>
        <v>0.8125</v>
      </c>
    </row>
    <row r="24" spans="1:21">
      <c r="A24" s="95">
        <v>12</v>
      </c>
      <c r="B24" s="96" t="s">
        <v>365</v>
      </c>
      <c r="C24" s="115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367</v>
      </c>
      <c r="C25" s="115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0</v>
      </c>
      <c r="N25" s="34">
        <v>0</v>
      </c>
      <c r="O25" s="34" t="s">
        <v>441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13</v>
      </c>
      <c r="U25" s="164">
        <f t="shared" si="3"/>
        <v>0.8125</v>
      </c>
    </row>
    <row r="26" spans="1:21">
      <c r="A26" s="95">
        <v>14</v>
      </c>
      <c r="B26" s="96" t="s">
        <v>369</v>
      </c>
      <c r="C26" s="115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371</v>
      </c>
      <c r="C27" s="115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 t="s">
        <v>205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164">
        <f t="shared" si="3"/>
        <v>0.9375</v>
      </c>
    </row>
    <row r="28" spans="1:21">
      <c r="A28" s="95">
        <v>16</v>
      </c>
      <c r="B28" s="96" t="s">
        <v>373</v>
      </c>
      <c r="C28" s="115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375</v>
      </c>
      <c r="C29" s="115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377</v>
      </c>
      <c r="C30" s="115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379</v>
      </c>
      <c r="C31" s="115" t="s">
        <v>380</v>
      </c>
      <c r="D31" s="120">
        <v>1</v>
      </c>
      <c r="E31" s="34">
        <v>1</v>
      </c>
      <c r="F31" s="34">
        <v>0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0</v>
      </c>
      <c r="N31" s="34">
        <v>0</v>
      </c>
      <c r="O31" s="34" t="s">
        <v>205</v>
      </c>
      <c r="P31" s="34">
        <v>1</v>
      </c>
      <c r="Q31" s="34" t="s">
        <v>205</v>
      </c>
      <c r="R31" s="34">
        <v>1</v>
      </c>
      <c r="S31" s="72">
        <v>1</v>
      </c>
      <c r="T31" s="95">
        <f t="shared" si="2"/>
        <v>11</v>
      </c>
      <c r="U31" s="164">
        <f t="shared" si="3"/>
        <v>0.6875</v>
      </c>
    </row>
    <row r="32" spans="1:21">
      <c r="A32" s="95">
        <v>20</v>
      </c>
      <c r="B32" s="96" t="s">
        <v>381</v>
      </c>
      <c r="C32" s="115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383</v>
      </c>
      <c r="C33" s="115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385</v>
      </c>
      <c r="C34" s="115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387</v>
      </c>
      <c r="C35" s="115" t="s">
        <v>388</v>
      </c>
      <c r="D35" s="120">
        <v>1</v>
      </c>
      <c r="E35" s="34">
        <v>1</v>
      </c>
      <c r="F35" s="34">
        <v>1</v>
      </c>
      <c r="G35" s="34" t="s">
        <v>441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64">
        <f t="shared" si="3"/>
        <v>0.9375</v>
      </c>
    </row>
    <row r="36" spans="1:21">
      <c r="A36" s="95">
        <v>24</v>
      </c>
      <c r="B36" s="96" t="s">
        <v>389</v>
      </c>
      <c r="C36" s="115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 t="s">
        <v>205</v>
      </c>
      <c r="S36" s="72">
        <v>1</v>
      </c>
      <c r="T36" s="95">
        <f t="shared" si="2"/>
        <v>15</v>
      </c>
      <c r="U36" s="164">
        <f t="shared" si="3"/>
        <v>0.9375</v>
      </c>
    </row>
    <row r="37" spans="1:21">
      <c r="A37" s="95">
        <v>25</v>
      </c>
      <c r="B37" s="96" t="s">
        <v>391</v>
      </c>
      <c r="C37" s="115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214</v>
      </c>
      <c r="R37" s="34">
        <v>1</v>
      </c>
      <c r="S37" s="72">
        <v>1</v>
      </c>
      <c r="T37" s="95">
        <f t="shared" si="2"/>
        <v>15</v>
      </c>
      <c r="U37" s="164">
        <f t="shared" si="3"/>
        <v>0.9375</v>
      </c>
    </row>
    <row r="38" spans="1:21">
      <c r="A38" s="95">
        <v>26</v>
      </c>
      <c r="B38" s="96" t="s">
        <v>393</v>
      </c>
      <c r="C38" s="115" t="s">
        <v>394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395</v>
      </c>
      <c r="C39" s="115" t="s">
        <v>396</v>
      </c>
      <c r="D39" s="120">
        <v>1</v>
      </c>
      <c r="E39" s="34">
        <v>1</v>
      </c>
      <c r="F39" s="34">
        <v>1</v>
      </c>
      <c r="G39" s="34" t="s">
        <v>420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15</v>
      </c>
      <c r="U39" s="164">
        <f t="shared" si="3"/>
        <v>0.9375</v>
      </c>
    </row>
    <row r="40" spans="1:21">
      <c r="A40" s="95">
        <v>28</v>
      </c>
      <c r="B40" s="96" t="s">
        <v>397</v>
      </c>
      <c r="C40" s="115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399</v>
      </c>
      <c r="C41" s="115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401</v>
      </c>
      <c r="C42" s="115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403</v>
      </c>
      <c r="C43" s="115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103">
        <v>32</v>
      </c>
      <c r="B44" s="146" t="s">
        <v>405</v>
      </c>
      <c r="C44" s="147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9">
        <v>1</v>
      </c>
      <c r="T44" s="103">
        <f t="shared" si="2"/>
        <v>16</v>
      </c>
      <c r="U44" s="165">
        <f t="shared" si="3"/>
        <v>1</v>
      </c>
    </row>
    <row r="45" spans="1:21">
      <c r="B45" s="141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B46" s="14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B47" s="141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B48" s="141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2:20">
      <c r="B49" s="141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2:20">
      <c r="B50" s="141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2:20">
      <c r="B51" s="141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2:20">
      <c r="B52" s="141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2:20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2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2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2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2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2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2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2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2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2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2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2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6" priority="2" operator="equal">
      <formula>0</formula>
    </cfRule>
  </conditionalFormatting>
  <conditionalFormatting sqref="U13:U44">
    <cfRule type="cellIs" dxfId="15" priority="1" operator="lessThanOrEqual">
      <formula>"50%"</formula>
    </cfRule>
  </conditionalFormatting>
  <hyperlinks>
    <hyperlink ref="A1" location="'Rekap Dosen'!A1" display="BACK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MI707517</v>
      </c>
      <c r="C3" s="68" t="str">
        <f>VLOOKUP(D3, 'Rekap Dosen'!$B$5:$C$36,2)</f>
        <v>Alvi Syahrini Utami, S.Si., M.Kom.</v>
      </c>
      <c r="D3" s="69" t="s">
        <v>116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E-Commerce</v>
      </c>
      <c r="C4" s="73" t="str">
        <f>VLOOKUP(D4, 'Rekap Dosen'!$B$5:$C$36,2)</f>
        <v>Purwita Sari, S.SI., M.Kom.</v>
      </c>
      <c r="D4" s="74" t="s">
        <v>152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 t="str">
        <f>VLOOKUP(D5, 'Rekap Dosen'!$B$5:$C$36,2)</f>
        <v>Willy, S.Kom., M.Kom.</v>
      </c>
      <c r="D5" s="74" t="s">
        <v>166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116</v>
      </c>
      <c r="E12" s="38" t="s">
        <v>152</v>
      </c>
      <c r="F12" s="38" t="s">
        <v>152</v>
      </c>
      <c r="G12" s="38" t="s">
        <v>152</v>
      </c>
      <c r="H12" s="38" t="s">
        <v>152</v>
      </c>
      <c r="I12" s="38" t="s">
        <v>152</v>
      </c>
      <c r="J12" s="38" t="s">
        <v>152</v>
      </c>
      <c r="K12" s="94" t="s">
        <v>152</v>
      </c>
      <c r="L12" s="38" t="s">
        <v>152</v>
      </c>
      <c r="M12" s="38" t="s">
        <v>166</v>
      </c>
      <c r="N12" s="38" t="s">
        <v>166</v>
      </c>
      <c r="O12" s="38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1"/>
      <c r="U12" s="238"/>
    </row>
    <row r="13" spans="1:21">
      <c r="A13" s="95">
        <v>1</v>
      </c>
      <c r="B13" s="96" t="s">
        <v>669</v>
      </c>
      <c r="C13" s="115" t="s">
        <v>670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55" si="2">SUM(D13:S13)</f>
        <v>16</v>
      </c>
      <c r="U13" s="164">
        <f t="shared" ref="U13:U55" si="3">T13/16</f>
        <v>1</v>
      </c>
    </row>
    <row r="14" spans="1:21">
      <c r="A14" s="95">
        <v>2</v>
      </c>
      <c r="B14" s="96" t="s">
        <v>671</v>
      </c>
      <c r="C14" s="115" t="s">
        <v>672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0</v>
      </c>
      <c r="N14" s="34">
        <v>0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14</v>
      </c>
      <c r="U14" s="164">
        <f t="shared" si="3"/>
        <v>0.875</v>
      </c>
    </row>
    <row r="15" spans="1:21">
      <c r="A15" s="95">
        <v>3</v>
      </c>
      <c r="B15" s="96" t="s">
        <v>673</v>
      </c>
      <c r="C15" s="115" t="s">
        <v>674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675</v>
      </c>
      <c r="C16" s="115" t="s">
        <v>676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677</v>
      </c>
      <c r="C17" s="115" t="s">
        <v>678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15</v>
      </c>
      <c r="U17" s="164">
        <f t="shared" si="3"/>
        <v>0.9375</v>
      </c>
    </row>
    <row r="18" spans="1:21">
      <c r="A18" s="95">
        <v>6</v>
      </c>
      <c r="B18" s="96" t="s">
        <v>679</v>
      </c>
      <c r="C18" s="115" t="s">
        <v>680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681</v>
      </c>
      <c r="C19" s="115" t="s">
        <v>682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683</v>
      </c>
      <c r="C20" s="115" t="s">
        <v>684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685</v>
      </c>
      <c r="C21" s="115" t="s">
        <v>686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687</v>
      </c>
      <c r="C22" s="115" t="s">
        <v>688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689</v>
      </c>
      <c r="C23" s="115" t="s">
        <v>690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16</v>
      </c>
      <c r="U23" s="164">
        <f t="shared" si="3"/>
        <v>1</v>
      </c>
    </row>
    <row r="24" spans="1:21">
      <c r="A24" s="95">
        <v>12</v>
      </c>
      <c r="B24" s="96" t="s">
        <v>691</v>
      </c>
      <c r="C24" s="115" t="s">
        <v>692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693</v>
      </c>
      <c r="C25" s="115" t="s">
        <v>662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694</v>
      </c>
      <c r="C26" s="115" t="s">
        <v>695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696</v>
      </c>
      <c r="C27" s="115" t="s">
        <v>697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698</v>
      </c>
      <c r="C28" s="115" t="s">
        <v>699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15</v>
      </c>
      <c r="U28" s="164">
        <f t="shared" si="3"/>
        <v>0.9375</v>
      </c>
    </row>
    <row r="29" spans="1:21">
      <c r="A29" s="95">
        <v>17</v>
      </c>
      <c r="B29" s="96" t="s">
        <v>700</v>
      </c>
      <c r="C29" s="115" t="s">
        <v>701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702</v>
      </c>
      <c r="C30" s="115" t="s">
        <v>703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704</v>
      </c>
      <c r="C31" s="115" t="s">
        <v>705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95">
        <v>20</v>
      </c>
      <c r="B32" s="96" t="s">
        <v>706</v>
      </c>
      <c r="C32" s="115" t="s">
        <v>707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708</v>
      </c>
      <c r="C33" s="115" t="s">
        <v>709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710</v>
      </c>
      <c r="C34" s="115" t="s">
        <v>711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712</v>
      </c>
      <c r="C35" s="115" t="s">
        <v>713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0</v>
      </c>
      <c r="M35" s="34">
        <v>0</v>
      </c>
      <c r="N35" s="34">
        <v>0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13</v>
      </c>
      <c r="U35" s="164">
        <f t="shared" si="3"/>
        <v>0.8125</v>
      </c>
    </row>
    <row r="36" spans="1:21">
      <c r="A36" s="95">
        <v>24</v>
      </c>
      <c r="B36" s="96" t="s">
        <v>714</v>
      </c>
      <c r="C36" s="115" t="s">
        <v>715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716</v>
      </c>
      <c r="C37" s="115" t="s">
        <v>717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718</v>
      </c>
      <c r="C38" s="115" t="s">
        <v>719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720</v>
      </c>
      <c r="C39" s="115" t="s">
        <v>721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0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15</v>
      </c>
      <c r="U39" s="164">
        <f t="shared" si="3"/>
        <v>0.9375</v>
      </c>
    </row>
    <row r="40" spans="1:21">
      <c r="A40" s="95">
        <v>28</v>
      </c>
      <c r="B40" s="96" t="s">
        <v>722</v>
      </c>
      <c r="C40" s="115" t="s">
        <v>723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724</v>
      </c>
      <c r="C41" s="115" t="s">
        <v>725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726</v>
      </c>
      <c r="C42" s="115" t="s">
        <v>727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98">
        <f t="shared" si="2"/>
        <v>10</v>
      </c>
      <c r="U42" s="164">
        <f t="shared" si="3"/>
        <v>0.625</v>
      </c>
    </row>
    <row r="43" spans="1:21">
      <c r="A43" s="95">
        <v>31</v>
      </c>
      <c r="B43" s="96" t="s">
        <v>728</v>
      </c>
      <c r="C43" s="115" t="s">
        <v>729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730</v>
      </c>
      <c r="C44" s="115" t="s">
        <v>731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14</v>
      </c>
      <c r="U44" s="164">
        <f t="shared" si="3"/>
        <v>0.875</v>
      </c>
    </row>
    <row r="45" spans="1:21">
      <c r="A45" s="95">
        <v>33</v>
      </c>
      <c r="B45" s="96" t="s">
        <v>732</v>
      </c>
      <c r="C45" s="115" t="s">
        <v>733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2"/>
        <v>16</v>
      </c>
      <c r="U45" s="164">
        <f t="shared" si="3"/>
        <v>1</v>
      </c>
    </row>
    <row r="46" spans="1:21">
      <c r="A46" s="95">
        <v>34</v>
      </c>
      <c r="B46" s="96" t="s">
        <v>734</v>
      </c>
      <c r="C46" s="115" t="s">
        <v>735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2"/>
        <v>16</v>
      </c>
      <c r="U46" s="164">
        <f t="shared" si="3"/>
        <v>1</v>
      </c>
    </row>
    <row r="47" spans="1:21">
      <c r="A47" s="95">
        <v>35</v>
      </c>
      <c r="B47" s="96" t="s">
        <v>736</v>
      </c>
      <c r="C47" s="115" t="s">
        <v>737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2"/>
        <v>16</v>
      </c>
      <c r="U47" s="164">
        <f t="shared" si="3"/>
        <v>1</v>
      </c>
    </row>
    <row r="48" spans="1:21">
      <c r="A48" s="95">
        <v>36</v>
      </c>
      <c r="B48" s="96" t="s">
        <v>738</v>
      </c>
      <c r="C48" s="115" t="s">
        <v>739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0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2"/>
        <v>15</v>
      </c>
      <c r="U48" s="164">
        <f t="shared" si="3"/>
        <v>0.9375</v>
      </c>
    </row>
    <row r="49" spans="1:21">
      <c r="A49" s="95">
        <v>37</v>
      </c>
      <c r="B49" s="96" t="s">
        <v>740</v>
      </c>
      <c r="C49" s="115" t="s">
        <v>741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98">
        <f t="shared" si="2"/>
        <v>14</v>
      </c>
      <c r="U49" s="164">
        <f t="shared" si="3"/>
        <v>0.875</v>
      </c>
    </row>
    <row r="50" spans="1:21">
      <c r="A50" s="95">
        <v>38</v>
      </c>
      <c r="B50" s="96" t="s">
        <v>742</v>
      </c>
      <c r="C50" s="115" t="s">
        <v>743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98">
        <f t="shared" si="2"/>
        <v>16</v>
      </c>
      <c r="U50" s="164">
        <f t="shared" si="3"/>
        <v>1</v>
      </c>
    </row>
    <row r="51" spans="1:21">
      <c r="A51" s="95">
        <v>39</v>
      </c>
      <c r="B51" s="96" t="s">
        <v>744</v>
      </c>
      <c r="C51" s="115" t="s">
        <v>745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98">
        <f t="shared" si="2"/>
        <v>16</v>
      </c>
      <c r="U51" s="164">
        <f t="shared" si="3"/>
        <v>1</v>
      </c>
    </row>
    <row r="52" spans="1:21">
      <c r="A52" s="95">
        <v>40</v>
      </c>
      <c r="B52" s="96" t="s">
        <v>746</v>
      </c>
      <c r="C52" s="115" t="s">
        <v>747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98">
        <f t="shared" si="2"/>
        <v>16</v>
      </c>
      <c r="U52" s="164">
        <f t="shared" si="3"/>
        <v>1</v>
      </c>
    </row>
    <row r="53" spans="1:21">
      <c r="A53" s="95">
        <v>41</v>
      </c>
      <c r="B53" s="96" t="s">
        <v>748</v>
      </c>
      <c r="C53" s="115" t="s">
        <v>749</v>
      </c>
      <c r="D53" s="120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34">
        <v>1</v>
      </c>
      <c r="T53" s="98">
        <f t="shared" si="2"/>
        <v>16</v>
      </c>
      <c r="U53" s="164">
        <f t="shared" si="3"/>
        <v>1</v>
      </c>
    </row>
    <row r="54" spans="1:21">
      <c r="A54" s="95">
        <v>42</v>
      </c>
      <c r="B54" s="96" t="s">
        <v>750</v>
      </c>
      <c r="C54" s="115" t="s">
        <v>751</v>
      </c>
      <c r="D54" s="120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34">
        <v>1</v>
      </c>
      <c r="T54" s="98">
        <f t="shared" si="2"/>
        <v>16</v>
      </c>
      <c r="U54" s="164">
        <f t="shared" si="3"/>
        <v>1</v>
      </c>
    </row>
    <row r="55" spans="1:21">
      <c r="A55" s="103">
        <v>43</v>
      </c>
      <c r="B55" s="146" t="s">
        <v>752</v>
      </c>
      <c r="C55" s="147" t="s">
        <v>753</v>
      </c>
      <c r="D55" s="125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9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8">
        <v>1</v>
      </c>
      <c r="T55" s="106">
        <f t="shared" si="2"/>
        <v>16</v>
      </c>
      <c r="U55" s="165">
        <f t="shared" si="3"/>
        <v>1</v>
      </c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5">
    <cfRule type="cellIs" dxfId="14" priority="2" operator="equal">
      <formula>0</formula>
    </cfRule>
  </conditionalFormatting>
  <conditionalFormatting sqref="U13:U55">
    <cfRule type="cellIs" dxfId="13" priority="1" operator="lessThanOrEqual">
      <formula>"50%"</formula>
    </cfRule>
  </conditionalFormatting>
  <hyperlinks>
    <hyperlink ref="A1" location="'Rekap Dosen'!A1" display="BACK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MI509517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Interaksi Manusia-Komputer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7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9" t="s">
        <v>166</v>
      </c>
      <c r="M12" s="9" t="s">
        <v>166</v>
      </c>
      <c r="N12" s="9" t="s">
        <v>166</v>
      </c>
      <c r="O12" s="9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1"/>
      <c r="U12" s="238"/>
    </row>
    <row r="13" spans="1:21">
      <c r="A13" s="34">
        <v>1</v>
      </c>
      <c r="B13" s="129" t="s">
        <v>669</v>
      </c>
      <c r="C13" s="166" t="s">
        <v>670</v>
      </c>
      <c r="D13" s="117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5" si="2">SUM(D13:S13)</f>
        <v>16</v>
      </c>
      <c r="U13" s="167">
        <f t="shared" ref="U13:U55" si="3">T13/16</f>
        <v>1</v>
      </c>
    </row>
    <row r="14" spans="1:21">
      <c r="A14" s="34">
        <v>2</v>
      </c>
      <c r="B14" s="129" t="s">
        <v>671</v>
      </c>
      <c r="C14" t="s">
        <v>672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0</v>
      </c>
      <c r="R14" s="34">
        <v>0</v>
      </c>
      <c r="S14" s="72">
        <v>1</v>
      </c>
      <c r="T14" s="150">
        <f t="shared" si="2"/>
        <v>14</v>
      </c>
      <c r="U14" s="167">
        <f t="shared" si="3"/>
        <v>0.875</v>
      </c>
    </row>
    <row r="15" spans="1:21">
      <c r="A15" s="34">
        <v>3</v>
      </c>
      <c r="B15" s="129" t="s">
        <v>673</v>
      </c>
      <c r="C15" t="s">
        <v>674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16</v>
      </c>
      <c r="U15" s="167">
        <f t="shared" si="3"/>
        <v>1</v>
      </c>
    </row>
    <row r="16" spans="1:21">
      <c r="A16" s="34">
        <v>4</v>
      </c>
      <c r="B16" s="129" t="s">
        <v>675</v>
      </c>
      <c r="C16" t="s">
        <v>676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67">
        <f t="shared" si="3"/>
        <v>1</v>
      </c>
    </row>
    <row r="17" spans="1:21">
      <c r="A17" s="34">
        <v>5</v>
      </c>
      <c r="B17" s="129" t="s">
        <v>677</v>
      </c>
      <c r="C17" t="s">
        <v>678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16</v>
      </c>
      <c r="U17" s="167">
        <f t="shared" si="3"/>
        <v>1</v>
      </c>
    </row>
    <row r="18" spans="1:21">
      <c r="A18" s="34">
        <v>6</v>
      </c>
      <c r="B18" s="129" t="s">
        <v>679</v>
      </c>
      <c r="C18" t="s">
        <v>680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2"/>
        <v>16</v>
      </c>
      <c r="U18" s="167">
        <f t="shared" si="3"/>
        <v>1</v>
      </c>
    </row>
    <row r="19" spans="1:21">
      <c r="A19" s="34">
        <v>7</v>
      </c>
      <c r="B19" s="129" t="s">
        <v>681</v>
      </c>
      <c r="C19" t="s">
        <v>682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16</v>
      </c>
      <c r="U19" s="167">
        <f t="shared" si="3"/>
        <v>1</v>
      </c>
    </row>
    <row r="20" spans="1:21">
      <c r="A20" s="34">
        <v>8</v>
      </c>
      <c r="B20" s="129" t="s">
        <v>683</v>
      </c>
      <c r="C20" t="s">
        <v>684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16</v>
      </c>
      <c r="U20" s="167">
        <f t="shared" si="3"/>
        <v>1</v>
      </c>
    </row>
    <row r="21" spans="1:21">
      <c r="A21" s="34">
        <v>9</v>
      </c>
      <c r="B21" s="129" t="s">
        <v>685</v>
      </c>
      <c r="C21" t="s">
        <v>686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2"/>
        <v>16</v>
      </c>
      <c r="U21" s="167">
        <f t="shared" si="3"/>
        <v>1</v>
      </c>
    </row>
    <row r="22" spans="1:21">
      <c r="A22" s="34">
        <v>10</v>
      </c>
      <c r="B22" s="129" t="s">
        <v>687</v>
      </c>
      <c r="C22" t="s">
        <v>688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0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15</v>
      </c>
      <c r="U22" s="167">
        <f t="shared" si="3"/>
        <v>0.9375</v>
      </c>
    </row>
    <row r="23" spans="1:21">
      <c r="A23" s="34">
        <v>11</v>
      </c>
      <c r="B23" s="168" t="s">
        <v>689</v>
      </c>
      <c r="C23" t="s">
        <v>690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2"/>
        <v>16</v>
      </c>
      <c r="U23" s="167">
        <f t="shared" si="3"/>
        <v>1</v>
      </c>
    </row>
    <row r="24" spans="1:21">
      <c r="A24" s="34">
        <v>12</v>
      </c>
      <c r="B24" s="168" t="s">
        <v>691</v>
      </c>
      <c r="C24" t="s">
        <v>692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67">
        <f t="shared" si="3"/>
        <v>1</v>
      </c>
    </row>
    <row r="25" spans="1:21">
      <c r="A25" s="34">
        <v>13</v>
      </c>
      <c r="B25" s="168" t="s">
        <v>661</v>
      </c>
      <c r="C25" t="s">
        <v>662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16</v>
      </c>
      <c r="U25" s="167">
        <f t="shared" si="3"/>
        <v>1</v>
      </c>
    </row>
    <row r="26" spans="1:21">
      <c r="A26" s="34">
        <v>14</v>
      </c>
      <c r="B26" s="168" t="s">
        <v>694</v>
      </c>
      <c r="C26" t="s">
        <v>695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67">
        <f t="shared" si="3"/>
        <v>1</v>
      </c>
    </row>
    <row r="27" spans="1:21">
      <c r="A27" s="34">
        <v>15</v>
      </c>
      <c r="B27" s="168" t="s">
        <v>696</v>
      </c>
      <c r="C27" t="s">
        <v>697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16</v>
      </c>
      <c r="U27" s="167">
        <f t="shared" si="3"/>
        <v>1</v>
      </c>
    </row>
    <row r="28" spans="1:21">
      <c r="A28" s="34">
        <v>16</v>
      </c>
      <c r="B28" s="168" t="s">
        <v>698</v>
      </c>
      <c r="C28" t="s">
        <v>699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2"/>
        <v>16</v>
      </c>
      <c r="U28" s="167">
        <f t="shared" si="3"/>
        <v>1</v>
      </c>
    </row>
    <row r="29" spans="1:21">
      <c r="A29" s="34">
        <v>17</v>
      </c>
      <c r="B29" s="168" t="s">
        <v>700</v>
      </c>
      <c r="C29" t="s">
        <v>701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2"/>
        <v>16</v>
      </c>
      <c r="U29" s="167">
        <f t="shared" si="3"/>
        <v>1</v>
      </c>
    </row>
    <row r="30" spans="1:21">
      <c r="A30" s="34">
        <v>18</v>
      </c>
      <c r="B30" s="168" t="s">
        <v>702</v>
      </c>
      <c r="C30" t="s">
        <v>703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2"/>
        <v>16</v>
      </c>
      <c r="U30" s="167">
        <f t="shared" si="3"/>
        <v>1</v>
      </c>
    </row>
    <row r="31" spans="1:21">
      <c r="A31" s="34">
        <v>19</v>
      </c>
      <c r="B31" s="168" t="s">
        <v>704</v>
      </c>
      <c r="C31" t="s">
        <v>705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67">
        <f t="shared" si="3"/>
        <v>1</v>
      </c>
    </row>
    <row r="32" spans="1:21">
      <c r="A32" s="34">
        <v>20</v>
      </c>
      <c r="B32" s="168" t="s">
        <v>706</v>
      </c>
      <c r="C32" t="s">
        <v>707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2"/>
        <v>16</v>
      </c>
      <c r="U32" s="167">
        <f t="shared" si="3"/>
        <v>1</v>
      </c>
    </row>
    <row r="33" spans="1:21">
      <c r="A33" s="34">
        <v>21</v>
      </c>
      <c r="B33" s="168" t="s">
        <v>708</v>
      </c>
      <c r="C33" t="s">
        <v>709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16</v>
      </c>
      <c r="U33" s="167">
        <f t="shared" si="3"/>
        <v>1</v>
      </c>
    </row>
    <row r="34" spans="1:21">
      <c r="A34" s="34">
        <v>22</v>
      </c>
      <c r="B34" s="168" t="s">
        <v>710</v>
      </c>
      <c r="C34" t="s">
        <v>711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16</v>
      </c>
      <c r="U34" s="167">
        <f t="shared" si="3"/>
        <v>1</v>
      </c>
    </row>
    <row r="35" spans="1:21">
      <c r="A35" s="34">
        <v>23</v>
      </c>
      <c r="B35" s="168" t="s">
        <v>712</v>
      </c>
      <c r="C35" t="s">
        <v>713</v>
      </c>
      <c r="D35" s="34">
        <v>1</v>
      </c>
      <c r="E35" s="34">
        <v>1</v>
      </c>
      <c r="F35" s="34">
        <v>1</v>
      </c>
      <c r="G35" s="34">
        <v>1</v>
      </c>
      <c r="H35" s="34">
        <v>0</v>
      </c>
      <c r="I35" s="34">
        <v>0</v>
      </c>
      <c r="J35" s="34">
        <v>0</v>
      </c>
      <c r="K35" s="72">
        <v>0</v>
      </c>
      <c r="L35" s="34">
        <v>0</v>
      </c>
      <c r="M35" s="34">
        <v>0</v>
      </c>
      <c r="N35" s="34">
        <v>0</v>
      </c>
      <c r="O35" s="34">
        <v>0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8</v>
      </c>
      <c r="U35" s="167">
        <f t="shared" si="3"/>
        <v>0.5</v>
      </c>
    </row>
    <row r="36" spans="1:21">
      <c r="A36" s="34">
        <v>24</v>
      </c>
      <c r="B36" s="168" t="s">
        <v>714</v>
      </c>
      <c r="C36" t="s">
        <v>715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67">
        <f t="shared" si="3"/>
        <v>1</v>
      </c>
    </row>
    <row r="37" spans="1:21">
      <c r="A37" s="34">
        <v>25</v>
      </c>
      <c r="B37" s="168" t="s">
        <v>716</v>
      </c>
      <c r="C37" t="s">
        <v>717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67">
        <f t="shared" si="3"/>
        <v>1</v>
      </c>
    </row>
    <row r="38" spans="1:21">
      <c r="A38" s="34">
        <v>26</v>
      </c>
      <c r="B38" s="168" t="s">
        <v>718</v>
      </c>
      <c r="C38" t="s">
        <v>719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67">
        <f t="shared" si="3"/>
        <v>1</v>
      </c>
    </row>
    <row r="39" spans="1:21">
      <c r="A39" s="34">
        <v>27</v>
      </c>
      <c r="B39" s="168" t="s">
        <v>720</v>
      </c>
      <c r="C39" t="s">
        <v>721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67">
        <f t="shared" si="3"/>
        <v>1</v>
      </c>
    </row>
    <row r="40" spans="1:21">
      <c r="A40" s="34">
        <v>28</v>
      </c>
      <c r="B40" s="168" t="s">
        <v>722</v>
      </c>
      <c r="C40" t="s">
        <v>723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67">
        <f t="shared" si="3"/>
        <v>1</v>
      </c>
    </row>
    <row r="41" spans="1:21">
      <c r="A41" s="34">
        <v>29</v>
      </c>
      <c r="B41" s="168" t="s">
        <v>724</v>
      </c>
      <c r="C41" t="s">
        <v>725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150">
        <f t="shared" si="2"/>
        <v>16</v>
      </c>
      <c r="U41" s="167">
        <f t="shared" si="3"/>
        <v>1</v>
      </c>
    </row>
    <row r="42" spans="1:21">
      <c r="A42" s="34">
        <v>30</v>
      </c>
      <c r="B42" s="168" t="s">
        <v>726</v>
      </c>
      <c r="C42" t="s">
        <v>727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0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15</v>
      </c>
      <c r="U42" s="167">
        <f t="shared" si="3"/>
        <v>0.9375</v>
      </c>
    </row>
    <row r="43" spans="1:21">
      <c r="A43" s="34">
        <v>31</v>
      </c>
      <c r="B43" s="168" t="s">
        <v>728</v>
      </c>
      <c r="C43" t="s">
        <v>729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2"/>
        <v>16</v>
      </c>
      <c r="U43" s="167">
        <f t="shared" si="3"/>
        <v>1</v>
      </c>
    </row>
    <row r="44" spans="1:21">
      <c r="A44" s="34">
        <v>32</v>
      </c>
      <c r="B44" s="168" t="s">
        <v>730</v>
      </c>
      <c r="C44" t="s">
        <v>731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2"/>
        <v>16</v>
      </c>
      <c r="U44" s="167">
        <f t="shared" si="3"/>
        <v>1</v>
      </c>
    </row>
    <row r="45" spans="1:21">
      <c r="A45" s="34">
        <v>33</v>
      </c>
      <c r="B45" s="168" t="s">
        <v>732</v>
      </c>
      <c r="C45" t="s">
        <v>733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2"/>
        <v>16</v>
      </c>
      <c r="U45" s="167">
        <f t="shared" si="3"/>
        <v>1</v>
      </c>
    </row>
    <row r="46" spans="1:21">
      <c r="A46" s="34">
        <v>34</v>
      </c>
      <c r="B46" s="168" t="s">
        <v>734</v>
      </c>
      <c r="C46" t="s">
        <v>735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16</v>
      </c>
      <c r="U46" s="167">
        <f t="shared" si="3"/>
        <v>1</v>
      </c>
    </row>
    <row r="47" spans="1:21">
      <c r="A47" s="34">
        <v>35</v>
      </c>
      <c r="B47" s="168" t="s">
        <v>736</v>
      </c>
      <c r="C47" t="s">
        <v>737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2"/>
        <v>16</v>
      </c>
      <c r="U47" s="167">
        <f t="shared" si="3"/>
        <v>1</v>
      </c>
    </row>
    <row r="48" spans="1:21">
      <c r="A48" s="34">
        <v>36</v>
      </c>
      <c r="B48" s="168" t="s">
        <v>738</v>
      </c>
      <c r="C48" t="s">
        <v>739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16</v>
      </c>
      <c r="U48" s="167">
        <f t="shared" si="3"/>
        <v>1</v>
      </c>
    </row>
    <row r="49" spans="1:21">
      <c r="A49" s="34">
        <v>37</v>
      </c>
      <c r="B49" s="168" t="s">
        <v>740</v>
      </c>
      <c r="C49" t="s">
        <v>741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16</v>
      </c>
      <c r="U49" s="167">
        <f t="shared" si="3"/>
        <v>1</v>
      </c>
    </row>
    <row r="50" spans="1:21">
      <c r="A50" s="34">
        <v>38</v>
      </c>
      <c r="B50" s="168" t="s">
        <v>742</v>
      </c>
      <c r="C50" t="s">
        <v>743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16</v>
      </c>
      <c r="U50" s="167">
        <f t="shared" si="3"/>
        <v>1</v>
      </c>
    </row>
    <row r="51" spans="1:21">
      <c r="A51" s="34">
        <v>39</v>
      </c>
      <c r="B51" s="168" t="s">
        <v>744</v>
      </c>
      <c r="C51" t="s">
        <v>745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72">
        <v>1</v>
      </c>
      <c r="T51" s="150">
        <f t="shared" si="2"/>
        <v>16</v>
      </c>
      <c r="U51" s="167">
        <f t="shared" si="3"/>
        <v>1</v>
      </c>
    </row>
    <row r="52" spans="1:21">
      <c r="A52" s="34">
        <v>40</v>
      </c>
      <c r="B52" s="168" t="s">
        <v>746</v>
      </c>
      <c r="C52" t="s">
        <v>747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72">
        <v>1</v>
      </c>
      <c r="T52" s="150">
        <f t="shared" si="2"/>
        <v>16</v>
      </c>
      <c r="U52" s="167">
        <f t="shared" si="3"/>
        <v>1</v>
      </c>
    </row>
    <row r="53" spans="1:21">
      <c r="A53" s="34">
        <v>41</v>
      </c>
      <c r="B53" s="168" t="s">
        <v>748</v>
      </c>
      <c r="C53" t="s">
        <v>749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72">
        <v>1</v>
      </c>
      <c r="T53" s="150">
        <f t="shared" si="2"/>
        <v>16</v>
      </c>
      <c r="U53" s="167">
        <f t="shared" si="3"/>
        <v>1</v>
      </c>
    </row>
    <row r="54" spans="1:21">
      <c r="A54" s="34">
        <v>42</v>
      </c>
      <c r="B54" s="168" t="s">
        <v>750</v>
      </c>
      <c r="C54" t="s">
        <v>751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72">
        <v>1</v>
      </c>
      <c r="T54" s="150">
        <f t="shared" si="2"/>
        <v>16</v>
      </c>
      <c r="U54" s="167">
        <f t="shared" si="3"/>
        <v>1</v>
      </c>
    </row>
    <row r="55" spans="1:21">
      <c r="A55" s="78">
        <v>43</v>
      </c>
      <c r="B55" s="169" t="s">
        <v>752</v>
      </c>
      <c r="C55" s="170" t="s">
        <v>753</v>
      </c>
      <c r="D55" s="78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9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9">
        <v>1</v>
      </c>
      <c r="T55" s="150">
        <f t="shared" si="2"/>
        <v>16</v>
      </c>
      <c r="U55" s="167">
        <f t="shared" si="3"/>
        <v>1</v>
      </c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  <outlinePr summaryBelow="0" summaryRight="0"/>
  </sheetPr>
  <dimension ref="A1:U1003"/>
  <sheetViews>
    <sheetView workbookViewId="0">
      <selection activeCell="B38" sqref="B38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7.089843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Deris Stiawan, Prof. S.Kom., M.T., Ph.D.</v>
      </c>
      <c r="D3" s="69" t="s">
        <v>130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Adi Hermansyah, S.Kom., M.T.</v>
      </c>
      <c r="D4" s="74" t="s">
        <v>113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Akhiar Wista Arum, S.T., M.Kom.</v>
      </c>
      <c r="D5" s="74" t="s">
        <v>114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130</v>
      </c>
      <c r="E12" s="38" t="s">
        <v>114</v>
      </c>
      <c r="F12" s="38" t="s">
        <v>114</v>
      </c>
      <c r="G12" s="38" t="s">
        <v>114</v>
      </c>
      <c r="H12" s="38" t="s">
        <v>114</v>
      </c>
      <c r="I12" s="38" t="s">
        <v>114</v>
      </c>
      <c r="J12" s="38" t="s">
        <v>114</v>
      </c>
      <c r="K12" s="94" t="s">
        <v>114</v>
      </c>
      <c r="L12" s="38" t="s">
        <v>113</v>
      </c>
      <c r="M12" s="38" t="s">
        <v>113</v>
      </c>
      <c r="N12" s="38" t="s">
        <v>113</v>
      </c>
      <c r="O12" s="38" t="s">
        <v>113</v>
      </c>
      <c r="P12" s="38" t="s">
        <v>113</v>
      </c>
      <c r="Q12" s="38" t="s">
        <v>113</v>
      </c>
      <c r="R12" s="38" t="s">
        <v>113</v>
      </c>
      <c r="S12" s="94" t="s">
        <v>113</v>
      </c>
      <c r="T12" s="231"/>
      <c r="U12" s="238"/>
    </row>
    <row r="13" spans="1:21">
      <c r="A13" s="95">
        <v>1</v>
      </c>
      <c r="B13" s="96" t="s">
        <v>414</v>
      </c>
      <c r="C13" s="115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51" si="2">SUM(D13:S13)</f>
        <v>16</v>
      </c>
      <c r="U13" s="164">
        <f t="shared" ref="U13:U51" si="3">T13/16</f>
        <v>1</v>
      </c>
    </row>
    <row r="14" spans="1:21">
      <c r="A14" s="95">
        <v>2</v>
      </c>
      <c r="B14" s="96" t="s">
        <v>416</v>
      </c>
      <c r="C14" s="115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418</v>
      </c>
      <c r="C15" s="115" t="s">
        <v>419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421</v>
      </c>
      <c r="C16" s="115" t="s">
        <v>422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423</v>
      </c>
      <c r="C17" s="115" t="s">
        <v>424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425</v>
      </c>
      <c r="C18" s="115" t="s">
        <v>426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427</v>
      </c>
      <c r="C19" s="115" t="s">
        <v>428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429</v>
      </c>
      <c r="C20" s="115" t="s">
        <v>430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431</v>
      </c>
      <c r="C21" s="115" t="s">
        <v>432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433</v>
      </c>
      <c r="C22" s="115" t="s">
        <v>434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435</v>
      </c>
      <c r="C23" s="115" t="s">
        <v>436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164">
        <f t="shared" si="3"/>
        <v>1</v>
      </c>
    </row>
    <row r="24" spans="1:21">
      <c r="A24" s="95">
        <v>12</v>
      </c>
      <c r="B24" s="96" t="s">
        <v>437</v>
      </c>
      <c r="C24" s="115" t="s">
        <v>438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439</v>
      </c>
      <c r="C25" s="115" t="s">
        <v>440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442</v>
      </c>
      <c r="C26" s="115" t="s">
        <v>443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444</v>
      </c>
      <c r="C27" s="115" t="s">
        <v>445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446</v>
      </c>
      <c r="C28" s="115" t="s">
        <v>447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448</v>
      </c>
      <c r="C29" s="115" t="s">
        <v>449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0</v>
      </c>
      <c r="S29" s="72">
        <v>0</v>
      </c>
      <c r="T29" s="95">
        <f t="shared" si="2"/>
        <v>14</v>
      </c>
      <c r="U29" s="164">
        <f t="shared" si="3"/>
        <v>0.875</v>
      </c>
    </row>
    <row r="30" spans="1:21">
      <c r="A30" s="95">
        <v>18</v>
      </c>
      <c r="B30" s="96" t="s">
        <v>450</v>
      </c>
      <c r="C30" s="115" t="s">
        <v>451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452</v>
      </c>
      <c r="C31" s="115" t="s">
        <v>453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64">
        <f t="shared" si="3"/>
        <v>1</v>
      </c>
    </row>
    <row r="32" spans="1:21">
      <c r="A32" s="95">
        <v>20</v>
      </c>
      <c r="B32" s="96" t="s">
        <v>454</v>
      </c>
      <c r="C32" s="115" t="s">
        <v>455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456</v>
      </c>
      <c r="C33" s="115" t="s">
        <v>457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458</v>
      </c>
      <c r="C34" s="115" t="s">
        <v>459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460</v>
      </c>
      <c r="C35" s="115" t="s">
        <v>461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96" t="s">
        <v>462</v>
      </c>
      <c r="C36" s="115" t="s">
        <v>756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464</v>
      </c>
      <c r="C37" s="115" t="s">
        <v>465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466</v>
      </c>
      <c r="C38" s="115" t="s">
        <v>467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468</v>
      </c>
      <c r="C39" s="115" t="s">
        <v>469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96" t="s">
        <v>470</v>
      </c>
      <c r="C40" s="115" t="s">
        <v>471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472</v>
      </c>
      <c r="C41" s="115" t="s">
        <v>473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474</v>
      </c>
      <c r="C42" s="115" t="s">
        <v>475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476</v>
      </c>
      <c r="C43" s="115" t="s">
        <v>477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478</v>
      </c>
      <c r="C44" s="115" t="s">
        <v>479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0</v>
      </c>
      <c r="T44" s="95">
        <f t="shared" si="2"/>
        <v>15</v>
      </c>
      <c r="U44" s="164">
        <f t="shared" si="3"/>
        <v>0.9375</v>
      </c>
    </row>
    <row r="45" spans="1:21">
      <c r="A45" s="95">
        <v>33</v>
      </c>
      <c r="B45" s="96" t="s">
        <v>480</v>
      </c>
      <c r="C45" s="115" t="s">
        <v>481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16</v>
      </c>
      <c r="U45" s="164">
        <f t="shared" si="3"/>
        <v>1</v>
      </c>
    </row>
    <row r="46" spans="1:21">
      <c r="A46" s="95">
        <v>34</v>
      </c>
      <c r="B46" s="96" t="s">
        <v>271</v>
      </c>
      <c r="C46" s="115" t="s">
        <v>272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16</v>
      </c>
      <c r="U46" s="164">
        <f t="shared" si="3"/>
        <v>1</v>
      </c>
    </row>
    <row r="47" spans="1:21">
      <c r="A47" s="95">
        <v>35</v>
      </c>
      <c r="B47" s="96" t="s">
        <v>482</v>
      </c>
      <c r="C47" s="115" t="s">
        <v>483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0</v>
      </c>
      <c r="T47" s="95">
        <f t="shared" si="2"/>
        <v>15</v>
      </c>
      <c r="U47" s="164">
        <f t="shared" si="3"/>
        <v>0.9375</v>
      </c>
    </row>
    <row r="48" spans="1:21">
      <c r="A48" s="95">
        <v>36</v>
      </c>
      <c r="B48" s="96" t="s">
        <v>484</v>
      </c>
      <c r="C48" s="115" t="s">
        <v>485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16</v>
      </c>
      <c r="U48" s="164">
        <f t="shared" si="3"/>
        <v>1</v>
      </c>
    </row>
    <row r="49" spans="1:21">
      <c r="A49" s="95">
        <v>37</v>
      </c>
      <c r="B49" s="96" t="s">
        <v>486</v>
      </c>
      <c r="C49" s="115" t="s">
        <v>487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95">
        <f t="shared" si="2"/>
        <v>16</v>
      </c>
      <c r="U49" s="164">
        <f t="shared" si="3"/>
        <v>1</v>
      </c>
    </row>
    <row r="50" spans="1:21">
      <c r="A50" s="95">
        <v>38</v>
      </c>
      <c r="B50" s="96" t="s">
        <v>488</v>
      </c>
      <c r="C50" s="115" t="s">
        <v>489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95">
        <f t="shared" si="2"/>
        <v>16</v>
      </c>
      <c r="U50" s="164">
        <f t="shared" si="3"/>
        <v>1</v>
      </c>
    </row>
    <row r="51" spans="1:21">
      <c r="A51" s="103">
        <v>39</v>
      </c>
      <c r="B51" s="146" t="s">
        <v>490</v>
      </c>
      <c r="C51" s="147" t="s">
        <v>491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9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9">
        <v>1</v>
      </c>
      <c r="T51" s="103">
        <f t="shared" si="2"/>
        <v>16</v>
      </c>
      <c r="U51" s="165">
        <f t="shared" si="3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1">
    <cfRule type="cellIs" dxfId="12" priority="2" operator="equal">
      <formula>0</formula>
    </cfRule>
  </conditionalFormatting>
  <conditionalFormatting sqref="U13:U51">
    <cfRule type="cellIs" dxfId="11" priority="1" operator="lessThanOrEqual">
      <formula>"50%"</formula>
    </cfRule>
  </conditionalFormatting>
  <hyperlinks>
    <hyperlink ref="A1" location="'Rekap Dosen'!A1" display="BACK" xr:uid="{00000000-0004-0000-16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outlinePr summaryBelow="0" summaryRight="0"/>
  </sheetPr>
  <dimension ref="A1:U1003"/>
  <sheetViews>
    <sheetView topLeftCell="A36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0.269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Rifkie Primartha, S.T., M.T.</v>
      </c>
      <c r="D3" s="69" t="s">
        <v>154</v>
      </c>
      <c r="E3" s="70">
        <f t="shared" ref="E3:E5" si="0">COUNTIF($D$12:$S$12,D3)</f>
        <v>15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Akhiar Wista Arum, S.T., M.Kom.</v>
      </c>
      <c r="D4" s="74" t="s">
        <v>114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757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8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7"/>
    </row>
    <row r="12" spans="1:21">
      <c r="A12" s="231"/>
      <c r="B12" s="231"/>
      <c r="C12" s="231"/>
      <c r="D12" s="74" t="s">
        <v>114</v>
      </c>
      <c r="E12" s="140" t="s">
        <v>154</v>
      </c>
      <c r="F12" s="140" t="s">
        <v>154</v>
      </c>
      <c r="G12" s="140" t="s">
        <v>154</v>
      </c>
      <c r="H12" s="140" t="s">
        <v>154</v>
      </c>
      <c r="I12" s="140" t="s">
        <v>154</v>
      </c>
      <c r="J12" s="140" t="s">
        <v>154</v>
      </c>
      <c r="K12" s="94" t="s">
        <v>154</v>
      </c>
      <c r="L12" s="69" t="s">
        <v>154</v>
      </c>
      <c r="M12" s="69" t="s">
        <v>154</v>
      </c>
      <c r="N12" s="9" t="s">
        <v>154</v>
      </c>
      <c r="O12" s="9" t="s">
        <v>154</v>
      </c>
      <c r="P12" s="9" t="s">
        <v>154</v>
      </c>
      <c r="Q12" s="9" t="s">
        <v>154</v>
      </c>
      <c r="R12" s="9" t="s">
        <v>154</v>
      </c>
      <c r="S12" s="9" t="s">
        <v>154</v>
      </c>
      <c r="T12" s="231"/>
      <c r="U12" s="238"/>
    </row>
    <row r="13" spans="1:21">
      <c r="A13" s="34">
        <v>1</v>
      </c>
      <c r="B13" s="129" t="s">
        <v>498</v>
      </c>
      <c r="C13" s="130" t="s">
        <v>499</v>
      </c>
      <c r="D13" s="117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72">
        <v>1</v>
      </c>
      <c r="T13" s="171">
        <f>SUM(D13:S13)</f>
        <v>16</v>
      </c>
      <c r="U13" s="172">
        <f>T13/16</f>
        <v>1</v>
      </c>
    </row>
    <row r="14" spans="1:21">
      <c r="A14" s="34">
        <v>2</v>
      </c>
      <c r="B14" s="129" t="s">
        <v>500</v>
      </c>
      <c r="C14" s="130" t="s">
        <v>501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34"/>
      <c r="U14" s="142"/>
    </row>
    <row r="15" spans="1:21">
      <c r="A15" s="34">
        <v>3</v>
      </c>
      <c r="B15" s="129" t="s">
        <v>502</v>
      </c>
      <c r="C15" s="130" t="s">
        <v>503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34"/>
      <c r="U15" s="142"/>
    </row>
    <row r="16" spans="1:21">
      <c r="A16" s="34">
        <v>4</v>
      </c>
      <c r="B16" s="129" t="s">
        <v>504</v>
      </c>
      <c r="C16" s="130" t="s">
        <v>505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34"/>
      <c r="U16" s="142"/>
    </row>
    <row r="17" spans="1:21">
      <c r="A17" s="34">
        <v>5</v>
      </c>
      <c r="B17" s="129" t="s">
        <v>506</v>
      </c>
      <c r="C17" s="130" t="s">
        <v>507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34"/>
      <c r="U17" s="142"/>
    </row>
    <row r="18" spans="1:21">
      <c r="A18" s="34">
        <v>6</v>
      </c>
      <c r="B18" s="129" t="s">
        <v>508</v>
      </c>
      <c r="C18" s="130" t="s">
        <v>509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34"/>
      <c r="U18" s="142"/>
    </row>
    <row r="19" spans="1:21">
      <c r="A19" s="34">
        <v>7</v>
      </c>
      <c r="B19" s="129" t="s">
        <v>510</v>
      </c>
      <c r="C19" s="130" t="s">
        <v>511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34"/>
      <c r="U19" s="142"/>
    </row>
    <row r="20" spans="1:21">
      <c r="A20" s="34">
        <v>8</v>
      </c>
      <c r="B20" s="129" t="s">
        <v>512</v>
      </c>
      <c r="C20" s="130" t="s">
        <v>513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20"/>
      <c r="U20" s="142"/>
    </row>
    <row r="21" spans="1:21">
      <c r="A21" s="34">
        <v>9</v>
      </c>
      <c r="B21" s="129" t="s">
        <v>514</v>
      </c>
      <c r="C21" s="130" t="s">
        <v>515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20"/>
      <c r="U21" s="142"/>
    </row>
    <row r="22" spans="1:21">
      <c r="A22" s="34">
        <v>10</v>
      </c>
      <c r="B22" s="129" t="s">
        <v>516</v>
      </c>
      <c r="C22" s="130" t="s">
        <v>517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20"/>
      <c r="U22" s="142"/>
    </row>
    <row r="23" spans="1:21">
      <c r="A23" s="34">
        <v>11</v>
      </c>
      <c r="B23" s="129" t="s">
        <v>518</v>
      </c>
      <c r="C23" s="130" t="s">
        <v>519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20"/>
      <c r="U23" s="142"/>
    </row>
    <row r="24" spans="1:21">
      <c r="A24" s="34">
        <v>12</v>
      </c>
      <c r="B24" s="129" t="s">
        <v>520</v>
      </c>
      <c r="C24" s="130" t="s">
        <v>521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20"/>
      <c r="U24" s="142"/>
    </row>
    <row r="25" spans="1:21">
      <c r="A25" s="34">
        <v>13</v>
      </c>
      <c r="B25" s="129" t="s">
        <v>522</v>
      </c>
      <c r="C25" s="130" t="s">
        <v>523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20"/>
      <c r="U25" s="142"/>
    </row>
    <row r="26" spans="1:21">
      <c r="A26" s="34">
        <v>14</v>
      </c>
      <c r="B26" s="129" t="s">
        <v>524</v>
      </c>
      <c r="C26" s="130" t="s">
        <v>525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20"/>
      <c r="U26" s="142"/>
    </row>
    <row r="27" spans="1:21">
      <c r="A27" s="34">
        <v>15</v>
      </c>
      <c r="B27" s="129" t="s">
        <v>526</v>
      </c>
      <c r="C27" s="130" t="s">
        <v>527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0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20"/>
      <c r="U27" s="142"/>
    </row>
    <row r="28" spans="1:21">
      <c r="A28" s="34">
        <v>16</v>
      </c>
      <c r="B28" s="129" t="s">
        <v>528</v>
      </c>
      <c r="C28" s="130" t="s">
        <v>529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20"/>
      <c r="U28" s="142"/>
    </row>
    <row r="29" spans="1:21">
      <c r="A29" s="34">
        <v>17</v>
      </c>
      <c r="B29" s="129" t="s">
        <v>530</v>
      </c>
      <c r="C29" s="130" t="s">
        <v>531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20"/>
      <c r="U29" s="142"/>
    </row>
    <row r="30" spans="1:21">
      <c r="A30" s="34">
        <v>18</v>
      </c>
      <c r="B30" s="129" t="s">
        <v>532</v>
      </c>
      <c r="C30" s="130" t="s">
        <v>533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20"/>
      <c r="U30" s="142"/>
    </row>
    <row r="31" spans="1:21">
      <c r="A31" s="34">
        <v>19</v>
      </c>
      <c r="B31" s="129" t="s">
        <v>534</v>
      </c>
      <c r="C31" s="130" t="s">
        <v>535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20"/>
      <c r="U31" s="142"/>
    </row>
    <row r="32" spans="1:21">
      <c r="A32" s="34">
        <v>20</v>
      </c>
      <c r="B32" s="129" t="s">
        <v>536</v>
      </c>
      <c r="C32" s="130" t="s">
        <v>537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20"/>
      <c r="U32" s="142"/>
    </row>
    <row r="33" spans="1:21">
      <c r="A33" s="34">
        <v>21</v>
      </c>
      <c r="B33" s="129" t="s">
        <v>538</v>
      </c>
      <c r="C33" s="130" t="s">
        <v>539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20"/>
      <c r="U33" s="142"/>
    </row>
    <row r="34" spans="1:21">
      <c r="A34" s="34">
        <v>22</v>
      </c>
      <c r="B34" s="129" t="s">
        <v>540</v>
      </c>
      <c r="C34" s="130" t="s">
        <v>541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20"/>
      <c r="U34" s="142"/>
    </row>
    <row r="35" spans="1:21">
      <c r="A35" s="34">
        <v>23</v>
      </c>
      <c r="B35" s="129" t="s">
        <v>542</v>
      </c>
      <c r="C35" s="130" t="s">
        <v>543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20"/>
      <c r="U35" s="142"/>
    </row>
    <row r="36" spans="1:21">
      <c r="A36" s="34">
        <v>24</v>
      </c>
      <c r="B36" s="129" t="s">
        <v>544</v>
      </c>
      <c r="C36" s="130" t="s">
        <v>545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20"/>
      <c r="U36" s="142"/>
    </row>
    <row r="37" spans="1:21">
      <c r="A37" s="34">
        <v>25</v>
      </c>
      <c r="B37" s="129" t="s">
        <v>546</v>
      </c>
      <c r="C37" s="130" t="s">
        <v>547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20"/>
      <c r="U37" s="142"/>
    </row>
    <row r="38" spans="1:21">
      <c r="A38" s="34">
        <v>26</v>
      </c>
      <c r="B38" s="129" t="s">
        <v>548</v>
      </c>
      <c r="C38" s="130" t="s">
        <v>549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20"/>
      <c r="U38" s="142"/>
    </row>
    <row r="39" spans="1:21">
      <c r="A39" s="34">
        <v>27</v>
      </c>
      <c r="B39" s="129" t="s">
        <v>550</v>
      </c>
      <c r="C39" s="130" t="s">
        <v>551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20"/>
      <c r="U39" s="142"/>
    </row>
    <row r="40" spans="1:21">
      <c r="A40" s="34">
        <v>28</v>
      </c>
      <c r="B40" s="129" t="s">
        <v>552</v>
      </c>
      <c r="C40" s="130" t="s">
        <v>553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20"/>
      <c r="U40" s="142"/>
    </row>
    <row r="41" spans="1:21">
      <c r="A41" s="34">
        <v>29</v>
      </c>
      <c r="B41" s="129" t="s">
        <v>554</v>
      </c>
      <c r="C41" s="130" t="s">
        <v>555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20"/>
      <c r="U41" s="142"/>
    </row>
    <row r="42" spans="1:21">
      <c r="A42" s="34">
        <v>30</v>
      </c>
      <c r="B42" s="129" t="s">
        <v>556</v>
      </c>
      <c r="C42" s="130" t="s">
        <v>557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20"/>
      <c r="U42" s="142"/>
    </row>
    <row r="43" spans="1:21">
      <c r="A43" s="34">
        <v>31</v>
      </c>
      <c r="B43" s="129" t="s">
        <v>558</v>
      </c>
      <c r="C43" s="130" t="s">
        <v>559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20"/>
      <c r="U43" s="142"/>
    </row>
    <row r="44" spans="1:21">
      <c r="A44" s="34">
        <v>32</v>
      </c>
      <c r="B44" s="129" t="s">
        <v>560</v>
      </c>
      <c r="C44" s="130" t="s">
        <v>561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20"/>
      <c r="U44" s="142"/>
    </row>
    <row r="45" spans="1:21">
      <c r="A45" s="34">
        <v>33</v>
      </c>
      <c r="B45" s="129" t="s">
        <v>562</v>
      </c>
      <c r="C45" s="130" t="s">
        <v>563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20"/>
      <c r="U45" s="142"/>
    </row>
    <row r="46" spans="1:21">
      <c r="A46" s="34">
        <v>34</v>
      </c>
      <c r="B46" s="129" t="s">
        <v>564</v>
      </c>
      <c r="C46" s="130" t="s">
        <v>565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20"/>
      <c r="U46" s="142"/>
    </row>
    <row r="47" spans="1:21">
      <c r="A47" s="34">
        <v>35</v>
      </c>
      <c r="B47" s="129" t="s">
        <v>566</v>
      </c>
      <c r="C47" s="130" t="s">
        <v>567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20"/>
      <c r="U47" s="142"/>
    </row>
    <row r="48" spans="1:21">
      <c r="A48" s="34">
        <v>36</v>
      </c>
      <c r="B48" s="129" t="s">
        <v>568</v>
      </c>
      <c r="C48" s="130" t="s">
        <v>569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20"/>
      <c r="U48" s="142"/>
    </row>
    <row r="49" spans="1:21">
      <c r="A49" s="34">
        <v>37</v>
      </c>
      <c r="B49" s="129" t="s">
        <v>570</v>
      </c>
      <c r="C49" s="130" t="s">
        <v>571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120"/>
      <c r="U49" s="142"/>
    </row>
    <row r="50" spans="1:21">
      <c r="A50" s="34">
        <v>38</v>
      </c>
      <c r="B50" s="129" t="s">
        <v>572</v>
      </c>
      <c r="C50" s="130" t="s">
        <v>573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20"/>
      <c r="U50" s="142"/>
    </row>
    <row r="51" spans="1:21">
      <c r="A51" s="34">
        <v>39</v>
      </c>
      <c r="B51" s="129" t="s">
        <v>574</v>
      </c>
      <c r="C51" s="130" t="s">
        <v>575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20"/>
      <c r="U51" s="142"/>
    </row>
    <row r="52" spans="1:21">
      <c r="A52" s="34">
        <v>40</v>
      </c>
      <c r="B52" s="134" t="s">
        <v>576</v>
      </c>
      <c r="C52" s="135" t="s">
        <v>577</v>
      </c>
      <c r="D52" s="78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8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8">
        <v>1</v>
      </c>
      <c r="T52" s="125"/>
      <c r="U52" s="10"/>
    </row>
    <row r="53" spans="1:21">
      <c r="A53" s="34">
        <v>41</v>
      </c>
      <c r="B53" s="129"/>
      <c r="C53" s="130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A54" s="34"/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A55" s="34"/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A56" s="34"/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7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  <outlinePr summaryBelow="0" summaryRight="0"/>
  </sheetPr>
  <dimension ref="A1:U1003"/>
  <sheetViews>
    <sheetView topLeftCell="A33" workbookViewId="0">
      <selection activeCell="B1" sqref="B1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Rifkie Primartha, S.T., M.T.</v>
      </c>
      <c r="D3" s="69" t="s">
        <v>154</v>
      </c>
      <c r="E3" s="70">
        <f t="shared" ref="E3:E5" si="0">COUNTIF($D$12:$S$12,D3)</f>
        <v>15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Akhiar Wista Arum, S.T., M.Kom.</v>
      </c>
      <c r="D4" s="74" t="s">
        <v>114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0"/>
      <c r="D11" s="173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4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3"/>
      <c r="U11" s="237"/>
    </row>
    <row r="12" spans="1:21">
      <c r="A12" s="231"/>
      <c r="B12" s="231"/>
      <c r="C12" s="231"/>
      <c r="D12" s="9" t="s">
        <v>114</v>
      </c>
      <c r="E12" s="140" t="s">
        <v>154</v>
      </c>
      <c r="F12" s="140" t="s">
        <v>154</v>
      </c>
      <c r="G12" s="140" t="s">
        <v>154</v>
      </c>
      <c r="H12" s="140" t="s">
        <v>154</v>
      </c>
      <c r="I12" s="140" t="s">
        <v>154</v>
      </c>
      <c r="J12" s="140" t="s">
        <v>154</v>
      </c>
      <c r="K12" s="94" t="s">
        <v>154</v>
      </c>
      <c r="L12" s="38" t="s">
        <v>154</v>
      </c>
      <c r="M12" s="38" t="s">
        <v>154</v>
      </c>
      <c r="N12" s="38" t="s">
        <v>154</v>
      </c>
      <c r="O12" s="38" t="s">
        <v>154</v>
      </c>
      <c r="P12" s="38" t="s">
        <v>154</v>
      </c>
      <c r="Q12" s="38" t="s">
        <v>154</v>
      </c>
      <c r="R12" s="38" t="s">
        <v>154</v>
      </c>
      <c r="S12" s="38" t="s">
        <v>154</v>
      </c>
      <c r="T12" s="234"/>
      <c r="U12" s="238"/>
    </row>
    <row r="13" spans="1:21">
      <c r="A13" s="34">
        <v>1</v>
      </c>
      <c r="B13" s="129" t="s">
        <v>582</v>
      </c>
      <c r="C13" s="130" t="s">
        <v>583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0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>SUM(D13:S13)</f>
        <v>15</v>
      </c>
      <c r="U13" s="167">
        <f>T13/16</f>
        <v>0.9375</v>
      </c>
    </row>
    <row r="14" spans="1:21">
      <c r="A14" s="34">
        <v>2</v>
      </c>
      <c r="B14" s="129" t="s">
        <v>584</v>
      </c>
      <c r="C14" s="130" t="s">
        <v>585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0</v>
      </c>
      <c r="K14" s="72">
        <v>1</v>
      </c>
      <c r="L14" s="34">
        <v>0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ref="T14:T49" si="2">SUM(D14:S14)</f>
        <v>14</v>
      </c>
      <c r="U14" s="167">
        <f t="shared" ref="U14:U49" si="3">T14/16</f>
        <v>0.875</v>
      </c>
    </row>
    <row r="15" spans="1:21">
      <c r="A15" s="34">
        <v>3</v>
      </c>
      <c r="B15" s="129" t="s">
        <v>586</v>
      </c>
      <c r="C15" s="130" t="s">
        <v>587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34">
        <v>4</v>
      </c>
      <c r="B16" s="129" t="s">
        <v>588</v>
      </c>
      <c r="C16" s="130" t="s">
        <v>589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0</v>
      </c>
      <c r="K16" s="72">
        <v>1</v>
      </c>
      <c r="L16" s="34">
        <v>0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14</v>
      </c>
      <c r="U16" s="167">
        <f t="shared" si="3"/>
        <v>0.875</v>
      </c>
    </row>
    <row r="17" spans="1:21">
      <c r="A17" s="34">
        <v>5</v>
      </c>
      <c r="B17" s="129" t="s">
        <v>590</v>
      </c>
      <c r="C17" s="130" t="s">
        <v>591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0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15</v>
      </c>
      <c r="U17" s="167">
        <f t="shared" si="3"/>
        <v>0.9375</v>
      </c>
    </row>
    <row r="18" spans="1:21">
      <c r="A18" s="34">
        <v>6</v>
      </c>
      <c r="B18" s="129" t="s">
        <v>592</v>
      </c>
      <c r="C18" s="130" t="s">
        <v>593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 t="s">
        <v>214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15</v>
      </c>
      <c r="U18" s="167">
        <f t="shared" si="3"/>
        <v>0.9375</v>
      </c>
    </row>
    <row r="19" spans="1:21">
      <c r="A19" s="34">
        <v>7</v>
      </c>
      <c r="B19" s="129" t="s">
        <v>594</v>
      </c>
      <c r="C19" s="130" t="s">
        <v>595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34">
        <v>8</v>
      </c>
      <c r="B20" s="129" t="s">
        <v>596</v>
      </c>
      <c r="C20" s="130" t="s">
        <v>597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 t="s">
        <v>214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15</v>
      </c>
      <c r="U20" s="167">
        <f t="shared" si="3"/>
        <v>0.9375</v>
      </c>
    </row>
    <row r="21" spans="1:21">
      <c r="A21" s="34">
        <v>9</v>
      </c>
      <c r="B21" s="129" t="s">
        <v>598</v>
      </c>
      <c r="C21" s="130" t="s">
        <v>599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 t="s">
        <v>214</v>
      </c>
      <c r="K21" s="72">
        <v>1</v>
      </c>
      <c r="L21" s="34" t="s">
        <v>214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14</v>
      </c>
      <c r="U21" s="167">
        <f t="shared" si="3"/>
        <v>0.875</v>
      </c>
    </row>
    <row r="22" spans="1:21">
      <c r="A22" s="34">
        <v>10</v>
      </c>
      <c r="B22" s="129" t="s">
        <v>600</v>
      </c>
      <c r="C22" s="130" t="s">
        <v>601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29" t="s">
        <v>602</v>
      </c>
      <c r="C23" s="130" t="s">
        <v>603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 t="s">
        <v>214</v>
      </c>
      <c r="K23" s="72">
        <v>1</v>
      </c>
      <c r="L23" s="34" t="s">
        <v>214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14</v>
      </c>
      <c r="U23" s="167">
        <f t="shared" si="3"/>
        <v>0.875</v>
      </c>
    </row>
    <row r="24" spans="1:21">
      <c r="A24" s="34">
        <v>12</v>
      </c>
      <c r="B24" s="129" t="s">
        <v>604</v>
      </c>
      <c r="C24" s="130" t="s">
        <v>605</v>
      </c>
      <c r="D24" s="34">
        <v>1</v>
      </c>
      <c r="E24" s="34">
        <v>1</v>
      </c>
      <c r="F24" s="34">
        <v>1</v>
      </c>
      <c r="G24" s="34">
        <v>0</v>
      </c>
      <c r="H24" s="34">
        <v>0</v>
      </c>
      <c r="I24" s="34">
        <v>0</v>
      </c>
      <c r="J24" s="34">
        <v>0</v>
      </c>
      <c r="K24" s="72">
        <v>1</v>
      </c>
      <c r="L24" s="34">
        <v>0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11</v>
      </c>
      <c r="U24" s="167">
        <f t="shared" si="3"/>
        <v>0.6875</v>
      </c>
    </row>
    <row r="25" spans="1:21">
      <c r="A25" s="34">
        <v>13</v>
      </c>
      <c r="B25" s="129" t="s">
        <v>606</v>
      </c>
      <c r="C25" s="130" t="s">
        <v>607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67">
        <f t="shared" si="3"/>
        <v>0.9375</v>
      </c>
    </row>
    <row r="26" spans="1:21">
      <c r="A26" s="34">
        <v>14</v>
      </c>
      <c r="B26" s="129" t="s">
        <v>608</v>
      </c>
      <c r="C26" s="130" t="s">
        <v>609</v>
      </c>
      <c r="D26" s="34">
        <v>1</v>
      </c>
      <c r="E26" s="34">
        <v>1</v>
      </c>
      <c r="F26" s="34">
        <v>1</v>
      </c>
      <c r="G26" s="34">
        <v>0</v>
      </c>
      <c r="H26" s="34">
        <v>0</v>
      </c>
      <c r="I26" s="34">
        <v>0</v>
      </c>
      <c r="J26" s="34" t="s">
        <v>214</v>
      </c>
      <c r="K26" s="72">
        <v>1</v>
      </c>
      <c r="L26" s="34">
        <v>0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11</v>
      </c>
      <c r="U26" s="167">
        <f t="shared" si="3"/>
        <v>0.6875</v>
      </c>
    </row>
    <row r="27" spans="1:21">
      <c r="A27" s="34">
        <v>15</v>
      </c>
      <c r="B27" s="129" t="s">
        <v>610</v>
      </c>
      <c r="C27" s="130" t="s">
        <v>611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 t="s">
        <v>214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15</v>
      </c>
      <c r="U27" s="167">
        <f t="shared" si="3"/>
        <v>0.9375</v>
      </c>
    </row>
    <row r="28" spans="1:21">
      <c r="A28" s="34">
        <v>16</v>
      </c>
      <c r="B28" s="129" t="s">
        <v>612</v>
      </c>
      <c r="C28" s="130" t="s">
        <v>613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29" t="s">
        <v>614</v>
      </c>
      <c r="C29" s="130" t="s">
        <v>615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67">
        <f t="shared" si="3"/>
        <v>0.9375</v>
      </c>
    </row>
    <row r="30" spans="1:21">
      <c r="A30" s="34">
        <v>18</v>
      </c>
      <c r="B30" s="129" t="s">
        <v>616</v>
      </c>
      <c r="C30" s="130" t="s">
        <v>617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72">
        <v>1</v>
      </c>
      <c r="L30" s="34">
        <v>0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8</v>
      </c>
      <c r="U30" s="167">
        <f t="shared" si="3"/>
        <v>0.5</v>
      </c>
    </row>
    <row r="31" spans="1:21">
      <c r="A31" s="34">
        <v>19</v>
      </c>
      <c r="B31" s="129" t="s">
        <v>618</v>
      </c>
      <c r="C31" s="130" t="s">
        <v>619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 t="s">
        <v>214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15</v>
      </c>
      <c r="U31" s="167">
        <f t="shared" si="3"/>
        <v>0.9375</v>
      </c>
    </row>
    <row r="32" spans="1:21">
      <c r="A32" s="34">
        <v>20</v>
      </c>
      <c r="B32" s="129" t="s">
        <v>620</v>
      </c>
      <c r="C32" s="130" t="s">
        <v>621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67">
        <f t="shared" si="3"/>
        <v>1</v>
      </c>
    </row>
    <row r="33" spans="1:21">
      <c r="A33" s="34">
        <v>21</v>
      </c>
      <c r="B33" s="129" t="s">
        <v>622</v>
      </c>
      <c r="C33" s="130" t="s">
        <v>623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29" t="s">
        <v>624</v>
      </c>
      <c r="C34" s="130" t="s">
        <v>625</v>
      </c>
      <c r="D34" s="34">
        <v>1</v>
      </c>
      <c r="E34" s="34">
        <v>1</v>
      </c>
      <c r="F34" s="34">
        <v>1</v>
      </c>
      <c r="G34" s="34">
        <v>0</v>
      </c>
      <c r="H34" s="34">
        <v>0</v>
      </c>
      <c r="I34" s="34">
        <v>0</v>
      </c>
      <c r="J34" s="34">
        <v>0</v>
      </c>
      <c r="K34" s="72">
        <v>1</v>
      </c>
      <c r="L34" s="34">
        <v>0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11</v>
      </c>
      <c r="U34" s="167">
        <f t="shared" si="3"/>
        <v>0.6875</v>
      </c>
    </row>
    <row r="35" spans="1:21">
      <c r="A35" s="34">
        <v>23</v>
      </c>
      <c r="B35" s="129" t="s">
        <v>626</v>
      </c>
      <c r="C35" s="130" t="s">
        <v>627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0</v>
      </c>
      <c r="K35" s="72">
        <v>1</v>
      </c>
      <c r="L35" s="34">
        <v>0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14</v>
      </c>
      <c r="U35" s="167">
        <f t="shared" si="3"/>
        <v>0.875</v>
      </c>
    </row>
    <row r="36" spans="1:21">
      <c r="A36" s="34">
        <v>24</v>
      </c>
      <c r="B36" s="129" t="s">
        <v>628</v>
      </c>
      <c r="C36" s="130" t="s">
        <v>629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0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15</v>
      </c>
      <c r="U36" s="167">
        <f t="shared" si="3"/>
        <v>0.9375</v>
      </c>
    </row>
    <row r="37" spans="1:21">
      <c r="A37" s="34">
        <v>25</v>
      </c>
      <c r="B37" s="129" t="s">
        <v>630</v>
      </c>
      <c r="C37" s="130" t="s">
        <v>631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0</v>
      </c>
      <c r="K37" s="72">
        <v>1</v>
      </c>
      <c r="L37" s="34" t="s">
        <v>214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14</v>
      </c>
      <c r="U37" s="167">
        <f t="shared" si="3"/>
        <v>0.875</v>
      </c>
    </row>
    <row r="38" spans="1:21">
      <c r="A38" s="34">
        <v>26</v>
      </c>
      <c r="B38" s="129" t="s">
        <v>632</v>
      </c>
      <c r="C38" s="130" t="s">
        <v>633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1</v>
      </c>
      <c r="L38" s="34">
        <v>0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14</v>
      </c>
      <c r="U38" s="167">
        <f t="shared" si="3"/>
        <v>0.875</v>
      </c>
    </row>
    <row r="39" spans="1:21">
      <c r="A39" s="34">
        <v>27</v>
      </c>
      <c r="B39" s="129" t="s">
        <v>634</v>
      </c>
      <c r="C39" s="130" t="s">
        <v>635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1</v>
      </c>
      <c r="L39" s="34">
        <v>0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14</v>
      </c>
      <c r="U39" s="167">
        <f t="shared" si="3"/>
        <v>0.875</v>
      </c>
    </row>
    <row r="40" spans="1:21">
      <c r="A40" s="34">
        <v>28</v>
      </c>
      <c r="B40" s="129" t="s">
        <v>636</v>
      </c>
      <c r="C40" s="130" t="s">
        <v>637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 t="s">
        <v>214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15</v>
      </c>
      <c r="U40" s="167">
        <f t="shared" si="3"/>
        <v>0.9375</v>
      </c>
    </row>
    <row r="41" spans="1:21">
      <c r="A41" s="34">
        <v>29</v>
      </c>
      <c r="B41" s="129" t="s">
        <v>638</v>
      </c>
      <c r="C41" s="130" t="s">
        <v>639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29" t="s">
        <v>640</v>
      </c>
      <c r="C42" s="130" t="s">
        <v>641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0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15</v>
      </c>
      <c r="U42" s="167">
        <f t="shared" si="3"/>
        <v>0.9375</v>
      </c>
    </row>
    <row r="43" spans="1:21">
      <c r="A43" s="34">
        <v>31</v>
      </c>
      <c r="B43" s="129" t="s">
        <v>642</v>
      </c>
      <c r="C43" s="130" t="s">
        <v>643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67">
        <f t="shared" si="3"/>
        <v>1</v>
      </c>
    </row>
    <row r="44" spans="1:21">
      <c r="A44" s="34">
        <v>32</v>
      </c>
      <c r="B44" s="129" t="s">
        <v>644</v>
      </c>
      <c r="C44" s="130" t="s">
        <v>645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0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15</v>
      </c>
      <c r="U44" s="167">
        <f t="shared" si="3"/>
        <v>0.9375</v>
      </c>
    </row>
    <row r="45" spans="1:21">
      <c r="A45" s="34">
        <v>33</v>
      </c>
      <c r="B45" s="129" t="s">
        <v>646</v>
      </c>
      <c r="C45" s="130" t="s">
        <v>647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0</v>
      </c>
      <c r="K45" s="72">
        <v>1</v>
      </c>
      <c r="L45" s="34" t="s">
        <v>214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14</v>
      </c>
      <c r="U45" s="167">
        <f t="shared" si="3"/>
        <v>0.875</v>
      </c>
    </row>
    <row r="46" spans="1:21">
      <c r="A46" s="34">
        <v>34</v>
      </c>
      <c r="B46" s="129" t="s">
        <v>648</v>
      </c>
      <c r="C46" s="130" t="s">
        <v>649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15</v>
      </c>
      <c r="U46" s="167">
        <f t="shared" si="3"/>
        <v>0.9375</v>
      </c>
    </row>
    <row r="47" spans="1:21">
      <c r="A47" s="34">
        <v>35</v>
      </c>
      <c r="B47" s="129" t="s">
        <v>650</v>
      </c>
      <c r="C47" s="130" t="s">
        <v>651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 t="s">
        <v>205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67">
        <f t="shared" si="3"/>
        <v>0.9375</v>
      </c>
    </row>
    <row r="48" spans="1:21">
      <c r="A48" s="34">
        <v>36</v>
      </c>
      <c r="B48" s="129" t="s">
        <v>652</v>
      </c>
      <c r="C48" s="130" t="s">
        <v>653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0</v>
      </c>
      <c r="K48" s="72">
        <v>1</v>
      </c>
      <c r="L48" s="34">
        <v>0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14</v>
      </c>
      <c r="U48" s="167">
        <f t="shared" si="3"/>
        <v>0.875</v>
      </c>
    </row>
    <row r="49" spans="1:21">
      <c r="A49" s="78">
        <v>37</v>
      </c>
      <c r="B49" s="134" t="s">
        <v>654</v>
      </c>
      <c r="C49" s="135" t="s">
        <v>655</v>
      </c>
      <c r="D49" s="78">
        <v>1</v>
      </c>
      <c r="E49" s="78">
        <v>1</v>
      </c>
      <c r="F49" s="78">
        <v>1</v>
      </c>
      <c r="G49" s="78">
        <v>1</v>
      </c>
      <c r="H49" s="78">
        <v>1</v>
      </c>
      <c r="I49" s="78">
        <v>1</v>
      </c>
      <c r="J49" s="78">
        <v>1</v>
      </c>
      <c r="K49" s="79">
        <v>1</v>
      </c>
      <c r="L49" s="78">
        <v>0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15</v>
      </c>
      <c r="U49" s="167">
        <f t="shared" si="3"/>
        <v>0.9375</v>
      </c>
    </row>
    <row r="50" spans="1:21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8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39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108" t="str">
        <f>VLOOKUP($B$2,'Kode MK'!$B$3:$D$20,2)</f>
        <v>MI201517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Kecakapan Antar Personal</v>
      </c>
      <c r="C4" s="73" t="str">
        <f>VLOOKUP(D4, 'Rekap Dosen'!$B$5:$C$36,2)</f>
        <v>Anna Dwi Marjusalinah, S.Kom., M.Kom.</v>
      </c>
      <c r="D4" s="74" t="s">
        <v>118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759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117" t="s">
        <v>118</v>
      </c>
      <c r="Q12" s="117" t="s">
        <v>118</v>
      </c>
      <c r="R12" s="117" t="s">
        <v>118</v>
      </c>
      <c r="S12" s="118" t="s">
        <v>118</v>
      </c>
      <c r="T12" s="231"/>
      <c r="U12" s="238"/>
    </row>
    <row r="13" spans="1:21">
      <c r="A13" s="95">
        <v>1</v>
      </c>
      <c r="B13" s="96" t="s">
        <v>414</v>
      </c>
      <c r="C13" s="115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52" si="2">SUM(D13:S13)</f>
        <v>16</v>
      </c>
      <c r="U13" s="164">
        <f t="shared" ref="U13:U52" si="3">T13/16</f>
        <v>1</v>
      </c>
    </row>
    <row r="14" spans="1:21">
      <c r="A14" s="95">
        <v>2</v>
      </c>
      <c r="B14" s="96" t="s">
        <v>416</v>
      </c>
      <c r="C14" s="115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435</v>
      </c>
      <c r="C15" s="115" t="s">
        <v>436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437</v>
      </c>
      <c r="C16" s="115" t="s">
        <v>438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444</v>
      </c>
      <c r="C17" s="115" t="s">
        <v>445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448</v>
      </c>
      <c r="C18" s="115" t="s">
        <v>449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0</v>
      </c>
      <c r="T18" s="95">
        <f t="shared" si="2"/>
        <v>15</v>
      </c>
      <c r="U18" s="164">
        <f t="shared" si="3"/>
        <v>0.9375</v>
      </c>
    </row>
    <row r="19" spans="1:21">
      <c r="A19" s="95">
        <v>7</v>
      </c>
      <c r="B19" s="96" t="s">
        <v>450</v>
      </c>
      <c r="C19" s="115" t="s">
        <v>451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498</v>
      </c>
      <c r="C20" s="115" t="s">
        <v>499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454</v>
      </c>
      <c r="C21" s="115" t="s">
        <v>455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456</v>
      </c>
      <c r="C22" s="115" t="s">
        <v>457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153" t="s">
        <v>464</v>
      </c>
      <c r="C23" s="154" t="s">
        <v>465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164">
        <f t="shared" si="3"/>
        <v>1</v>
      </c>
    </row>
    <row r="24" spans="1:21">
      <c r="A24" s="95">
        <v>12</v>
      </c>
      <c r="B24" s="153" t="s">
        <v>466</v>
      </c>
      <c r="C24" s="154" t="s">
        <v>467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153" t="s">
        <v>468</v>
      </c>
      <c r="C25" s="154" t="s">
        <v>469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153" t="s">
        <v>470</v>
      </c>
      <c r="C26" s="154" t="s">
        <v>471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153" t="s">
        <v>474</v>
      </c>
      <c r="C27" s="154" t="s">
        <v>475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153" t="s">
        <v>478</v>
      </c>
      <c r="C28" s="154" t="s">
        <v>479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153" t="s">
        <v>482</v>
      </c>
      <c r="C29" s="154" t="s">
        <v>483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153" t="s">
        <v>500</v>
      </c>
      <c r="C30" s="154" t="s">
        <v>501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153" t="s">
        <v>502</v>
      </c>
      <c r="C31" s="154" t="s">
        <v>503</v>
      </c>
      <c r="D31" s="120">
        <v>1</v>
      </c>
      <c r="E31" s="34">
        <v>1</v>
      </c>
      <c r="F31" s="34">
        <v>1</v>
      </c>
      <c r="G31" s="34">
        <v>1</v>
      </c>
      <c r="H31" s="34">
        <v>0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15</v>
      </c>
      <c r="U31" s="164">
        <f t="shared" si="3"/>
        <v>0.9375</v>
      </c>
    </row>
    <row r="32" spans="1:21">
      <c r="A32" s="95">
        <v>20</v>
      </c>
      <c r="B32" s="153" t="s">
        <v>506</v>
      </c>
      <c r="C32" s="154" t="s">
        <v>507</v>
      </c>
      <c r="D32" s="120">
        <v>1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164">
        <f t="shared" si="3"/>
        <v>0.9375</v>
      </c>
    </row>
    <row r="33" spans="1:21">
      <c r="A33" s="95">
        <v>21</v>
      </c>
      <c r="B33" s="153" t="s">
        <v>514</v>
      </c>
      <c r="C33" s="154" t="s">
        <v>515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153" t="s">
        <v>516</v>
      </c>
      <c r="C34" s="154" t="s">
        <v>517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153" t="s">
        <v>518</v>
      </c>
      <c r="C35" s="154" t="s">
        <v>519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153" t="s">
        <v>520</v>
      </c>
      <c r="C36" s="154" t="s">
        <v>521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153" t="s">
        <v>522</v>
      </c>
      <c r="C37" s="154" t="s">
        <v>523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153" t="s">
        <v>528</v>
      </c>
      <c r="C38" s="154" t="s">
        <v>529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153" t="s">
        <v>530</v>
      </c>
      <c r="C39" s="154" t="s">
        <v>531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153" t="s">
        <v>538</v>
      </c>
      <c r="C40" s="154" t="s">
        <v>539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153" t="s">
        <v>548</v>
      </c>
      <c r="C41" s="154" t="s">
        <v>549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153" t="s">
        <v>550</v>
      </c>
      <c r="C42" s="154" t="s">
        <v>551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153" t="s">
        <v>552</v>
      </c>
      <c r="C43" s="154" t="s">
        <v>553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153" t="s">
        <v>556</v>
      </c>
      <c r="C44" s="154" t="s">
        <v>557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95">
        <v>33</v>
      </c>
      <c r="B45" s="153" t="s">
        <v>558</v>
      </c>
      <c r="C45" s="154" t="s">
        <v>559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16</v>
      </c>
      <c r="U45" s="164">
        <f t="shared" si="3"/>
        <v>1</v>
      </c>
    </row>
    <row r="46" spans="1:21">
      <c r="A46" s="95">
        <v>34</v>
      </c>
      <c r="B46" s="153" t="s">
        <v>273</v>
      </c>
      <c r="C46" s="154" t="s">
        <v>315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0</v>
      </c>
      <c r="K46" s="72">
        <v>0</v>
      </c>
      <c r="L46" s="34">
        <v>0</v>
      </c>
      <c r="M46" s="34">
        <v>0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10</v>
      </c>
      <c r="U46" s="164">
        <f t="shared" si="3"/>
        <v>0.625</v>
      </c>
    </row>
    <row r="47" spans="1:21">
      <c r="A47" s="95">
        <v>35</v>
      </c>
      <c r="B47" s="153" t="s">
        <v>698</v>
      </c>
      <c r="C47" s="154" t="s">
        <v>699</v>
      </c>
      <c r="D47" s="120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72">
        <v>0</v>
      </c>
      <c r="L47" s="34">
        <v>0</v>
      </c>
      <c r="M47" s="34">
        <v>0</v>
      </c>
      <c r="N47" s="34">
        <v>0</v>
      </c>
      <c r="O47" s="34">
        <v>0</v>
      </c>
      <c r="P47" s="34">
        <v>1</v>
      </c>
      <c r="Q47" s="34">
        <v>1</v>
      </c>
      <c r="R47" s="34">
        <v>1</v>
      </c>
      <c r="S47" s="72">
        <v>1</v>
      </c>
      <c r="T47" s="95">
        <f t="shared" si="2"/>
        <v>4</v>
      </c>
      <c r="U47" s="164">
        <f t="shared" si="3"/>
        <v>0.25</v>
      </c>
    </row>
    <row r="48" spans="1:21">
      <c r="A48" s="95">
        <v>36</v>
      </c>
      <c r="B48" s="153" t="s">
        <v>564</v>
      </c>
      <c r="C48" s="154" t="s">
        <v>565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16</v>
      </c>
      <c r="U48" s="164">
        <f t="shared" si="3"/>
        <v>1</v>
      </c>
    </row>
    <row r="49" spans="1:21">
      <c r="A49" s="95">
        <v>37</v>
      </c>
      <c r="B49" s="153" t="s">
        <v>566</v>
      </c>
      <c r="C49" s="154" t="s">
        <v>567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95">
        <f t="shared" si="2"/>
        <v>16</v>
      </c>
      <c r="U49" s="164">
        <f t="shared" si="3"/>
        <v>1</v>
      </c>
    </row>
    <row r="50" spans="1:21">
      <c r="A50" s="95">
        <v>38</v>
      </c>
      <c r="B50" s="153" t="s">
        <v>568</v>
      </c>
      <c r="C50" s="154" t="s">
        <v>569</v>
      </c>
      <c r="D50" s="120">
        <v>1</v>
      </c>
      <c r="E50" s="34">
        <v>1</v>
      </c>
      <c r="F50" s="34">
        <v>1</v>
      </c>
      <c r="G50" s="34">
        <v>1</v>
      </c>
      <c r="H50" s="34">
        <v>0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95">
        <f t="shared" si="2"/>
        <v>15</v>
      </c>
      <c r="U50" s="164">
        <f t="shared" si="3"/>
        <v>0.9375</v>
      </c>
    </row>
    <row r="51" spans="1:21">
      <c r="A51" s="95">
        <v>39</v>
      </c>
      <c r="B51" s="153" t="s">
        <v>572</v>
      </c>
      <c r="C51" s="154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0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0</v>
      </c>
      <c r="P51" s="34">
        <v>1</v>
      </c>
      <c r="Q51" s="34">
        <v>1</v>
      </c>
      <c r="R51" s="34">
        <v>1</v>
      </c>
      <c r="S51" s="72">
        <v>1</v>
      </c>
      <c r="T51" s="95">
        <f t="shared" si="2"/>
        <v>14</v>
      </c>
      <c r="U51" s="164">
        <f t="shared" si="3"/>
        <v>0.875</v>
      </c>
    </row>
    <row r="52" spans="1:21">
      <c r="A52" s="103">
        <v>40</v>
      </c>
      <c r="B52" s="156" t="s">
        <v>576</v>
      </c>
      <c r="C52" s="157" t="s">
        <v>577</v>
      </c>
      <c r="D52" s="125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9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9">
        <v>1</v>
      </c>
      <c r="T52" s="103">
        <f t="shared" si="2"/>
        <v>16</v>
      </c>
      <c r="U52" s="165">
        <f t="shared" si="3"/>
        <v>1</v>
      </c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2">
    <cfRule type="cellIs" dxfId="10" priority="1" operator="equal">
      <formula>0</formula>
    </cfRule>
  </conditionalFormatting>
  <conditionalFormatting sqref="U13:U52">
    <cfRule type="cellIs" dxfId="9" priority="2" operator="lessThanOrEqual">
      <formula>"50%"</formula>
    </cfRule>
  </conditionalFormatting>
  <hyperlinks>
    <hyperlink ref="A1" location="'Rekap Dosen'!A1" display="BACK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  <outlinePr summaryBelow="0" summaryRight="0"/>
  </sheetPr>
  <dimension ref="A1:U1003"/>
  <sheetViews>
    <sheetView topLeftCell="A8" workbookViewId="0">
      <selection activeCell="B20" sqref="B20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6.269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39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MI201517</v>
      </c>
      <c r="C3" s="68" t="str">
        <f>VLOOKUP(D3, 'Rekap Dosen'!$B$5:$C$36,2)</f>
        <v>Apriansyah Putra, M.Kom.</v>
      </c>
      <c r="D3" s="69" t="s">
        <v>120</v>
      </c>
      <c r="E3" s="16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Kecakapan Antar Personal</v>
      </c>
      <c r="C4" s="73" t="str">
        <f>VLOOKUP(D4, 'Rekap Dosen'!$B$5:$C$36,2)</f>
        <v>Anna Dwi Marjusalinah, S.Kom., M.Kom.</v>
      </c>
      <c r="D4" s="74" t="s">
        <v>118</v>
      </c>
      <c r="E4" s="82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761</v>
      </c>
      <c r="C5" s="73"/>
      <c r="D5" s="74"/>
      <c r="E5" s="82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656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762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118</v>
      </c>
      <c r="T12" s="231"/>
      <c r="U12" s="238"/>
    </row>
    <row r="13" spans="1:21">
      <c r="A13" s="95">
        <v>1</v>
      </c>
      <c r="B13" s="96" t="s">
        <v>418</v>
      </c>
      <c r="C13" s="115" t="s">
        <v>419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72">
        <v>1</v>
      </c>
      <c r="T13" s="95">
        <f t="shared" ref="T13:T47" si="2">SUM(D13:S13)</f>
        <v>16</v>
      </c>
      <c r="U13" s="164">
        <f t="shared" ref="U13:U47" si="3">T13/16</f>
        <v>1</v>
      </c>
    </row>
    <row r="14" spans="1:21">
      <c r="A14" s="95">
        <v>2</v>
      </c>
      <c r="B14" s="96" t="s">
        <v>421</v>
      </c>
      <c r="C14" s="115" t="s">
        <v>422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423</v>
      </c>
      <c r="C15" s="115" t="s">
        <v>424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425</v>
      </c>
      <c r="C16" s="115" t="s">
        <v>426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427</v>
      </c>
      <c r="C17" s="115" t="s">
        <v>428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429</v>
      </c>
      <c r="C18" s="115" t="s">
        <v>430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0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15</v>
      </c>
      <c r="U18" s="164">
        <f t="shared" si="3"/>
        <v>0.9375</v>
      </c>
    </row>
    <row r="19" spans="1:21">
      <c r="A19" s="95">
        <v>7</v>
      </c>
      <c r="B19" s="96" t="s">
        <v>431</v>
      </c>
      <c r="C19" s="115" t="s">
        <v>432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64">
        <f t="shared" si="3"/>
        <v>0.9375</v>
      </c>
    </row>
    <row r="20" spans="1:21">
      <c r="A20" s="95">
        <v>8</v>
      </c>
      <c r="B20" s="96" t="s">
        <v>433</v>
      </c>
      <c r="C20" s="115" t="s">
        <v>434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439</v>
      </c>
      <c r="C21" s="115" t="s">
        <v>440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442</v>
      </c>
      <c r="C22" s="115" t="s">
        <v>443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0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164">
        <f t="shared" si="3"/>
        <v>0.9375</v>
      </c>
    </row>
    <row r="23" spans="1:21">
      <c r="A23" s="95">
        <v>11</v>
      </c>
      <c r="B23" s="102" t="s">
        <v>446</v>
      </c>
      <c r="C23" s="127" t="s">
        <v>447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0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15</v>
      </c>
      <c r="U23" s="164">
        <f t="shared" si="3"/>
        <v>0.9375</v>
      </c>
    </row>
    <row r="24" spans="1:21">
      <c r="A24" s="95">
        <v>12</v>
      </c>
      <c r="B24" s="102" t="s">
        <v>452</v>
      </c>
      <c r="C24" s="127" t="s">
        <v>453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102" t="s">
        <v>458</v>
      </c>
      <c r="C25" s="127" t="s">
        <v>459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15</v>
      </c>
      <c r="U25" s="164">
        <f t="shared" si="3"/>
        <v>0.9375</v>
      </c>
    </row>
    <row r="26" spans="1:21">
      <c r="A26" s="95">
        <v>14</v>
      </c>
      <c r="B26" s="102" t="s">
        <v>460</v>
      </c>
      <c r="C26" s="127" t="s">
        <v>461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0</v>
      </c>
      <c r="M26" s="34">
        <v>1</v>
      </c>
      <c r="N26" s="34">
        <v>1</v>
      </c>
      <c r="O26" s="34">
        <v>0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14</v>
      </c>
      <c r="U26" s="164">
        <f t="shared" si="3"/>
        <v>0.875</v>
      </c>
    </row>
    <row r="27" spans="1:21">
      <c r="A27" s="95">
        <v>15</v>
      </c>
      <c r="B27" s="102" t="s">
        <v>462</v>
      </c>
      <c r="C27" s="127" t="s">
        <v>463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164">
        <f t="shared" si="3"/>
        <v>0.9375</v>
      </c>
    </row>
    <row r="28" spans="1:21">
      <c r="A28" s="95">
        <v>16</v>
      </c>
      <c r="B28" s="102" t="s">
        <v>472</v>
      </c>
      <c r="C28" s="127" t="s">
        <v>473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102" t="s">
        <v>476</v>
      </c>
      <c r="C29" s="127" t="s">
        <v>477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164">
        <f t="shared" si="3"/>
        <v>0.9375</v>
      </c>
    </row>
    <row r="30" spans="1:21">
      <c r="A30" s="95">
        <v>18</v>
      </c>
      <c r="B30" s="102" t="s">
        <v>480</v>
      </c>
      <c r="C30" s="127" t="s">
        <v>481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102" t="s">
        <v>271</v>
      </c>
      <c r="C31" s="127" t="s">
        <v>272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64">
        <f t="shared" si="3"/>
        <v>1</v>
      </c>
    </row>
    <row r="32" spans="1:21">
      <c r="A32" s="95">
        <v>20</v>
      </c>
      <c r="B32" s="102" t="s">
        <v>486</v>
      </c>
      <c r="C32" s="127" t="s">
        <v>487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102" t="s">
        <v>488</v>
      </c>
      <c r="C33" s="127" t="s">
        <v>489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0</v>
      </c>
      <c r="N33" s="34">
        <v>0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14</v>
      </c>
      <c r="U33" s="164">
        <f t="shared" si="3"/>
        <v>0.875</v>
      </c>
    </row>
    <row r="34" spans="1:21">
      <c r="A34" s="95">
        <v>22</v>
      </c>
      <c r="B34" s="102" t="s">
        <v>490</v>
      </c>
      <c r="C34" s="127" t="s">
        <v>491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0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15</v>
      </c>
      <c r="U34" s="164">
        <f t="shared" si="3"/>
        <v>0.9375</v>
      </c>
    </row>
    <row r="35" spans="1:21">
      <c r="A35" s="95">
        <v>23</v>
      </c>
      <c r="B35" s="102" t="s">
        <v>508</v>
      </c>
      <c r="C35" s="127" t="s">
        <v>509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0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64">
        <f t="shared" si="3"/>
        <v>0.9375</v>
      </c>
    </row>
    <row r="36" spans="1:21">
      <c r="A36" s="95">
        <v>24</v>
      </c>
      <c r="B36" s="102" t="s">
        <v>510</v>
      </c>
      <c r="C36" s="127" t="s">
        <v>511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0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15</v>
      </c>
      <c r="U36" s="164">
        <f t="shared" si="3"/>
        <v>0.9375</v>
      </c>
    </row>
    <row r="37" spans="1:21">
      <c r="A37" s="95">
        <v>25</v>
      </c>
      <c r="B37" s="102" t="s">
        <v>524</v>
      </c>
      <c r="C37" s="127" t="s">
        <v>525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102" t="s">
        <v>534</v>
      </c>
      <c r="C38" s="127" t="s">
        <v>535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0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15</v>
      </c>
      <c r="U38" s="164">
        <f t="shared" si="3"/>
        <v>0.9375</v>
      </c>
    </row>
    <row r="39" spans="1:21">
      <c r="A39" s="95">
        <v>27</v>
      </c>
      <c r="B39" s="102" t="s">
        <v>536</v>
      </c>
      <c r="C39" s="127" t="s">
        <v>537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0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15</v>
      </c>
      <c r="U39" s="164">
        <f t="shared" si="3"/>
        <v>0.9375</v>
      </c>
    </row>
    <row r="40" spans="1:21">
      <c r="A40" s="95">
        <v>28</v>
      </c>
      <c r="B40" s="102" t="s">
        <v>542</v>
      </c>
      <c r="C40" s="127" t="s">
        <v>543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102" t="s">
        <v>544</v>
      </c>
      <c r="C41" s="127" t="s">
        <v>545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102" t="s">
        <v>546</v>
      </c>
      <c r="C42" s="127" t="s">
        <v>547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102" t="s">
        <v>562</v>
      </c>
      <c r="C43" s="127" t="s">
        <v>563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102" t="s">
        <v>574</v>
      </c>
      <c r="C44" s="127" t="s">
        <v>575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95">
        <v>33</v>
      </c>
      <c r="B45" s="102" t="s">
        <v>584</v>
      </c>
      <c r="C45" s="127" t="s">
        <v>585</v>
      </c>
      <c r="D45" s="120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72">
        <v>0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4</v>
      </c>
      <c r="U45" s="164">
        <f t="shared" si="3"/>
        <v>0.25</v>
      </c>
    </row>
    <row r="46" spans="1:21">
      <c r="A46" s="95">
        <v>34</v>
      </c>
      <c r="B46" s="175" t="s">
        <v>482</v>
      </c>
      <c r="C46" s="115" t="s">
        <v>763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0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12</v>
      </c>
      <c r="U46" s="164">
        <f t="shared" si="3"/>
        <v>0.75</v>
      </c>
    </row>
    <row r="47" spans="1:21">
      <c r="A47" s="103">
        <v>35</v>
      </c>
      <c r="B47" s="104" t="s">
        <v>474</v>
      </c>
      <c r="C47" s="147" t="s">
        <v>475</v>
      </c>
      <c r="D47" s="125">
        <v>1</v>
      </c>
      <c r="E47" s="78">
        <v>1</v>
      </c>
      <c r="F47" s="78">
        <v>1</v>
      </c>
      <c r="G47" s="78">
        <v>1</v>
      </c>
      <c r="H47" s="78">
        <v>1</v>
      </c>
      <c r="I47" s="78">
        <v>1</v>
      </c>
      <c r="J47" s="78">
        <v>1</v>
      </c>
      <c r="K47" s="79">
        <v>1</v>
      </c>
      <c r="L47" s="78">
        <v>0</v>
      </c>
      <c r="M47" s="78">
        <v>0</v>
      </c>
      <c r="N47" s="78">
        <v>0</v>
      </c>
      <c r="O47" s="78">
        <v>0</v>
      </c>
      <c r="P47" s="78">
        <v>1</v>
      </c>
      <c r="Q47" s="78">
        <v>1</v>
      </c>
      <c r="R47" s="78">
        <v>1</v>
      </c>
      <c r="S47" s="79">
        <v>1</v>
      </c>
      <c r="T47" s="103">
        <f t="shared" si="2"/>
        <v>12</v>
      </c>
      <c r="U47" s="165">
        <f t="shared" si="3"/>
        <v>0.75</v>
      </c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7">
    <cfRule type="cellIs" dxfId="8" priority="2" operator="equal">
      <formula>0</formula>
    </cfRule>
  </conditionalFormatting>
  <conditionalFormatting sqref="U13:U47">
    <cfRule type="cellIs" dxfId="7" priority="1" operator="lessThanOrEqual">
      <formula>"50%"</formula>
    </cfRule>
  </conditionalFormatting>
  <hyperlinks>
    <hyperlink ref="A1" location="'Rekap Dosen'!A1" display="BACK" xr:uid="{00000000-0004-0000-1A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45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MI706517</v>
      </c>
      <c r="C3" s="68" t="str">
        <f>VLOOKUP(D3, 'Rekap Dosen'!$B$5:$C$36,2)</f>
        <v>Muhammad Ihsan Jambak, Ir. M.Sc., M.M.</v>
      </c>
      <c r="D3" s="69" t="s">
        <v>148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Manajemen Pemasaran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15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764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73">
        <v>45516</v>
      </c>
      <c r="E11" s="173">
        <f t="shared" ref="E11:S11" si="1">D11+7</f>
        <v>45523</v>
      </c>
      <c r="F11" s="173">
        <f t="shared" si="1"/>
        <v>45530</v>
      </c>
      <c r="G11" s="173">
        <f t="shared" si="1"/>
        <v>45537</v>
      </c>
      <c r="H11" s="173">
        <f t="shared" si="1"/>
        <v>45544</v>
      </c>
      <c r="I11" s="173">
        <f t="shared" si="1"/>
        <v>45551</v>
      </c>
      <c r="J11" s="173">
        <f t="shared" si="1"/>
        <v>45558</v>
      </c>
      <c r="K11" s="174">
        <f t="shared" si="1"/>
        <v>45565</v>
      </c>
      <c r="L11" s="173">
        <f t="shared" si="1"/>
        <v>45572</v>
      </c>
      <c r="M11" s="173">
        <f t="shared" si="1"/>
        <v>45579</v>
      </c>
      <c r="N11" s="173">
        <f t="shared" si="1"/>
        <v>45586</v>
      </c>
      <c r="O11" s="173">
        <f t="shared" si="1"/>
        <v>45593</v>
      </c>
      <c r="P11" s="173">
        <f t="shared" si="1"/>
        <v>45600</v>
      </c>
      <c r="Q11" s="173">
        <f t="shared" si="1"/>
        <v>45607</v>
      </c>
      <c r="R11" s="173">
        <f t="shared" si="1"/>
        <v>45614</v>
      </c>
      <c r="S11" s="173">
        <f t="shared" si="1"/>
        <v>45621</v>
      </c>
      <c r="T11" s="233"/>
      <c r="U11" s="237"/>
    </row>
    <row r="12" spans="1:21">
      <c r="A12" s="231"/>
      <c r="B12" s="231"/>
      <c r="C12" s="231"/>
      <c r="D12" s="93" t="s">
        <v>148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38" t="s">
        <v>122</v>
      </c>
      <c r="Q12" s="38" t="s">
        <v>122</v>
      </c>
      <c r="R12" s="38" t="s">
        <v>122</v>
      </c>
      <c r="S12" s="38" t="s">
        <v>122</v>
      </c>
      <c r="T12" s="234"/>
      <c r="U12" s="238"/>
    </row>
    <row r="13" spans="1:21">
      <c r="A13" s="34">
        <v>1</v>
      </c>
      <c r="B13" s="129" t="s">
        <v>669</v>
      </c>
      <c r="C13" s="130" t="s">
        <v>670</v>
      </c>
      <c r="D13" s="176">
        <v>1</v>
      </c>
      <c r="E13" s="176">
        <v>1</v>
      </c>
      <c r="F13" s="176">
        <v>1</v>
      </c>
      <c r="G13" s="176">
        <v>1</v>
      </c>
      <c r="H13" s="176">
        <v>1</v>
      </c>
      <c r="I13" s="176">
        <v>1</v>
      </c>
      <c r="J13" s="176">
        <v>1</v>
      </c>
      <c r="K13" s="177">
        <v>1</v>
      </c>
      <c r="L13" s="176">
        <v>1</v>
      </c>
      <c r="M13" s="176">
        <v>1</v>
      </c>
      <c r="N13" s="176">
        <v>1</v>
      </c>
      <c r="O13" s="176">
        <v>1</v>
      </c>
      <c r="P13" s="176">
        <v>1</v>
      </c>
      <c r="Q13" s="34">
        <v>1</v>
      </c>
      <c r="R13" s="34">
        <v>1</v>
      </c>
      <c r="S13" s="34">
        <v>0</v>
      </c>
      <c r="T13" s="82">
        <f t="shared" ref="T13:T56" si="2">SUM(D13:S13)</f>
        <v>15</v>
      </c>
      <c r="U13" s="178">
        <f t="shared" ref="U13:U56" si="3">T13/16</f>
        <v>0.9375</v>
      </c>
    </row>
    <row r="14" spans="1:21">
      <c r="A14" s="34">
        <v>2</v>
      </c>
      <c r="B14" s="129" t="s">
        <v>273</v>
      </c>
      <c r="C14" s="130" t="s">
        <v>315</v>
      </c>
      <c r="D14" s="176">
        <v>1</v>
      </c>
      <c r="E14" s="34">
        <v>0</v>
      </c>
      <c r="F14" s="176">
        <v>1</v>
      </c>
      <c r="G14" s="176">
        <v>1</v>
      </c>
      <c r="H14" s="176">
        <v>1</v>
      </c>
      <c r="I14" s="176">
        <v>1</v>
      </c>
      <c r="J14" s="176">
        <v>1</v>
      </c>
      <c r="K14" s="177">
        <v>1</v>
      </c>
      <c r="L14" s="176">
        <v>1</v>
      </c>
      <c r="M14" s="176">
        <v>1</v>
      </c>
      <c r="N14" s="176">
        <v>1</v>
      </c>
      <c r="O14" s="176">
        <v>1</v>
      </c>
      <c r="P14" s="176">
        <v>1</v>
      </c>
      <c r="Q14" s="34">
        <v>1</v>
      </c>
      <c r="R14" s="34">
        <v>1</v>
      </c>
      <c r="S14" s="34">
        <v>1</v>
      </c>
      <c r="T14" s="82">
        <f t="shared" si="2"/>
        <v>15</v>
      </c>
      <c r="U14" s="178">
        <f t="shared" si="3"/>
        <v>0.9375</v>
      </c>
    </row>
    <row r="15" spans="1:21">
      <c r="A15" s="34">
        <v>3</v>
      </c>
      <c r="B15" s="129" t="s">
        <v>671</v>
      </c>
      <c r="C15" s="130" t="s">
        <v>672</v>
      </c>
      <c r="D15" s="176">
        <v>1</v>
      </c>
      <c r="E15" s="176">
        <v>1</v>
      </c>
      <c r="F15" s="176">
        <v>1</v>
      </c>
      <c r="G15" s="176">
        <v>1</v>
      </c>
      <c r="H15" s="34">
        <v>0</v>
      </c>
      <c r="I15" s="176">
        <v>1</v>
      </c>
      <c r="J15" s="176">
        <v>1</v>
      </c>
      <c r="K15" s="177">
        <v>1</v>
      </c>
      <c r="L15" s="176">
        <v>1</v>
      </c>
      <c r="M15" s="34">
        <v>0</v>
      </c>
      <c r="N15" s="176">
        <v>1</v>
      </c>
      <c r="O15" s="176">
        <v>1</v>
      </c>
      <c r="P15" s="34">
        <v>0</v>
      </c>
      <c r="Q15" s="34">
        <v>1</v>
      </c>
      <c r="R15" s="34">
        <v>1</v>
      </c>
      <c r="S15" s="34" t="s">
        <v>205</v>
      </c>
      <c r="T15" s="82">
        <f t="shared" si="2"/>
        <v>12</v>
      </c>
      <c r="U15" s="178">
        <f t="shared" si="3"/>
        <v>0.75</v>
      </c>
    </row>
    <row r="16" spans="1:21">
      <c r="A16" s="34">
        <v>4</v>
      </c>
      <c r="B16" s="129" t="s">
        <v>673</v>
      </c>
      <c r="C16" s="130" t="s">
        <v>674</v>
      </c>
      <c r="D16" s="176">
        <v>1</v>
      </c>
      <c r="E16" s="176">
        <v>1</v>
      </c>
      <c r="F16" s="176">
        <v>1</v>
      </c>
      <c r="G16" s="176">
        <v>1</v>
      </c>
      <c r="H16" s="34">
        <v>0</v>
      </c>
      <c r="I16" s="176">
        <v>1</v>
      </c>
      <c r="J16" s="176">
        <v>1</v>
      </c>
      <c r="K16" s="177">
        <v>1</v>
      </c>
      <c r="L16" s="176">
        <v>1</v>
      </c>
      <c r="M16" s="176">
        <v>1</v>
      </c>
      <c r="N16" s="176">
        <v>1</v>
      </c>
      <c r="O16" s="176">
        <v>1</v>
      </c>
      <c r="P16" s="34">
        <v>1</v>
      </c>
      <c r="Q16" s="34">
        <v>1</v>
      </c>
      <c r="R16" s="34">
        <v>1</v>
      </c>
      <c r="S16" s="34">
        <v>1</v>
      </c>
      <c r="T16" s="82">
        <f t="shared" si="2"/>
        <v>15</v>
      </c>
      <c r="U16" s="178">
        <f t="shared" si="3"/>
        <v>0.9375</v>
      </c>
    </row>
    <row r="17" spans="1:21">
      <c r="A17" s="34">
        <v>5</v>
      </c>
      <c r="B17" s="129" t="s">
        <v>675</v>
      </c>
      <c r="C17" s="130" t="s">
        <v>676</v>
      </c>
      <c r="D17" s="176">
        <v>1</v>
      </c>
      <c r="E17" s="176">
        <v>1</v>
      </c>
      <c r="F17" s="176">
        <v>1</v>
      </c>
      <c r="G17" s="176">
        <v>1</v>
      </c>
      <c r="H17" s="34">
        <v>0</v>
      </c>
      <c r="I17" s="176">
        <v>1</v>
      </c>
      <c r="J17" s="176">
        <v>1</v>
      </c>
      <c r="K17" s="177">
        <v>1</v>
      </c>
      <c r="L17" s="176">
        <v>1</v>
      </c>
      <c r="M17" s="176">
        <v>1</v>
      </c>
      <c r="N17" s="176">
        <v>1</v>
      </c>
      <c r="O17" s="176">
        <v>1</v>
      </c>
      <c r="P17" s="34">
        <v>0</v>
      </c>
      <c r="Q17" s="34">
        <v>1</v>
      </c>
      <c r="R17" s="34">
        <v>1</v>
      </c>
      <c r="S17" s="34">
        <v>1</v>
      </c>
      <c r="T17" s="82">
        <f t="shared" si="2"/>
        <v>14</v>
      </c>
      <c r="U17" s="178">
        <f t="shared" si="3"/>
        <v>0.875</v>
      </c>
    </row>
    <row r="18" spans="1:21">
      <c r="A18" s="34">
        <v>6</v>
      </c>
      <c r="B18" s="129" t="s">
        <v>677</v>
      </c>
      <c r="C18" s="130" t="s">
        <v>678</v>
      </c>
      <c r="D18" s="176">
        <v>1</v>
      </c>
      <c r="E18" s="176">
        <v>1</v>
      </c>
      <c r="F18" s="176">
        <v>1</v>
      </c>
      <c r="G18" s="176">
        <v>1</v>
      </c>
      <c r="H18" s="34">
        <v>1</v>
      </c>
      <c r="I18" s="176">
        <v>1</v>
      </c>
      <c r="J18" s="176">
        <v>1</v>
      </c>
      <c r="K18" s="177">
        <v>1</v>
      </c>
      <c r="L18" s="176">
        <v>1</v>
      </c>
      <c r="M18" s="176">
        <v>1</v>
      </c>
      <c r="N18" s="176">
        <v>1</v>
      </c>
      <c r="O18" s="176">
        <v>1</v>
      </c>
      <c r="P18" s="176">
        <v>1</v>
      </c>
      <c r="Q18" s="34">
        <v>1</v>
      </c>
      <c r="R18" s="34">
        <v>1</v>
      </c>
      <c r="S18" s="34">
        <v>1</v>
      </c>
      <c r="T18" s="82">
        <f t="shared" si="2"/>
        <v>16</v>
      </c>
      <c r="U18" s="178">
        <f t="shared" si="3"/>
        <v>1</v>
      </c>
    </row>
    <row r="19" spans="1:21">
      <c r="A19" s="34">
        <v>7</v>
      </c>
      <c r="B19" s="129" t="s">
        <v>679</v>
      </c>
      <c r="C19" s="130" t="s">
        <v>680</v>
      </c>
      <c r="D19" s="176">
        <v>1</v>
      </c>
      <c r="E19" s="176">
        <v>1</v>
      </c>
      <c r="F19" s="176">
        <v>1</v>
      </c>
      <c r="G19" s="176">
        <v>1</v>
      </c>
      <c r="H19" s="34">
        <v>0</v>
      </c>
      <c r="I19" s="176">
        <v>1</v>
      </c>
      <c r="J19" s="176">
        <v>1</v>
      </c>
      <c r="K19" s="177">
        <v>1</v>
      </c>
      <c r="L19" s="176">
        <v>1</v>
      </c>
      <c r="M19" s="176">
        <v>1</v>
      </c>
      <c r="N19" s="176">
        <v>1</v>
      </c>
      <c r="O19" s="176">
        <v>1</v>
      </c>
      <c r="P19" s="176">
        <v>1</v>
      </c>
      <c r="Q19" s="34">
        <v>1</v>
      </c>
      <c r="R19" s="34">
        <v>1</v>
      </c>
      <c r="S19" s="34">
        <v>1</v>
      </c>
      <c r="T19" s="82">
        <f t="shared" si="2"/>
        <v>15</v>
      </c>
      <c r="U19" s="178">
        <f t="shared" si="3"/>
        <v>0.9375</v>
      </c>
    </row>
    <row r="20" spans="1:21">
      <c r="A20" s="34">
        <v>8</v>
      </c>
      <c r="B20" s="129" t="s">
        <v>681</v>
      </c>
      <c r="C20" s="130" t="s">
        <v>682</v>
      </c>
      <c r="D20" s="176">
        <v>1</v>
      </c>
      <c r="E20" s="176">
        <v>1</v>
      </c>
      <c r="F20" s="176">
        <v>1</v>
      </c>
      <c r="G20" s="176">
        <v>1</v>
      </c>
      <c r="H20" s="34">
        <v>0</v>
      </c>
      <c r="I20" s="176">
        <v>1</v>
      </c>
      <c r="J20" s="176">
        <v>1</v>
      </c>
      <c r="K20" s="177">
        <v>1</v>
      </c>
      <c r="L20" s="176">
        <v>1</v>
      </c>
      <c r="M20" s="176">
        <v>1</v>
      </c>
      <c r="N20" s="176">
        <v>1</v>
      </c>
      <c r="O20" s="176">
        <v>1</v>
      </c>
      <c r="P20" s="176">
        <v>1</v>
      </c>
      <c r="Q20" s="34">
        <v>0</v>
      </c>
      <c r="R20" s="34">
        <v>1</v>
      </c>
      <c r="S20" s="34">
        <v>1</v>
      </c>
      <c r="T20" s="82">
        <f t="shared" si="2"/>
        <v>14</v>
      </c>
      <c r="U20" s="178">
        <f t="shared" si="3"/>
        <v>0.875</v>
      </c>
    </row>
    <row r="21" spans="1:21">
      <c r="A21" s="34">
        <v>9</v>
      </c>
      <c r="B21" s="129" t="s">
        <v>683</v>
      </c>
      <c r="C21" s="130" t="s">
        <v>684</v>
      </c>
      <c r="D21" s="176">
        <v>1</v>
      </c>
      <c r="E21" s="176">
        <v>1</v>
      </c>
      <c r="F21" s="176">
        <v>1</v>
      </c>
      <c r="G21" s="176">
        <v>1</v>
      </c>
      <c r="H21" s="34">
        <v>1</v>
      </c>
      <c r="I21" s="176">
        <v>1</v>
      </c>
      <c r="J21" s="176">
        <v>1</v>
      </c>
      <c r="K21" s="177">
        <v>1</v>
      </c>
      <c r="L21" s="176">
        <v>1</v>
      </c>
      <c r="M21" s="176">
        <v>1</v>
      </c>
      <c r="N21" s="176">
        <v>1</v>
      </c>
      <c r="O21" s="176">
        <v>1</v>
      </c>
      <c r="P21" s="176">
        <v>1</v>
      </c>
      <c r="Q21" s="34">
        <v>1</v>
      </c>
      <c r="R21" s="34">
        <v>1</v>
      </c>
      <c r="S21" s="34">
        <v>1</v>
      </c>
      <c r="T21" s="82">
        <f t="shared" si="2"/>
        <v>16</v>
      </c>
      <c r="U21" s="178">
        <f t="shared" si="3"/>
        <v>1</v>
      </c>
    </row>
    <row r="22" spans="1:21">
      <c r="A22" s="34">
        <v>10</v>
      </c>
      <c r="B22" s="129" t="s">
        <v>685</v>
      </c>
      <c r="C22" s="130" t="s">
        <v>686</v>
      </c>
      <c r="D22" s="176">
        <v>1</v>
      </c>
      <c r="E22" s="34">
        <v>0</v>
      </c>
      <c r="F22" s="34" t="s">
        <v>214</v>
      </c>
      <c r="G22" s="34">
        <v>1</v>
      </c>
      <c r="H22" s="34">
        <v>0</v>
      </c>
      <c r="I22" s="176">
        <v>1</v>
      </c>
      <c r="J22" s="176">
        <v>1</v>
      </c>
      <c r="K22" s="177">
        <v>1</v>
      </c>
      <c r="L22" s="176">
        <v>1</v>
      </c>
      <c r="M22" s="176">
        <v>1</v>
      </c>
      <c r="N22" s="176">
        <v>1</v>
      </c>
      <c r="O22" s="176">
        <v>1</v>
      </c>
      <c r="P22" s="176">
        <v>1</v>
      </c>
      <c r="Q22" s="34">
        <v>1</v>
      </c>
      <c r="R22" s="34">
        <v>1</v>
      </c>
      <c r="S22" s="34">
        <v>1</v>
      </c>
      <c r="T22" s="82">
        <f t="shared" si="2"/>
        <v>13</v>
      </c>
      <c r="U22" s="178">
        <f t="shared" si="3"/>
        <v>0.8125</v>
      </c>
    </row>
    <row r="23" spans="1:21">
      <c r="A23" s="34">
        <v>11</v>
      </c>
      <c r="B23" s="129" t="s">
        <v>687</v>
      </c>
      <c r="C23" s="130" t="s">
        <v>688</v>
      </c>
      <c r="D23" s="176">
        <v>1</v>
      </c>
      <c r="E23" s="34">
        <v>1</v>
      </c>
      <c r="F23" s="34">
        <v>1</v>
      </c>
      <c r="G23" s="34">
        <v>1</v>
      </c>
      <c r="H23" s="34">
        <v>1</v>
      </c>
      <c r="I23" s="176">
        <v>1</v>
      </c>
      <c r="J23" s="176">
        <v>1</v>
      </c>
      <c r="K23" s="177">
        <v>1</v>
      </c>
      <c r="L23" s="176">
        <v>1</v>
      </c>
      <c r="M23" s="176">
        <v>1</v>
      </c>
      <c r="N23" s="176">
        <v>1</v>
      </c>
      <c r="O23" s="176">
        <v>1</v>
      </c>
      <c r="P23" s="176">
        <v>1</v>
      </c>
      <c r="Q23" s="34">
        <v>1</v>
      </c>
      <c r="R23" s="34">
        <v>1</v>
      </c>
      <c r="S23" s="34">
        <v>1</v>
      </c>
      <c r="T23" s="82">
        <f t="shared" si="2"/>
        <v>16</v>
      </c>
      <c r="U23" s="178">
        <f t="shared" si="3"/>
        <v>1</v>
      </c>
    </row>
    <row r="24" spans="1:21">
      <c r="A24" s="34">
        <v>12</v>
      </c>
      <c r="B24" s="129" t="s">
        <v>689</v>
      </c>
      <c r="C24" s="130" t="s">
        <v>690</v>
      </c>
      <c r="D24" s="176">
        <v>1</v>
      </c>
      <c r="E24" s="34">
        <v>0</v>
      </c>
      <c r="F24" s="34" t="s">
        <v>214</v>
      </c>
      <c r="G24" s="34">
        <v>1</v>
      </c>
      <c r="H24" s="34">
        <v>1</v>
      </c>
      <c r="I24" s="176">
        <v>1</v>
      </c>
      <c r="J24" s="176">
        <v>1</v>
      </c>
      <c r="K24" s="177">
        <v>1</v>
      </c>
      <c r="L24" s="176">
        <v>1</v>
      </c>
      <c r="M24" s="176">
        <v>1</v>
      </c>
      <c r="N24" s="176">
        <v>1</v>
      </c>
      <c r="O24" s="176">
        <v>1</v>
      </c>
      <c r="P24" s="176">
        <v>1</v>
      </c>
      <c r="Q24" s="34">
        <v>1</v>
      </c>
      <c r="R24" s="34">
        <v>1</v>
      </c>
      <c r="S24" s="34">
        <v>1</v>
      </c>
      <c r="T24" s="82">
        <f t="shared" si="2"/>
        <v>14</v>
      </c>
      <c r="U24" s="178">
        <f t="shared" si="3"/>
        <v>0.875</v>
      </c>
    </row>
    <row r="25" spans="1:21">
      <c r="A25" s="34">
        <v>13</v>
      </c>
      <c r="B25" s="129" t="s">
        <v>691</v>
      </c>
      <c r="C25" s="130" t="s">
        <v>692</v>
      </c>
      <c r="D25" s="176">
        <v>1</v>
      </c>
      <c r="E25" s="176">
        <v>1</v>
      </c>
      <c r="F25" s="176">
        <v>1</v>
      </c>
      <c r="G25" s="176">
        <v>1</v>
      </c>
      <c r="H25" s="34">
        <v>0</v>
      </c>
      <c r="I25" s="176">
        <v>1</v>
      </c>
      <c r="J25" s="176">
        <v>1</v>
      </c>
      <c r="K25" s="177">
        <v>1</v>
      </c>
      <c r="L25" s="176">
        <v>1</v>
      </c>
      <c r="M25" s="176">
        <v>1</v>
      </c>
      <c r="N25" s="176">
        <v>1</v>
      </c>
      <c r="O25" s="176">
        <v>1</v>
      </c>
      <c r="P25" s="176">
        <v>1</v>
      </c>
      <c r="Q25" s="34">
        <v>1</v>
      </c>
      <c r="R25" s="34">
        <v>1</v>
      </c>
      <c r="S25" s="34">
        <v>1</v>
      </c>
      <c r="T25" s="82">
        <f t="shared" si="2"/>
        <v>15</v>
      </c>
      <c r="U25" s="178">
        <f t="shared" si="3"/>
        <v>0.9375</v>
      </c>
    </row>
    <row r="26" spans="1:21">
      <c r="A26" s="34">
        <v>14</v>
      </c>
      <c r="B26" s="129" t="s">
        <v>661</v>
      </c>
      <c r="C26" s="130" t="s">
        <v>662</v>
      </c>
      <c r="D26" s="176">
        <v>1</v>
      </c>
      <c r="E26" s="176">
        <v>1</v>
      </c>
      <c r="F26" s="176">
        <v>1</v>
      </c>
      <c r="G26" s="176">
        <v>1</v>
      </c>
      <c r="H26" s="34">
        <v>0</v>
      </c>
      <c r="I26" s="176">
        <v>1</v>
      </c>
      <c r="J26" s="176">
        <v>1</v>
      </c>
      <c r="K26" s="177">
        <v>1</v>
      </c>
      <c r="L26" s="176">
        <v>1</v>
      </c>
      <c r="M26" s="176">
        <v>1</v>
      </c>
      <c r="N26" s="176">
        <v>1</v>
      </c>
      <c r="O26" s="176">
        <v>1</v>
      </c>
      <c r="P26" s="176">
        <v>1</v>
      </c>
      <c r="Q26" s="34">
        <v>1</v>
      </c>
      <c r="R26" s="34">
        <v>1</v>
      </c>
      <c r="S26" s="34">
        <v>1</v>
      </c>
      <c r="T26" s="82">
        <f t="shared" si="2"/>
        <v>15</v>
      </c>
      <c r="U26" s="178">
        <f t="shared" si="3"/>
        <v>0.9375</v>
      </c>
    </row>
    <row r="27" spans="1:21">
      <c r="A27" s="34">
        <v>15</v>
      </c>
      <c r="B27" s="129" t="s">
        <v>694</v>
      </c>
      <c r="C27" s="130" t="s">
        <v>695</v>
      </c>
      <c r="D27" s="176">
        <v>1</v>
      </c>
      <c r="E27" s="34" t="s">
        <v>205</v>
      </c>
      <c r="F27" s="34">
        <v>1</v>
      </c>
      <c r="G27" s="34">
        <v>1</v>
      </c>
      <c r="H27" s="34">
        <v>0</v>
      </c>
      <c r="I27" s="176">
        <v>1</v>
      </c>
      <c r="J27" s="34">
        <v>0</v>
      </c>
      <c r="K27" s="177">
        <v>1</v>
      </c>
      <c r="L27" s="176">
        <v>1</v>
      </c>
      <c r="M27" s="176">
        <v>1</v>
      </c>
      <c r="N27" s="176">
        <v>1</v>
      </c>
      <c r="O27" s="176">
        <v>1</v>
      </c>
      <c r="P27" s="176">
        <v>1</v>
      </c>
      <c r="Q27" s="34">
        <v>1</v>
      </c>
      <c r="R27" s="34">
        <v>1</v>
      </c>
      <c r="S27" s="34">
        <v>1</v>
      </c>
      <c r="T27" s="82">
        <f t="shared" si="2"/>
        <v>13</v>
      </c>
      <c r="U27" s="178">
        <f t="shared" si="3"/>
        <v>0.8125</v>
      </c>
    </row>
    <row r="28" spans="1:21">
      <c r="A28" s="34">
        <v>16</v>
      </c>
      <c r="B28" s="129" t="s">
        <v>696</v>
      </c>
      <c r="C28" s="130" t="s">
        <v>697</v>
      </c>
      <c r="D28" s="176">
        <v>1</v>
      </c>
      <c r="E28" s="176">
        <v>1</v>
      </c>
      <c r="F28" s="176">
        <v>1</v>
      </c>
      <c r="G28" s="176">
        <v>1</v>
      </c>
      <c r="H28" s="34">
        <v>0</v>
      </c>
      <c r="I28" s="176">
        <v>1</v>
      </c>
      <c r="J28" s="34">
        <v>1</v>
      </c>
      <c r="K28" s="177">
        <v>1</v>
      </c>
      <c r="L28" s="176">
        <v>1</v>
      </c>
      <c r="M28" s="176">
        <v>1</v>
      </c>
      <c r="N28" s="176">
        <v>1</v>
      </c>
      <c r="O28" s="176">
        <v>1</v>
      </c>
      <c r="P28" s="176">
        <v>1</v>
      </c>
      <c r="Q28" s="34">
        <v>1</v>
      </c>
      <c r="R28" s="34">
        <v>1</v>
      </c>
      <c r="S28" s="34">
        <v>1</v>
      </c>
      <c r="T28" s="82">
        <f t="shared" si="2"/>
        <v>15</v>
      </c>
      <c r="U28" s="178">
        <f t="shared" si="3"/>
        <v>0.9375</v>
      </c>
    </row>
    <row r="29" spans="1:21">
      <c r="A29" s="34">
        <v>17</v>
      </c>
      <c r="B29" s="129" t="s">
        <v>698</v>
      </c>
      <c r="C29" s="130" t="s">
        <v>699</v>
      </c>
      <c r="D29" s="176">
        <v>1</v>
      </c>
      <c r="E29" s="176">
        <v>1</v>
      </c>
      <c r="F29" s="176">
        <v>1</v>
      </c>
      <c r="G29" s="176">
        <v>1</v>
      </c>
      <c r="H29" s="34">
        <v>0</v>
      </c>
      <c r="I29" s="176">
        <v>1</v>
      </c>
      <c r="J29" s="34" t="s">
        <v>214</v>
      </c>
      <c r="K29" s="177">
        <v>1</v>
      </c>
      <c r="L29" s="176">
        <v>1</v>
      </c>
      <c r="M29" s="176">
        <v>1</v>
      </c>
      <c r="N29" s="176">
        <v>1</v>
      </c>
      <c r="O29" s="176">
        <v>1</v>
      </c>
      <c r="P29" s="176">
        <v>1</v>
      </c>
      <c r="Q29" s="34">
        <v>1</v>
      </c>
      <c r="R29" s="34">
        <v>1</v>
      </c>
      <c r="S29" s="34">
        <v>1</v>
      </c>
      <c r="T29" s="82">
        <f t="shared" si="2"/>
        <v>14</v>
      </c>
      <c r="U29" s="178">
        <f t="shared" si="3"/>
        <v>0.875</v>
      </c>
    </row>
    <row r="30" spans="1:21">
      <c r="A30" s="34">
        <v>18</v>
      </c>
      <c r="B30" s="129" t="s">
        <v>700</v>
      </c>
      <c r="C30" s="130" t="s">
        <v>701</v>
      </c>
      <c r="D30" s="176">
        <v>1</v>
      </c>
      <c r="E30" s="176">
        <v>1</v>
      </c>
      <c r="F30" s="176">
        <v>1</v>
      </c>
      <c r="G30" s="176">
        <v>1</v>
      </c>
      <c r="H30" s="34">
        <v>1</v>
      </c>
      <c r="I30" s="176">
        <v>1</v>
      </c>
      <c r="J30" s="34">
        <v>1</v>
      </c>
      <c r="K30" s="177">
        <v>1</v>
      </c>
      <c r="L30" s="176">
        <v>1</v>
      </c>
      <c r="M30" s="176">
        <v>1</v>
      </c>
      <c r="N30" s="176">
        <v>1</v>
      </c>
      <c r="O30" s="176">
        <v>1</v>
      </c>
      <c r="P30" s="176">
        <v>1</v>
      </c>
      <c r="Q30" s="34">
        <v>1</v>
      </c>
      <c r="R30" s="34">
        <v>1</v>
      </c>
      <c r="S30" s="34">
        <v>1</v>
      </c>
      <c r="T30" s="82">
        <f t="shared" si="2"/>
        <v>16</v>
      </c>
      <c r="U30" s="178">
        <f t="shared" si="3"/>
        <v>1</v>
      </c>
    </row>
    <row r="31" spans="1:21">
      <c r="A31" s="34">
        <v>19</v>
      </c>
      <c r="B31" s="129" t="s">
        <v>702</v>
      </c>
      <c r="C31" s="130" t="s">
        <v>703</v>
      </c>
      <c r="D31" s="176">
        <v>1</v>
      </c>
      <c r="E31" s="176">
        <v>1</v>
      </c>
      <c r="F31" s="176">
        <v>1</v>
      </c>
      <c r="G31" s="176">
        <v>1</v>
      </c>
      <c r="H31" s="34">
        <v>1</v>
      </c>
      <c r="I31" s="176">
        <v>1</v>
      </c>
      <c r="J31" s="34">
        <v>1</v>
      </c>
      <c r="K31" s="177">
        <v>1</v>
      </c>
      <c r="L31" s="176">
        <v>1</v>
      </c>
      <c r="M31" s="176">
        <v>1</v>
      </c>
      <c r="N31" s="176">
        <v>1</v>
      </c>
      <c r="O31" s="176">
        <v>1</v>
      </c>
      <c r="P31" s="176">
        <v>1</v>
      </c>
      <c r="Q31" s="34">
        <v>1</v>
      </c>
      <c r="R31" s="34">
        <v>1</v>
      </c>
      <c r="S31" s="34">
        <v>1</v>
      </c>
      <c r="T31" s="82">
        <f t="shared" si="2"/>
        <v>16</v>
      </c>
      <c r="U31" s="178">
        <f t="shared" si="3"/>
        <v>1</v>
      </c>
    </row>
    <row r="32" spans="1:21">
      <c r="A32" s="34">
        <v>20</v>
      </c>
      <c r="B32" s="129" t="s">
        <v>704</v>
      </c>
      <c r="C32" s="130" t="s">
        <v>705</v>
      </c>
      <c r="D32" s="176">
        <v>1</v>
      </c>
      <c r="E32" s="176">
        <v>1</v>
      </c>
      <c r="F32" s="176">
        <v>1</v>
      </c>
      <c r="G32" s="176">
        <v>1</v>
      </c>
      <c r="H32" s="34">
        <v>0</v>
      </c>
      <c r="I32" s="176">
        <v>1</v>
      </c>
      <c r="J32" s="34">
        <v>1</v>
      </c>
      <c r="K32" s="177">
        <v>1</v>
      </c>
      <c r="L32" s="176">
        <v>1</v>
      </c>
      <c r="M32" s="34">
        <v>0</v>
      </c>
      <c r="N32" s="176">
        <v>1</v>
      </c>
      <c r="O32" s="176">
        <v>1</v>
      </c>
      <c r="P32" s="176">
        <v>1</v>
      </c>
      <c r="Q32" s="34">
        <v>1</v>
      </c>
      <c r="R32" s="34">
        <v>1</v>
      </c>
      <c r="S32" s="34">
        <v>1</v>
      </c>
      <c r="T32" s="82">
        <f t="shared" si="2"/>
        <v>14</v>
      </c>
      <c r="U32" s="178">
        <f t="shared" si="3"/>
        <v>0.875</v>
      </c>
    </row>
    <row r="33" spans="1:21">
      <c r="A33" s="34">
        <v>21</v>
      </c>
      <c r="B33" s="129" t="s">
        <v>706</v>
      </c>
      <c r="C33" s="130" t="s">
        <v>707</v>
      </c>
      <c r="D33" s="176">
        <v>1</v>
      </c>
      <c r="E33" s="176">
        <v>1</v>
      </c>
      <c r="F33" s="176">
        <v>1</v>
      </c>
      <c r="G33" s="176">
        <v>1</v>
      </c>
      <c r="H33" s="34">
        <v>1</v>
      </c>
      <c r="I33" s="176">
        <v>1</v>
      </c>
      <c r="J33" s="34">
        <v>0</v>
      </c>
      <c r="K33" s="177">
        <v>1</v>
      </c>
      <c r="L33" s="176">
        <v>1</v>
      </c>
      <c r="M33" s="34">
        <v>1</v>
      </c>
      <c r="N33" s="176">
        <v>1</v>
      </c>
      <c r="O33" s="176">
        <v>1</v>
      </c>
      <c r="P33" s="176">
        <v>1</v>
      </c>
      <c r="Q33" s="34">
        <v>0</v>
      </c>
      <c r="R33" s="34">
        <v>1</v>
      </c>
      <c r="S33" s="34">
        <v>1</v>
      </c>
      <c r="T33" s="82">
        <f t="shared" si="2"/>
        <v>14</v>
      </c>
      <c r="U33" s="178">
        <f t="shared" si="3"/>
        <v>0.875</v>
      </c>
    </row>
    <row r="34" spans="1:21">
      <c r="A34" s="34">
        <v>22</v>
      </c>
      <c r="B34" s="129" t="s">
        <v>708</v>
      </c>
      <c r="C34" s="130" t="s">
        <v>709</v>
      </c>
      <c r="D34" s="176">
        <v>1</v>
      </c>
      <c r="E34" s="176">
        <v>1</v>
      </c>
      <c r="F34" s="176">
        <v>1</v>
      </c>
      <c r="G34" s="176">
        <v>1</v>
      </c>
      <c r="H34" s="34">
        <v>1</v>
      </c>
      <c r="I34" s="176">
        <v>1</v>
      </c>
      <c r="J34" s="176">
        <v>1</v>
      </c>
      <c r="K34" s="177">
        <v>1</v>
      </c>
      <c r="L34" s="176">
        <v>1</v>
      </c>
      <c r="M34" s="176">
        <v>1</v>
      </c>
      <c r="N34" s="176">
        <v>1</v>
      </c>
      <c r="O34" s="176">
        <v>1</v>
      </c>
      <c r="P34" s="176">
        <v>1</v>
      </c>
      <c r="Q34" s="34" t="s">
        <v>205</v>
      </c>
      <c r="R34" s="34">
        <v>1</v>
      </c>
      <c r="S34" s="34">
        <v>1</v>
      </c>
      <c r="T34" s="82">
        <f t="shared" si="2"/>
        <v>15</v>
      </c>
      <c r="U34" s="178">
        <f t="shared" si="3"/>
        <v>0.9375</v>
      </c>
    </row>
    <row r="35" spans="1:21">
      <c r="A35" s="34">
        <v>23</v>
      </c>
      <c r="B35" s="129" t="s">
        <v>710</v>
      </c>
      <c r="C35" s="130" t="s">
        <v>711</v>
      </c>
      <c r="D35" s="176">
        <v>1</v>
      </c>
      <c r="E35" s="176">
        <v>1</v>
      </c>
      <c r="F35" s="176">
        <v>1</v>
      </c>
      <c r="G35" s="176">
        <v>1</v>
      </c>
      <c r="H35" s="34">
        <v>1</v>
      </c>
      <c r="I35" s="176">
        <v>1</v>
      </c>
      <c r="J35" s="176">
        <v>1</v>
      </c>
      <c r="K35" s="177">
        <v>1</v>
      </c>
      <c r="L35" s="176">
        <v>1</v>
      </c>
      <c r="M35" s="176">
        <v>1</v>
      </c>
      <c r="N35" s="176">
        <v>1</v>
      </c>
      <c r="O35" s="176">
        <v>1</v>
      </c>
      <c r="P35" s="176">
        <v>1</v>
      </c>
      <c r="Q35" s="34" t="s">
        <v>205</v>
      </c>
      <c r="R35" s="34">
        <v>1</v>
      </c>
      <c r="S35" s="34">
        <v>1</v>
      </c>
      <c r="T35" s="82">
        <f t="shared" si="2"/>
        <v>15</v>
      </c>
      <c r="U35" s="178">
        <f t="shared" si="3"/>
        <v>0.9375</v>
      </c>
    </row>
    <row r="36" spans="1:21">
      <c r="A36" s="34">
        <v>24</v>
      </c>
      <c r="B36" s="129" t="s">
        <v>712</v>
      </c>
      <c r="C36" s="130" t="s">
        <v>713</v>
      </c>
      <c r="D36" s="34">
        <v>0</v>
      </c>
      <c r="E36" s="34">
        <v>1</v>
      </c>
      <c r="F36" s="34">
        <v>0</v>
      </c>
      <c r="G36" s="34">
        <v>1</v>
      </c>
      <c r="H36" s="34">
        <v>0</v>
      </c>
      <c r="I36" s="176">
        <v>1</v>
      </c>
      <c r="J36" s="34">
        <v>1</v>
      </c>
      <c r="K36" s="72">
        <v>1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 t="s">
        <v>205</v>
      </c>
      <c r="R36" s="34">
        <v>1</v>
      </c>
      <c r="S36" s="34">
        <v>1</v>
      </c>
      <c r="T36" s="82">
        <f t="shared" si="2"/>
        <v>7</v>
      </c>
      <c r="U36" s="178">
        <f t="shared" si="3"/>
        <v>0.4375</v>
      </c>
    </row>
    <row r="37" spans="1:21">
      <c r="A37" s="34">
        <v>25</v>
      </c>
      <c r="B37" s="129" t="s">
        <v>714</v>
      </c>
      <c r="C37" s="130" t="s">
        <v>715</v>
      </c>
      <c r="D37" s="34">
        <v>1</v>
      </c>
      <c r="E37" s="34">
        <v>1</v>
      </c>
      <c r="F37" s="34">
        <v>1</v>
      </c>
      <c r="G37" s="34">
        <v>1</v>
      </c>
      <c r="H37" s="34" t="s">
        <v>205</v>
      </c>
      <c r="I37" s="176">
        <v>1</v>
      </c>
      <c r="J37" s="176">
        <v>1</v>
      </c>
      <c r="K37" s="177">
        <v>1</v>
      </c>
      <c r="L37" s="176">
        <v>1</v>
      </c>
      <c r="M37" s="176">
        <v>1</v>
      </c>
      <c r="N37" s="176">
        <v>1</v>
      </c>
      <c r="O37" s="176">
        <v>1</v>
      </c>
      <c r="P37" s="176">
        <v>1</v>
      </c>
      <c r="Q37" s="34">
        <v>1</v>
      </c>
      <c r="R37" s="34">
        <v>1</v>
      </c>
      <c r="S37" s="34">
        <v>1</v>
      </c>
      <c r="T37" s="82">
        <f t="shared" si="2"/>
        <v>15</v>
      </c>
      <c r="U37" s="178">
        <f t="shared" si="3"/>
        <v>0.9375</v>
      </c>
    </row>
    <row r="38" spans="1:21">
      <c r="A38" s="34">
        <v>26</v>
      </c>
      <c r="B38" s="129" t="s">
        <v>716</v>
      </c>
      <c r="C38" s="130" t="s">
        <v>717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176">
        <v>1</v>
      </c>
      <c r="J38" s="176">
        <v>1</v>
      </c>
      <c r="K38" s="177">
        <v>1</v>
      </c>
      <c r="L38" s="176">
        <v>1</v>
      </c>
      <c r="M38" s="176">
        <v>1</v>
      </c>
      <c r="N38" s="176">
        <v>1</v>
      </c>
      <c r="O38" s="176">
        <v>1</v>
      </c>
      <c r="P38" s="176">
        <v>1</v>
      </c>
      <c r="Q38" s="34">
        <v>1</v>
      </c>
      <c r="R38" s="34">
        <v>1</v>
      </c>
      <c r="S38" s="34">
        <v>1</v>
      </c>
      <c r="T38" s="82">
        <f t="shared" si="2"/>
        <v>16</v>
      </c>
      <c r="U38" s="178">
        <f t="shared" si="3"/>
        <v>1</v>
      </c>
    </row>
    <row r="39" spans="1:21">
      <c r="A39" s="34">
        <v>27</v>
      </c>
      <c r="B39" s="129" t="s">
        <v>718</v>
      </c>
      <c r="C39" s="130" t="s">
        <v>719</v>
      </c>
      <c r="D39" s="34">
        <v>1</v>
      </c>
      <c r="E39" s="34">
        <v>1</v>
      </c>
      <c r="F39" s="34">
        <v>1</v>
      </c>
      <c r="G39" s="34">
        <v>1</v>
      </c>
      <c r="H39" s="34">
        <v>0</v>
      </c>
      <c r="I39" s="176">
        <v>1</v>
      </c>
      <c r="J39" s="176">
        <v>1</v>
      </c>
      <c r="K39" s="177">
        <v>1</v>
      </c>
      <c r="L39" s="176">
        <v>1</v>
      </c>
      <c r="M39" s="176">
        <v>1</v>
      </c>
      <c r="N39" s="176">
        <v>1</v>
      </c>
      <c r="O39" s="176">
        <v>1</v>
      </c>
      <c r="P39" s="176">
        <v>1</v>
      </c>
      <c r="Q39" s="34" t="s">
        <v>205</v>
      </c>
      <c r="R39" s="34">
        <v>1</v>
      </c>
      <c r="S39" s="34">
        <v>1</v>
      </c>
      <c r="T39" s="82">
        <f t="shared" si="2"/>
        <v>14</v>
      </c>
      <c r="U39" s="178">
        <f t="shared" si="3"/>
        <v>0.875</v>
      </c>
    </row>
    <row r="40" spans="1:21">
      <c r="A40" s="34">
        <v>28</v>
      </c>
      <c r="B40" s="129" t="s">
        <v>720</v>
      </c>
      <c r="C40" s="130" t="s">
        <v>721</v>
      </c>
      <c r="D40" s="34">
        <v>1</v>
      </c>
      <c r="E40" s="34">
        <v>1</v>
      </c>
      <c r="F40" s="34">
        <v>1</v>
      </c>
      <c r="G40" s="34">
        <v>1</v>
      </c>
      <c r="H40" s="34">
        <v>0</v>
      </c>
      <c r="I40" s="176">
        <v>1</v>
      </c>
      <c r="J40" s="176">
        <v>1</v>
      </c>
      <c r="K40" s="177">
        <v>1</v>
      </c>
      <c r="L40" s="176">
        <v>1</v>
      </c>
      <c r="M40" s="176">
        <v>1</v>
      </c>
      <c r="N40" s="176">
        <v>1</v>
      </c>
      <c r="O40" s="176">
        <v>1</v>
      </c>
      <c r="P40" s="176">
        <v>1</v>
      </c>
      <c r="Q40" s="34">
        <v>1</v>
      </c>
      <c r="R40" s="34">
        <v>1</v>
      </c>
      <c r="S40" s="34">
        <v>1</v>
      </c>
      <c r="T40" s="82">
        <f t="shared" si="2"/>
        <v>15</v>
      </c>
      <c r="U40" s="178">
        <f t="shared" si="3"/>
        <v>0.9375</v>
      </c>
    </row>
    <row r="41" spans="1:21">
      <c r="A41" s="34">
        <v>29</v>
      </c>
      <c r="B41" s="129" t="s">
        <v>722</v>
      </c>
      <c r="C41" s="130" t="s">
        <v>723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176">
        <v>1</v>
      </c>
      <c r="J41" s="176">
        <v>1</v>
      </c>
      <c r="K41" s="177">
        <v>1</v>
      </c>
      <c r="L41" s="176">
        <v>1</v>
      </c>
      <c r="M41" s="176">
        <v>1</v>
      </c>
      <c r="N41" s="176">
        <v>1</v>
      </c>
      <c r="O41" s="176">
        <v>1</v>
      </c>
      <c r="P41" s="176">
        <v>1</v>
      </c>
      <c r="Q41" s="34">
        <v>1</v>
      </c>
      <c r="R41" s="34">
        <v>1</v>
      </c>
      <c r="S41" s="34">
        <v>1</v>
      </c>
      <c r="T41" s="82">
        <f t="shared" si="2"/>
        <v>16</v>
      </c>
      <c r="U41" s="178">
        <f t="shared" si="3"/>
        <v>1</v>
      </c>
    </row>
    <row r="42" spans="1:21">
      <c r="A42" s="34">
        <v>30</v>
      </c>
      <c r="B42" s="129" t="s">
        <v>724</v>
      </c>
      <c r="C42" s="130" t="s">
        <v>725</v>
      </c>
      <c r="D42" s="34">
        <v>1</v>
      </c>
      <c r="E42" s="34">
        <v>1</v>
      </c>
      <c r="F42" s="34">
        <v>1</v>
      </c>
      <c r="G42" s="34">
        <v>1</v>
      </c>
      <c r="H42" s="34">
        <v>0</v>
      </c>
      <c r="I42" s="176">
        <v>1</v>
      </c>
      <c r="J42" s="176">
        <v>1</v>
      </c>
      <c r="K42" s="177">
        <v>1</v>
      </c>
      <c r="L42" s="176">
        <v>1</v>
      </c>
      <c r="M42" s="176">
        <v>1</v>
      </c>
      <c r="N42" s="176">
        <v>1</v>
      </c>
      <c r="O42" s="176">
        <v>1</v>
      </c>
      <c r="P42" s="176">
        <v>1</v>
      </c>
      <c r="Q42" s="34">
        <v>1</v>
      </c>
      <c r="R42" s="34">
        <v>1</v>
      </c>
      <c r="S42" s="34">
        <v>1</v>
      </c>
      <c r="T42" s="82">
        <f t="shared" si="2"/>
        <v>15</v>
      </c>
      <c r="U42" s="178">
        <f t="shared" si="3"/>
        <v>0.9375</v>
      </c>
    </row>
    <row r="43" spans="1:21">
      <c r="A43" s="34">
        <v>31</v>
      </c>
      <c r="B43" s="129" t="s">
        <v>726</v>
      </c>
      <c r="C43" s="130" t="s">
        <v>727</v>
      </c>
      <c r="D43" s="34">
        <v>1</v>
      </c>
      <c r="E43" s="34">
        <v>1</v>
      </c>
      <c r="F43" s="34">
        <v>1</v>
      </c>
      <c r="G43" s="34">
        <v>1</v>
      </c>
      <c r="H43" s="34">
        <v>0</v>
      </c>
      <c r="I43" s="176">
        <v>1</v>
      </c>
      <c r="J43" s="176">
        <v>1</v>
      </c>
      <c r="K43" s="177">
        <v>1</v>
      </c>
      <c r="L43" s="34">
        <v>0</v>
      </c>
      <c r="M43" s="34">
        <v>0</v>
      </c>
      <c r="N43" s="34">
        <v>1</v>
      </c>
      <c r="O43" s="34">
        <v>1</v>
      </c>
      <c r="P43" s="34">
        <v>0</v>
      </c>
      <c r="Q43" s="34">
        <v>1</v>
      </c>
      <c r="R43" s="34">
        <v>1</v>
      </c>
      <c r="S43" s="34">
        <v>1</v>
      </c>
      <c r="T43" s="82">
        <f t="shared" si="2"/>
        <v>12</v>
      </c>
      <c r="U43" s="178">
        <f t="shared" si="3"/>
        <v>0.75</v>
      </c>
    </row>
    <row r="44" spans="1:21">
      <c r="A44" s="34">
        <v>32</v>
      </c>
      <c r="B44" s="129" t="s">
        <v>728</v>
      </c>
      <c r="C44" s="130" t="s">
        <v>729</v>
      </c>
      <c r="D44" s="34">
        <v>1</v>
      </c>
      <c r="E44" s="34">
        <v>1</v>
      </c>
      <c r="F44" s="34">
        <v>1</v>
      </c>
      <c r="G44" s="34">
        <v>1</v>
      </c>
      <c r="H44" s="34">
        <v>0</v>
      </c>
      <c r="I44" s="176">
        <v>1</v>
      </c>
      <c r="J44" s="176">
        <v>1</v>
      </c>
      <c r="K44" s="177">
        <v>1</v>
      </c>
      <c r="L44" s="176">
        <v>1</v>
      </c>
      <c r="M44" s="176">
        <v>1</v>
      </c>
      <c r="N44" s="176">
        <v>1</v>
      </c>
      <c r="O44" s="176">
        <v>1</v>
      </c>
      <c r="P44" s="176">
        <v>1</v>
      </c>
      <c r="Q44" s="34">
        <v>1</v>
      </c>
      <c r="R44" s="34">
        <v>1</v>
      </c>
      <c r="S44" s="34">
        <v>1</v>
      </c>
      <c r="T44" s="82">
        <f t="shared" si="2"/>
        <v>15</v>
      </c>
      <c r="U44" s="178">
        <f t="shared" si="3"/>
        <v>0.9375</v>
      </c>
    </row>
    <row r="45" spans="1:21">
      <c r="A45" s="34">
        <v>33</v>
      </c>
      <c r="B45" s="129" t="s">
        <v>730</v>
      </c>
      <c r="C45" s="130" t="s">
        <v>731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176">
        <v>1</v>
      </c>
      <c r="J45" s="176">
        <v>1</v>
      </c>
      <c r="K45" s="177">
        <v>1</v>
      </c>
      <c r="L45" s="34">
        <v>0</v>
      </c>
      <c r="M45" s="34">
        <v>0</v>
      </c>
      <c r="N45" s="176">
        <v>1</v>
      </c>
      <c r="O45" s="176">
        <v>1</v>
      </c>
      <c r="P45" s="176">
        <v>1</v>
      </c>
      <c r="Q45" s="34">
        <v>1</v>
      </c>
      <c r="R45" s="34">
        <v>1</v>
      </c>
      <c r="S45" s="34">
        <v>1</v>
      </c>
      <c r="T45" s="82">
        <f t="shared" si="2"/>
        <v>14</v>
      </c>
      <c r="U45" s="178">
        <f t="shared" si="3"/>
        <v>0.875</v>
      </c>
    </row>
    <row r="46" spans="1:21">
      <c r="A46" s="34">
        <v>34</v>
      </c>
      <c r="B46" s="129" t="s">
        <v>732</v>
      </c>
      <c r="C46" s="130" t="s">
        <v>733</v>
      </c>
      <c r="D46" s="34">
        <v>1</v>
      </c>
      <c r="E46" s="34">
        <v>1</v>
      </c>
      <c r="F46" s="34">
        <v>1</v>
      </c>
      <c r="G46" s="34">
        <v>1</v>
      </c>
      <c r="H46" s="34" t="s">
        <v>205</v>
      </c>
      <c r="I46" s="176">
        <v>1</v>
      </c>
      <c r="J46" s="176">
        <v>1</v>
      </c>
      <c r="K46" s="177">
        <v>1</v>
      </c>
      <c r="L46" s="176">
        <v>1</v>
      </c>
      <c r="M46" s="176">
        <v>1</v>
      </c>
      <c r="N46" s="176">
        <v>1</v>
      </c>
      <c r="O46" s="176">
        <v>1</v>
      </c>
      <c r="P46" s="176">
        <v>1</v>
      </c>
      <c r="Q46" s="34">
        <v>1</v>
      </c>
      <c r="R46" s="34">
        <v>1</v>
      </c>
      <c r="S46" s="34">
        <v>1</v>
      </c>
      <c r="T46" s="82">
        <f t="shared" si="2"/>
        <v>15</v>
      </c>
      <c r="U46" s="178">
        <f t="shared" si="3"/>
        <v>0.9375</v>
      </c>
    </row>
    <row r="47" spans="1:21">
      <c r="A47" s="34">
        <v>35</v>
      </c>
      <c r="B47" s="129" t="s">
        <v>734</v>
      </c>
      <c r="C47" s="130" t="s">
        <v>735</v>
      </c>
      <c r="D47" s="34">
        <v>1</v>
      </c>
      <c r="E47" s="34">
        <v>1</v>
      </c>
      <c r="F47" s="34">
        <v>1</v>
      </c>
      <c r="G47" s="34">
        <v>1</v>
      </c>
      <c r="H47" s="34" t="s">
        <v>205</v>
      </c>
      <c r="I47" s="176">
        <v>1</v>
      </c>
      <c r="J47" s="176">
        <v>1</v>
      </c>
      <c r="K47" s="177">
        <v>1</v>
      </c>
      <c r="L47" s="176">
        <v>1</v>
      </c>
      <c r="M47" s="176">
        <v>1</v>
      </c>
      <c r="N47" s="176">
        <v>1</v>
      </c>
      <c r="O47" s="176">
        <v>1</v>
      </c>
      <c r="P47" s="176">
        <v>1</v>
      </c>
      <c r="Q47" s="34">
        <v>1</v>
      </c>
      <c r="R47" s="34">
        <v>1</v>
      </c>
      <c r="S47" s="34">
        <v>1</v>
      </c>
      <c r="T47" s="82">
        <f t="shared" si="2"/>
        <v>15</v>
      </c>
      <c r="U47" s="178">
        <f t="shared" si="3"/>
        <v>0.9375</v>
      </c>
    </row>
    <row r="48" spans="1:21">
      <c r="A48" s="34">
        <v>36</v>
      </c>
      <c r="B48" s="129" t="s">
        <v>736</v>
      </c>
      <c r="C48" s="130" t="s">
        <v>737</v>
      </c>
      <c r="D48" s="34">
        <v>1</v>
      </c>
      <c r="E48" s="34">
        <v>1</v>
      </c>
      <c r="F48" s="34" t="s">
        <v>205</v>
      </c>
      <c r="G48" s="34">
        <v>1</v>
      </c>
      <c r="H48" s="34">
        <v>0</v>
      </c>
      <c r="I48" s="176">
        <v>1</v>
      </c>
      <c r="J48" s="176">
        <v>1</v>
      </c>
      <c r="K48" s="177">
        <v>1</v>
      </c>
      <c r="L48" s="176">
        <v>1</v>
      </c>
      <c r="M48" s="176">
        <v>1</v>
      </c>
      <c r="N48" s="176">
        <v>1</v>
      </c>
      <c r="O48" s="176">
        <v>1</v>
      </c>
      <c r="P48" s="176">
        <v>1</v>
      </c>
      <c r="Q48" s="34" t="s">
        <v>205</v>
      </c>
      <c r="R48" s="34">
        <v>1</v>
      </c>
      <c r="S48" s="34">
        <v>1</v>
      </c>
      <c r="T48" s="82">
        <f t="shared" si="2"/>
        <v>13</v>
      </c>
      <c r="U48" s="178">
        <f t="shared" si="3"/>
        <v>0.8125</v>
      </c>
    </row>
    <row r="49" spans="1:21">
      <c r="A49" s="34">
        <v>37</v>
      </c>
      <c r="B49" s="129" t="s">
        <v>738</v>
      </c>
      <c r="C49" s="130" t="s">
        <v>739</v>
      </c>
      <c r="D49" s="34">
        <v>1</v>
      </c>
      <c r="E49" s="34">
        <v>1</v>
      </c>
      <c r="F49" s="34">
        <v>1</v>
      </c>
      <c r="G49" s="34">
        <v>1</v>
      </c>
      <c r="H49" s="34" t="s">
        <v>205</v>
      </c>
      <c r="I49" s="176">
        <v>1</v>
      </c>
      <c r="J49" s="176">
        <v>1</v>
      </c>
      <c r="K49" s="177">
        <v>1</v>
      </c>
      <c r="L49" s="176">
        <v>1</v>
      </c>
      <c r="M49" s="176">
        <v>1</v>
      </c>
      <c r="N49" s="176">
        <v>1</v>
      </c>
      <c r="O49" s="176">
        <v>1</v>
      </c>
      <c r="P49" s="176">
        <v>1</v>
      </c>
      <c r="Q49" s="34">
        <v>1</v>
      </c>
      <c r="R49" s="34">
        <v>1</v>
      </c>
      <c r="S49" s="34">
        <v>1</v>
      </c>
      <c r="T49" s="82">
        <f t="shared" si="2"/>
        <v>15</v>
      </c>
      <c r="U49" s="178">
        <f t="shared" si="3"/>
        <v>0.9375</v>
      </c>
    </row>
    <row r="50" spans="1:21">
      <c r="A50" s="34">
        <v>38</v>
      </c>
      <c r="B50" s="129" t="s">
        <v>740</v>
      </c>
      <c r="C50" s="130" t="s">
        <v>741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0</v>
      </c>
      <c r="J50" s="34">
        <v>0</v>
      </c>
      <c r="K50" s="72">
        <v>0</v>
      </c>
      <c r="L50" s="34">
        <v>1</v>
      </c>
      <c r="M50" s="34">
        <v>1</v>
      </c>
      <c r="N50" s="176">
        <v>1</v>
      </c>
      <c r="O50" s="176">
        <v>1</v>
      </c>
      <c r="P50" s="176">
        <v>1</v>
      </c>
      <c r="Q50" s="34" t="s">
        <v>205</v>
      </c>
      <c r="R50" s="34">
        <v>1</v>
      </c>
      <c r="S50" s="34">
        <v>1</v>
      </c>
      <c r="T50" s="82">
        <f t="shared" si="2"/>
        <v>12</v>
      </c>
      <c r="U50" s="178">
        <f t="shared" si="3"/>
        <v>0.75</v>
      </c>
    </row>
    <row r="51" spans="1:21">
      <c r="A51" s="34">
        <v>39</v>
      </c>
      <c r="B51" s="129" t="s">
        <v>742</v>
      </c>
      <c r="C51" s="130" t="s">
        <v>743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176">
        <v>1</v>
      </c>
      <c r="O51" s="176">
        <v>1</v>
      </c>
      <c r="P51" s="176">
        <v>1</v>
      </c>
      <c r="Q51" s="34">
        <v>1</v>
      </c>
      <c r="R51" s="34">
        <v>1</v>
      </c>
      <c r="S51" s="34">
        <v>1</v>
      </c>
      <c r="T51" s="82">
        <f t="shared" si="2"/>
        <v>16</v>
      </c>
      <c r="U51" s="178">
        <f t="shared" si="3"/>
        <v>1</v>
      </c>
    </row>
    <row r="52" spans="1:21">
      <c r="A52" s="34">
        <v>40</v>
      </c>
      <c r="B52" s="129" t="s">
        <v>744</v>
      </c>
      <c r="C52" s="130" t="s">
        <v>745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176">
        <v>1</v>
      </c>
      <c r="O52" s="176">
        <v>1</v>
      </c>
      <c r="P52" s="176">
        <v>1</v>
      </c>
      <c r="Q52" s="34">
        <v>1</v>
      </c>
      <c r="R52" s="34">
        <v>1</v>
      </c>
      <c r="S52" s="34">
        <v>1</v>
      </c>
      <c r="T52" s="82">
        <f t="shared" si="2"/>
        <v>16</v>
      </c>
      <c r="U52" s="178">
        <f t="shared" si="3"/>
        <v>1</v>
      </c>
    </row>
    <row r="53" spans="1:21">
      <c r="A53" s="34">
        <v>41</v>
      </c>
      <c r="B53" s="129" t="s">
        <v>746</v>
      </c>
      <c r="C53" s="130" t="s">
        <v>747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176">
        <v>1</v>
      </c>
      <c r="O53" s="176">
        <v>1</v>
      </c>
      <c r="P53" s="176">
        <v>1</v>
      </c>
      <c r="Q53" s="34">
        <v>1</v>
      </c>
      <c r="R53" s="34">
        <v>1</v>
      </c>
      <c r="S53" s="34">
        <v>1</v>
      </c>
      <c r="T53" s="82">
        <f t="shared" si="2"/>
        <v>16</v>
      </c>
      <c r="U53" s="178">
        <f t="shared" si="3"/>
        <v>1</v>
      </c>
    </row>
    <row r="54" spans="1:21">
      <c r="A54" s="34">
        <v>42</v>
      </c>
      <c r="B54" s="129" t="s">
        <v>748</v>
      </c>
      <c r="C54" s="130" t="s">
        <v>749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176">
        <v>1</v>
      </c>
      <c r="O54" s="176">
        <v>1</v>
      </c>
      <c r="P54" s="176">
        <v>1</v>
      </c>
      <c r="Q54" s="34">
        <v>1</v>
      </c>
      <c r="R54" s="34">
        <v>1</v>
      </c>
      <c r="S54" s="34">
        <v>1</v>
      </c>
      <c r="T54" s="82">
        <f t="shared" si="2"/>
        <v>16</v>
      </c>
      <c r="U54" s="178">
        <f t="shared" si="3"/>
        <v>1</v>
      </c>
    </row>
    <row r="55" spans="1:21">
      <c r="A55" s="34">
        <v>43</v>
      </c>
      <c r="B55" s="129" t="s">
        <v>750</v>
      </c>
      <c r="C55" s="130" t="s">
        <v>751</v>
      </c>
      <c r="D55" s="34">
        <v>1</v>
      </c>
      <c r="E55" s="34">
        <v>1</v>
      </c>
      <c r="F55" s="34">
        <v>1</v>
      </c>
      <c r="G55" s="34">
        <v>1</v>
      </c>
      <c r="H55" s="34">
        <v>0</v>
      </c>
      <c r="I55" s="34">
        <v>1</v>
      </c>
      <c r="J55" s="34">
        <v>1</v>
      </c>
      <c r="K55" s="72">
        <v>1</v>
      </c>
      <c r="L55" s="34">
        <v>1</v>
      </c>
      <c r="M55" s="34">
        <v>1</v>
      </c>
      <c r="N55" s="176">
        <v>1</v>
      </c>
      <c r="O55" s="176">
        <v>1</v>
      </c>
      <c r="P55" s="176">
        <v>1</v>
      </c>
      <c r="Q55" s="34">
        <v>1</v>
      </c>
      <c r="R55" s="34">
        <v>1</v>
      </c>
      <c r="S55" s="34">
        <v>1</v>
      </c>
      <c r="T55" s="82">
        <f t="shared" si="2"/>
        <v>15</v>
      </c>
      <c r="U55" s="178">
        <f t="shared" si="3"/>
        <v>0.9375</v>
      </c>
    </row>
    <row r="56" spans="1:21">
      <c r="A56" s="78">
        <v>44</v>
      </c>
      <c r="B56" s="134" t="s">
        <v>752</v>
      </c>
      <c r="C56" s="135" t="s">
        <v>753</v>
      </c>
      <c r="D56" s="78">
        <v>1</v>
      </c>
      <c r="E56" s="78">
        <v>1</v>
      </c>
      <c r="F56" s="78">
        <v>1</v>
      </c>
      <c r="G56" s="78">
        <v>1</v>
      </c>
      <c r="H56" s="78">
        <v>0</v>
      </c>
      <c r="I56" s="78">
        <v>1</v>
      </c>
      <c r="J56" s="78">
        <v>1</v>
      </c>
      <c r="K56" s="79">
        <v>1</v>
      </c>
      <c r="L56" s="78">
        <v>1</v>
      </c>
      <c r="M56" s="78">
        <v>1</v>
      </c>
      <c r="N56" s="179">
        <v>1</v>
      </c>
      <c r="O56" s="179">
        <v>1</v>
      </c>
      <c r="P56" s="179">
        <v>1</v>
      </c>
      <c r="Q56" s="78">
        <v>1</v>
      </c>
      <c r="R56" s="78">
        <v>1</v>
      </c>
      <c r="S56" s="78">
        <v>1</v>
      </c>
      <c r="T56" s="180">
        <f t="shared" si="2"/>
        <v>15</v>
      </c>
      <c r="U56" s="181">
        <f t="shared" si="3"/>
        <v>0.9375</v>
      </c>
    </row>
    <row r="57" spans="1:21">
      <c r="A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  <outlinePr summaryBelow="0" summaryRight="0"/>
  </sheetPr>
  <dimension ref="A1:U1002"/>
  <sheetViews>
    <sheetView topLeftCell="A35" workbookViewId="0">
      <selection activeCell="C32" sqref="C32"/>
    </sheetView>
  </sheetViews>
  <sheetFormatPr defaultColWidth="14.453125" defaultRowHeight="15" customHeight="1"/>
  <cols>
    <col min="1" max="1" width="9.54296875" customWidth="1"/>
    <col min="2" max="2" width="29.81640625" customWidth="1"/>
    <col min="3" max="3" width="46.542968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16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82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Yoppy Sazaki, S.Si., M.T.</v>
      </c>
      <c r="D5" s="74" t="s">
        <v>172</v>
      </c>
      <c r="E5" s="82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766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8"/>
      <c r="T9" s="23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73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0"/>
      <c r="U11" s="237"/>
    </row>
    <row r="12" spans="1:21">
      <c r="A12" s="231"/>
      <c r="B12" s="231"/>
      <c r="C12" s="231"/>
      <c r="D12" s="182" t="s">
        <v>136</v>
      </c>
      <c r="E12" s="183" t="s">
        <v>136</v>
      </c>
      <c r="F12" s="183" t="s">
        <v>136</v>
      </c>
      <c r="G12" s="183" t="s">
        <v>136</v>
      </c>
      <c r="H12" s="183" t="s">
        <v>136</v>
      </c>
      <c r="I12" s="183" t="s">
        <v>172</v>
      </c>
      <c r="J12" s="183" t="s">
        <v>172</v>
      </c>
      <c r="K12" s="183" t="s">
        <v>172</v>
      </c>
      <c r="L12" s="183" t="s">
        <v>172</v>
      </c>
      <c r="M12" s="183" t="s">
        <v>172</v>
      </c>
      <c r="N12" s="183" t="s">
        <v>172</v>
      </c>
      <c r="O12" s="184" t="s">
        <v>172</v>
      </c>
      <c r="P12" s="184" t="s">
        <v>172</v>
      </c>
      <c r="Q12" s="117" t="s">
        <v>160</v>
      </c>
      <c r="R12" s="118" t="s">
        <v>172</v>
      </c>
      <c r="S12" s="118" t="s">
        <v>172</v>
      </c>
      <c r="T12" s="231"/>
      <c r="U12" s="238"/>
    </row>
    <row r="13" spans="1:21">
      <c r="A13" s="185">
        <v>1</v>
      </c>
      <c r="B13" s="186" t="s">
        <v>414</v>
      </c>
      <c r="C13" s="187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1" si="2">SUM(D13:S13)</f>
        <v>16</v>
      </c>
      <c r="U13" s="132">
        <f t="shared" ref="U13:U51" si="3">T13/16</f>
        <v>1</v>
      </c>
    </row>
    <row r="14" spans="1:21">
      <c r="A14" s="188">
        <v>2</v>
      </c>
      <c r="B14" s="189" t="s">
        <v>416</v>
      </c>
      <c r="C14" s="190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2"/>
        <v>16</v>
      </c>
      <c r="U14" s="132">
        <f t="shared" si="3"/>
        <v>1</v>
      </c>
    </row>
    <row r="15" spans="1:21">
      <c r="A15" s="188">
        <v>3</v>
      </c>
      <c r="B15" s="189" t="s">
        <v>418</v>
      </c>
      <c r="C15" s="190" t="s">
        <v>419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16</v>
      </c>
      <c r="U15" s="132">
        <f t="shared" si="3"/>
        <v>1</v>
      </c>
    </row>
    <row r="16" spans="1:21">
      <c r="A16" s="188">
        <v>4</v>
      </c>
      <c r="B16" s="189" t="s">
        <v>421</v>
      </c>
      <c r="C16" s="190" t="s">
        <v>422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32">
        <f t="shared" si="3"/>
        <v>1</v>
      </c>
    </row>
    <row r="17" spans="1:21">
      <c r="A17" s="188">
        <v>5</v>
      </c>
      <c r="B17" s="189" t="s">
        <v>423</v>
      </c>
      <c r="C17" s="190" t="s">
        <v>424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16</v>
      </c>
      <c r="U17" s="132">
        <f t="shared" si="3"/>
        <v>1</v>
      </c>
    </row>
    <row r="18" spans="1:21">
      <c r="A18" s="188">
        <v>6</v>
      </c>
      <c r="B18" s="189" t="s">
        <v>425</v>
      </c>
      <c r="C18" s="190" t="s">
        <v>426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2"/>
        <v>16</v>
      </c>
      <c r="U18" s="132">
        <f t="shared" si="3"/>
        <v>1</v>
      </c>
    </row>
    <row r="19" spans="1:21">
      <c r="A19" s="188">
        <v>7</v>
      </c>
      <c r="B19" s="189" t="s">
        <v>427</v>
      </c>
      <c r="C19" s="190" t="s">
        <v>428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16</v>
      </c>
      <c r="U19" s="132">
        <f t="shared" si="3"/>
        <v>1</v>
      </c>
    </row>
    <row r="20" spans="1:21">
      <c r="A20" s="188">
        <v>8</v>
      </c>
      <c r="B20" s="189" t="s">
        <v>429</v>
      </c>
      <c r="C20" s="190" t="s">
        <v>430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16</v>
      </c>
      <c r="U20" s="132">
        <f t="shared" si="3"/>
        <v>1</v>
      </c>
    </row>
    <row r="21" spans="1:21">
      <c r="A21" s="188">
        <v>9</v>
      </c>
      <c r="B21" s="189" t="s">
        <v>431</v>
      </c>
      <c r="C21" s="190" t="s">
        <v>432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0</v>
      </c>
      <c r="R21" s="34">
        <v>1</v>
      </c>
      <c r="S21" s="72">
        <v>1</v>
      </c>
      <c r="T21" s="150">
        <f t="shared" si="2"/>
        <v>15</v>
      </c>
      <c r="U21" s="132">
        <f t="shared" si="3"/>
        <v>0.9375</v>
      </c>
    </row>
    <row r="22" spans="1:21">
      <c r="A22" s="188">
        <v>10</v>
      </c>
      <c r="B22" s="189" t="s">
        <v>433</v>
      </c>
      <c r="C22" s="190" t="s">
        <v>434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16</v>
      </c>
      <c r="U22" s="132">
        <f t="shared" si="3"/>
        <v>1</v>
      </c>
    </row>
    <row r="23" spans="1:21">
      <c r="A23" s="188">
        <v>11</v>
      </c>
      <c r="B23" s="189" t="s">
        <v>435</v>
      </c>
      <c r="C23" s="190" t="s">
        <v>436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0</v>
      </c>
      <c r="R23" s="34">
        <v>1</v>
      </c>
      <c r="S23" s="72">
        <v>1</v>
      </c>
      <c r="T23" s="150">
        <f t="shared" si="2"/>
        <v>15</v>
      </c>
      <c r="U23" s="132">
        <f t="shared" si="3"/>
        <v>0.9375</v>
      </c>
    </row>
    <row r="24" spans="1:21">
      <c r="A24" s="188">
        <v>12</v>
      </c>
      <c r="B24" s="189" t="s">
        <v>437</v>
      </c>
      <c r="C24" s="190" t="s">
        <v>438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32">
        <f t="shared" si="3"/>
        <v>1</v>
      </c>
    </row>
    <row r="25" spans="1:21">
      <c r="A25" s="188">
        <v>13</v>
      </c>
      <c r="B25" s="189" t="s">
        <v>439</v>
      </c>
      <c r="C25" s="190" t="s">
        <v>440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16</v>
      </c>
      <c r="U25" s="132">
        <f t="shared" si="3"/>
        <v>1</v>
      </c>
    </row>
    <row r="26" spans="1:21">
      <c r="A26" s="188">
        <v>14</v>
      </c>
      <c r="B26" s="189" t="s">
        <v>442</v>
      </c>
      <c r="C26" s="190" t="s">
        <v>443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32">
        <f t="shared" si="3"/>
        <v>1</v>
      </c>
    </row>
    <row r="27" spans="1:21">
      <c r="A27" s="188">
        <v>15</v>
      </c>
      <c r="B27" s="189" t="s">
        <v>444</v>
      </c>
      <c r="C27" s="190" t="s">
        <v>445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16</v>
      </c>
      <c r="U27" s="132">
        <f t="shared" si="3"/>
        <v>1</v>
      </c>
    </row>
    <row r="28" spans="1:21">
      <c r="A28" s="188">
        <v>16</v>
      </c>
      <c r="B28" s="189" t="s">
        <v>446</v>
      </c>
      <c r="C28" s="190" t="s">
        <v>447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0</v>
      </c>
      <c r="R28" s="34">
        <v>1</v>
      </c>
      <c r="S28" s="72">
        <v>1</v>
      </c>
      <c r="T28" s="150">
        <f t="shared" si="2"/>
        <v>15</v>
      </c>
      <c r="U28" s="132">
        <f t="shared" si="3"/>
        <v>0.9375</v>
      </c>
    </row>
    <row r="29" spans="1:21">
      <c r="A29" s="188">
        <v>17</v>
      </c>
      <c r="B29" s="189" t="s">
        <v>448</v>
      </c>
      <c r="C29" s="190" t="s">
        <v>449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0</v>
      </c>
      <c r="R29" s="34">
        <v>0</v>
      </c>
      <c r="S29" s="72">
        <v>0</v>
      </c>
      <c r="T29" s="150">
        <f t="shared" si="2"/>
        <v>13</v>
      </c>
      <c r="U29" s="132">
        <f t="shared" si="3"/>
        <v>0.8125</v>
      </c>
    </row>
    <row r="30" spans="1:21">
      <c r="A30" s="188">
        <v>18</v>
      </c>
      <c r="B30" s="189" t="s">
        <v>450</v>
      </c>
      <c r="C30" s="190" t="s">
        <v>451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2"/>
        <v>16</v>
      </c>
      <c r="U30" s="132">
        <f t="shared" si="3"/>
        <v>1</v>
      </c>
    </row>
    <row r="31" spans="1:21">
      <c r="A31" s="188">
        <v>19</v>
      </c>
      <c r="B31" s="189" t="s">
        <v>452</v>
      </c>
      <c r="C31" s="190" t="s">
        <v>453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32">
        <f t="shared" si="3"/>
        <v>1</v>
      </c>
    </row>
    <row r="32" spans="1:21">
      <c r="A32" s="188">
        <v>20</v>
      </c>
      <c r="B32" s="189" t="s">
        <v>454</v>
      </c>
      <c r="C32" s="190" t="s">
        <v>455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2"/>
        <v>16</v>
      </c>
      <c r="U32" s="132">
        <f t="shared" si="3"/>
        <v>1</v>
      </c>
    </row>
    <row r="33" spans="1:21">
      <c r="A33" s="188">
        <v>21</v>
      </c>
      <c r="B33" s="189" t="s">
        <v>456</v>
      </c>
      <c r="C33" s="190" t="s">
        <v>457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16</v>
      </c>
      <c r="U33" s="132">
        <f t="shared" si="3"/>
        <v>1</v>
      </c>
    </row>
    <row r="34" spans="1:21">
      <c r="A34" s="188">
        <v>22</v>
      </c>
      <c r="B34" s="189" t="s">
        <v>458</v>
      </c>
      <c r="C34" s="190" t="s">
        <v>459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16</v>
      </c>
      <c r="U34" s="132">
        <f t="shared" si="3"/>
        <v>1</v>
      </c>
    </row>
    <row r="35" spans="1:21">
      <c r="A35" s="188">
        <v>23</v>
      </c>
      <c r="B35" s="189" t="s">
        <v>460</v>
      </c>
      <c r="C35" s="190" t="s">
        <v>461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16</v>
      </c>
      <c r="U35" s="132">
        <f t="shared" si="3"/>
        <v>1</v>
      </c>
    </row>
    <row r="36" spans="1:21">
      <c r="A36" s="188">
        <v>24</v>
      </c>
      <c r="B36" s="189" t="s">
        <v>462</v>
      </c>
      <c r="C36" s="190" t="s">
        <v>463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32">
        <f t="shared" si="3"/>
        <v>1</v>
      </c>
    </row>
    <row r="37" spans="1:21">
      <c r="A37" s="188">
        <v>25</v>
      </c>
      <c r="B37" s="189" t="s">
        <v>464</v>
      </c>
      <c r="C37" s="190" t="s">
        <v>465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32">
        <f t="shared" si="3"/>
        <v>1</v>
      </c>
    </row>
    <row r="38" spans="1:21">
      <c r="A38" s="188">
        <v>26</v>
      </c>
      <c r="B38" s="189" t="s">
        <v>466</v>
      </c>
      <c r="C38" s="190" t="s">
        <v>467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32">
        <f t="shared" si="3"/>
        <v>1</v>
      </c>
    </row>
    <row r="39" spans="1:21">
      <c r="A39" s="188">
        <v>27</v>
      </c>
      <c r="B39" s="189" t="s">
        <v>468</v>
      </c>
      <c r="C39" s="190" t="s">
        <v>469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32">
        <f t="shared" si="3"/>
        <v>1</v>
      </c>
    </row>
    <row r="40" spans="1:21">
      <c r="A40" s="188">
        <v>28</v>
      </c>
      <c r="B40" s="189" t="s">
        <v>470</v>
      </c>
      <c r="C40" s="190" t="s">
        <v>471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32">
        <f t="shared" si="3"/>
        <v>1</v>
      </c>
    </row>
    <row r="41" spans="1:21">
      <c r="A41" s="188">
        <v>29</v>
      </c>
      <c r="B41" s="189" t="s">
        <v>472</v>
      </c>
      <c r="C41" s="190" t="s">
        <v>473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0</v>
      </c>
      <c r="R41" s="34">
        <v>1</v>
      </c>
      <c r="S41" s="72">
        <v>1</v>
      </c>
      <c r="T41" s="150">
        <f t="shared" si="2"/>
        <v>15</v>
      </c>
      <c r="U41" s="132">
        <f t="shared" si="3"/>
        <v>0.9375</v>
      </c>
    </row>
    <row r="42" spans="1:21">
      <c r="A42" s="188">
        <v>30</v>
      </c>
      <c r="B42" s="189" t="s">
        <v>474</v>
      </c>
      <c r="C42" s="190" t="s">
        <v>475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16</v>
      </c>
      <c r="U42" s="132">
        <f t="shared" si="3"/>
        <v>1</v>
      </c>
    </row>
    <row r="43" spans="1:21">
      <c r="A43" s="188">
        <v>31</v>
      </c>
      <c r="B43" s="189" t="s">
        <v>476</v>
      </c>
      <c r="C43" s="190" t="s">
        <v>477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0</v>
      </c>
      <c r="R43" s="34">
        <v>1</v>
      </c>
      <c r="S43" s="72">
        <v>1</v>
      </c>
      <c r="T43" s="150">
        <f t="shared" si="2"/>
        <v>15</v>
      </c>
      <c r="U43" s="132">
        <f t="shared" si="3"/>
        <v>0.9375</v>
      </c>
    </row>
    <row r="44" spans="1:21">
      <c r="A44" s="188">
        <v>32</v>
      </c>
      <c r="B44" s="189" t="s">
        <v>478</v>
      </c>
      <c r="C44" s="190" t="s">
        <v>479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0</v>
      </c>
      <c r="R44" s="34">
        <v>1</v>
      </c>
      <c r="S44" s="72">
        <v>1</v>
      </c>
      <c r="T44" s="150">
        <f t="shared" si="2"/>
        <v>15</v>
      </c>
      <c r="U44" s="132">
        <f t="shared" si="3"/>
        <v>0.9375</v>
      </c>
    </row>
    <row r="45" spans="1:21">
      <c r="A45" s="188">
        <v>33</v>
      </c>
      <c r="B45" s="189" t="s">
        <v>480</v>
      </c>
      <c r="C45" s="190" t="s">
        <v>481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2"/>
        <v>16</v>
      </c>
      <c r="U45" s="132">
        <f t="shared" si="3"/>
        <v>1</v>
      </c>
    </row>
    <row r="46" spans="1:21">
      <c r="A46" s="188">
        <v>34</v>
      </c>
      <c r="B46" s="189" t="s">
        <v>271</v>
      </c>
      <c r="C46" s="190" t="s">
        <v>272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16</v>
      </c>
      <c r="U46" s="132">
        <f t="shared" si="3"/>
        <v>1</v>
      </c>
    </row>
    <row r="47" spans="1:21">
      <c r="A47" s="188">
        <v>35</v>
      </c>
      <c r="B47" s="189" t="s">
        <v>482</v>
      </c>
      <c r="C47" s="190" t="s">
        <v>483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0</v>
      </c>
      <c r="R47" s="34">
        <v>1</v>
      </c>
      <c r="S47" s="72">
        <v>1</v>
      </c>
      <c r="T47" s="150">
        <f t="shared" si="2"/>
        <v>15</v>
      </c>
      <c r="U47" s="132">
        <f t="shared" si="3"/>
        <v>0.9375</v>
      </c>
    </row>
    <row r="48" spans="1:21">
      <c r="A48" s="188">
        <v>36</v>
      </c>
      <c r="B48" s="189" t="s">
        <v>484</v>
      </c>
      <c r="C48" s="190" t="s">
        <v>485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16</v>
      </c>
      <c r="U48" s="132">
        <f t="shared" si="3"/>
        <v>1</v>
      </c>
    </row>
    <row r="49" spans="1:21">
      <c r="A49" s="188">
        <v>37</v>
      </c>
      <c r="B49" s="189" t="s">
        <v>486</v>
      </c>
      <c r="C49" s="190" t="s">
        <v>487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16</v>
      </c>
      <c r="U49" s="132">
        <f t="shared" si="3"/>
        <v>1</v>
      </c>
    </row>
    <row r="50" spans="1:21">
      <c r="A50" s="188">
        <v>38</v>
      </c>
      <c r="B50" s="189" t="s">
        <v>488</v>
      </c>
      <c r="C50" s="190" t="s">
        <v>489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16</v>
      </c>
      <c r="U50" s="132">
        <f t="shared" si="3"/>
        <v>1</v>
      </c>
    </row>
    <row r="51" spans="1:21">
      <c r="A51" s="188">
        <v>39</v>
      </c>
      <c r="B51" s="189" t="s">
        <v>490</v>
      </c>
      <c r="C51" s="190" t="s">
        <v>491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0</v>
      </c>
      <c r="R51" s="78">
        <v>1</v>
      </c>
      <c r="S51" s="79">
        <v>1</v>
      </c>
      <c r="T51" s="45">
        <f t="shared" si="2"/>
        <v>15</v>
      </c>
      <c r="U51" s="133">
        <f t="shared" si="3"/>
        <v>0.9375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0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7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Yoppy Sazaki, S.Si., M.T.</v>
      </c>
      <c r="D5" s="74" t="s">
        <v>172</v>
      </c>
      <c r="E5" s="75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73">
        <v>45516</v>
      </c>
      <c r="E11" s="173">
        <f t="shared" ref="E11:S11" si="1">D11+7</f>
        <v>45523</v>
      </c>
      <c r="F11" s="173">
        <f t="shared" si="1"/>
        <v>45530</v>
      </c>
      <c r="G11" s="173">
        <f t="shared" si="1"/>
        <v>45537</v>
      </c>
      <c r="H11" s="173">
        <f t="shared" si="1"/>
        <v>45544</v>
      </c>
      <c r="I11" s="173">
        <f t="shared" si="1"/>
        <v>45551</v>
      </c>
      <c r="J11" s="173">
        <f t="shared" si="1"/>
        <v>45558</v>
      </c>
      <c r="K11" s="174">
        <f t="shared" si="1"/>
        <v>45565</v>
      </c>
      <c r="L11" s="173">
        <f t="shared" si="1"/>
        <v>45572</v>
      </c>
      <c r="M11" s="173">
        <f t="shared" si="1"/>
        <v>45579</v>
      </c>
      <c r="N11" s="173">
        <f t="shared" si="1"/>
        <v>45586</v>
      </c>
      <c r="O11" s="173">
        <f t="shared" si="1"/>
        <v>45593</v>
      </c>
      <c r="P11" s="173">
        <f t="shared" si="1"/>
        <v>45600</v>
      </c>
      <c r="Q11" s="173">
        <f t="shared" si="1"/>
        <v>45607</v>
      </c>
      <c r="R11" s="173">
        <f t="shared" si="1"/>
        <v>45614</v>
      </c>
      <c r="S11" s="173">
        <f t="shared" si="1"/>
        <v>45621</v>
      </c>
      <c r="T11" s="233"/>
      <c r="U11" s="237"/>
    </row>
    <row r="12" spans="1:21">
      <c r="A12" s="231"/>
      <c r="B12" s="231"/>
      <c r="C12" s="231"/>
      <c r="D12" s="93" t="s">
        <v>136</v>
      </c>
      <c r="E12" s="38" t="s">
        <v>136</v>
      </c>
      <c r="F12" s="38" t="s">
        <v>136</v>
      </c>
      <c r="G12" s="38" t="s">
        <v>136</v>
      </c>
      <c r="H12" s="38" t="s">
        <v>136</v>
      </c>
      <c r="I12" s="38" t="s">
        <v>172</v>
      </c>
      <c r="J12" s="38" t="s">
        <v>172</v>
      </c>
      <c r="K12" s="94" t="s">
        <v>172</v>
      </c>
      <c r="L12" s="38" t="s">
        <v>172</v>
      </c>
      <c r="M12" s="38" t="s">
        <v>172</v>
      </c>
      <c r="N12" s="38" t="s">
        <v>172</v>
      </c>
      <c r="O12" s="38" t="s">
        <v>172</v>
      </c>
      <c r="P12" s="38" t="s">
        <v>172</v>
      </c>
      <c r="Q12" s="38" t="s">
        <v>160</v>
      </c>
      <c r="R12" s="38" t="s">
        <v>172</v>
      </c>
      <c r="S12" s="94" t="s">
        <v>172</v>
      </c>
      <c r="T12" s="234"/>
      <c r="U12" s="238"/>
    </row>
    <row r="13" spans="1:21">
      <c r="A13" s="34">
        <v>1</v>
      </c>
      <c r="B13" s="141" t="s">
        <v>496</v>
      </c>
      <c r="C13" s="149" t="s">
        <v>497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72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131">
        <f t="shared" ref="T13:T53" si="2">SUM(D13:S13)</f>
        <v>0</v>
      </c>
      <c r="U13" s="167">
        <f t="shared" ref="U13:U53" si="3">T13/16</f>
        <v>0</v>
      </c>
    </row>
    <row r="14" spans="1:21">
      <c r="A14" s="34">
        <v>2</v>
      </c>
      <c r="B14" s="141" t="s">
        <v>498</v>
      </c>
      <c r="C14" s="149" t="s">
        <v>499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500</v>
      </c>
      <c r="C15" s="149" t="s">
        <v>501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14</v>
      </c>
      <c r="U15" s="167">
        <f t="shared" si="3"/>
        <v>0.875</v>
      </c>
    </row>
    <row r="16" spans="1:21">
      <c r="A16" s="34">
        <v>4</v>
      </c>
      <c r="B16" s="141" t="s">
        <v>502</v>
      </c>
      <c r="C16" s="149" t="s">
        <v>503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0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0</v>
      </c>
      <c r="S16" s="34">
        <v>0</v>
      </c>
      <c r="T16" s="131">
        <f t="shared" si="2"/>
        <v>13</v>
      </c>
      <c r="U16" s="167">
        <f t="shared" si="3"/>
        <v>0.8125</v>
      </c>
    </row>
    <row r="17" spans="1:21">
      <c r="A17" s="34">
        <v>5</v>
      </c>
      <c r="B17" s="141" t="s">
        <v>504</v>
      </c>
      <c r="C17" s="149" t="s">
        <v>505</v>
      </c>
      <c r="D17" s="34">
        <v>1</v>
      </c>
      <c r="E17" s="34">
        <v>1</v>
      </c>
      <c r="F17" s="34">
        <v>0</v>
      </c>
      <c r="G17" s="34">
        <v>0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0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12</v>
      </c>
      <c r="U17" s="167">
        <f t="shared" si="3"/>
        <v>0.75</v>
      </c>
    </row>
    <row r="18" spans="1:21">
      <c r="A18" s="34">
        <v>6</v>
      </c>
      <c r="B18" s="141" t="s">
        <v>506</v>
      </c>
      <c r="C18" s="149" t="s">
        <v>507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0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15</v>
      </c>
      <c r="U18" s="167">
        <f t="shared" si="3"/>
        <v>0.9375</v>
      </c>
    </row>
    <row r="19" spans="1:21">
      <c r="A19" s="34">
        <v>7</v>
      </c>
      <c r="B19" s="141" t="s">
        <v>508</v>
      </c>
      <c r="C19" s="149" t="s">
        <v>509</v>
      </c>
      <c r="D19" s="34">
        <v>1</v>
      </c>
      <c r="E19" s="34">
        <v>1</v>
      </c>
      <c r="F19" s="34">
        <v>1</v>
      </c>
      <c r="G19" s="34" t="s">
        <v>205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0</v>
      </c>
      <c r="N19" s="34">
        <v>1</v>
      </c>
      <c r="O19" s="34">
        <v>1</v>
      </c>
      <c r="P19" s="34">
        <v>1</v>
      </c>
      <c r="Q19" s="34" t="s">
        <v>214</v>
      </c>
      <c r="R19" s="34">
        <v>1</v>
      </c>
      <c r="S19" s="34">
        <v>1</v>
      </c>
      <c r="T19" s="131">
        <f t="shared" si="2"/>
        <v>13</v>
      </c>
      <c r="U19" s="167">
        <f t="shared" si="3"/>
        <v>0.8125</v>
      </c>
    </row>
    <row r="20" spans="1:21">
      <c r="A20" s="34">
        <v>8</v>
      </c>
      <c r="B20" s="141" t="s">
        <v>510</v>
      </c>
      <c r="C20" s="149" t="s">
        <v>511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 t="s">
        <v>205</v>
      </c>
      <c r="L20" s="34">
        <v>1</v>
      </c>
      <c r="M20" s="34">
        <v>0</v>
      </c>
      <c r="N20" s="34">
        <v>0</v>
      </c>
      <c r="O20" s="34">
        <v>1</v>
      </c>
      <c r="P20" s="34">
        <v>1</v>
      </c>
      <c r="Q20" s="34" t="s">
        <v>214</v>
      </c>
      <c r="R20" s="34">
        <v>1</v>
      </c>
      <c r="S20" s="34">
        <v>1</v>
      </c>
      <c r="T20" s="131">
        <f t="shared" si="2"/>
        <v>12</v>
      </c>
      <c r="U20" s="167">
        <f t="shared" si="3"/>
        <v>0.75</v>
      </c>
    </row>
    <row r="21" spans="1:21">
      <c r="A21" s="34">
        <v>9</v>
      </c>
      <c r="B21" s="141" t="s">
        <v>512</v>
      </c>
      <c r="C21" s="149" t="s">
        <v>513</v>
      </c>
      <c r="D21" s="34">
        <v>1</v>
      </c>
      <c r="E21" s="34">
        <v>1</v>
      </c>
      <c r="F21" s="34">
        <v>0</v>
      </c>
      <c r="G21" s="34">
        <v>0</v>
      </c>
      <c r="H21" s="34">
        <v>1</v>
      </c>
      <c r="I21" s="34">
        <v>0</v>
      </c>
      <c r="J21" s="34">
        <v>1</v>
      </c>
      <c r="K21" s="72">
        <v>0</v>
      </c>
      <c r="L21" s="34">
        <v>1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10</v>
      </c>
      <c r="U21" s="167">
        <f t="shared" si="3"/>
        <v>0.625</v>
      </c>
    </row>
    <row r="22" spans="1:21">
      <c r="A22" s="34">
        <v>10</v>
      </c>
      <c r="B22" s="141" t="s">
        <v>514</v>
      </c>
      <c r="C22" s="149" t="s">
        <v>515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516</v>
      </c>
      <c r="C23" s="149" t="s">
        <v>517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0</v>
      </c>
      <c r="N23" s="34">
        <v>0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14</v>
      </c>
      <c r="U23" s="167">
        <f t="shared" si="3"/>
        <v>0.875</v>
      </c>
    </row>
    <row r="24" spans="1:21">
      <c r="A24" s="34">
        <v>12</v>
      </c>
      <c r="B24" s="141" t="s">
        <v>518</v>
      </c>
      <c r="C24" s="149" t="s">
        <v>519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0</v>
      </c>
      <c r="N24" s="34">
        <v>0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14</v>
      </c>
      <c r="U24" s="167">
        <f t="shared" si="3"/>
        <v>0.875</v>
      </c>
    </row>
    <row r="25" spans="1:21">
      <c r="A25" s="34">
        <v>13</v>
      </c>
      <c r="B25" s="141" t="s">
        <v>520</v>
      </c>
      <c r="C25" s="149" t="s">
        <v>521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0</v>
      </c>
      <c r="N25" s="34">
        <v>0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14</v>
      </c>
      <c r="U25" s="167">
        <f t="shared" si="3"/>
        <v>0.875</v>
      </c>
    </row>
    <row r="26" spans="1:21">
      <c r="A26" s="34">
        <v>14</v>
      </c>
      <c r="B26" s="141" t="s">
        <v>522</v>
      </c>
      <c r="C26" s="149" t="s">
        <v>523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524</v>
      </c>
      <c r="C27" s="149" t="s">
        <v>525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0</v>
      </c>
      <c r="N27" s="34">
        <v>0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14</v>
      </c>
      <c r="U27" s="167">
        <f t="shared" si="3"/>
        <v>0.875</v>
      </c>
    </row>
    <row r="28" spans="1:21">
      <c r="A28" s="34">
        <v>16</v>
      </c>
      <c r="B28" s="141" t="s">
        <v>526</v>
      </c>
      <c r="C28" s="149" t="s">
        <v>527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0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15</v>
      </c>
      <c r="U28" s="167">
        <f t="shared" si="3"/>
        <v>0.9375</v>
      </c>
    </row>
    <row r="29" spans="1:21">
      <c r="A29" s="34">
        <v>17</v>
      </c>
      <c r="B29" s="141" t="s">
        <v>528</v>
      </c>
      <c r="C29" s="149" t="s">
        <v>529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34">
        <v>18</v>
      </c>
      <c r="B30" s="141" t="s">
        <v>530</v>
      </c>
      <c r="C30" s="149" t="s">
        <v>531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532</v>
      </c>
      <c r="C31" s="149" t="s">
        <v>533</v>
      </c>
      <c r="D31" s="34">
        <v>1</v>
      </c>
      <c r="E31" s="34">
        <v>1</v>
      </c>
      <c r="F31" s="34">
        <v>1</v>
      </c>
      <c r="G31" s="34">
        <v>0</v>
      </c>
      <c r="H31" s="34">
        <v>1</v>
      </c>
      <c r="I31" s="34">
        <v>1</v>
      </c>
      <c r="J31" s="34">
        <v>1</v>
      </c>
      <c r="K31" s="72">
        <v>0</v>
      </c>
      <c r="L31" s="34">
        <v>1</v>
      </c>
      <c r="M31" s="34">
        <v>1</v>
      </c>
      <c r="N31" s="34">
        <v>1</v>
      </c>
      <c r="O31" s="34">
        <v>0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13</v>
      </c>
      <c r="U31" s="167">
        <f t="shared" si="3"/>
        <v>0.8125</v>
      </c>
    </row>
    <row r="32" spans="1:21">
      <c r="A32" s="34">
        <v>20</v>
      </c>
      <c r="B32" s="141" t="s">
        <v>534</v>
      </c>
      <c r="C32" s="149" t="s">
        <v>535</v>
      </c>
      <c r="D32" s="34">
        <v>1</v>
      </c>
      <c r="E32" s="34">
        <v>1</v>
      </c>
      <c r="F32" s="34">
        <v>1</v>
      </c>
      <c r="G32" s="34">
        <v>0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15</v>
      </c>
      <c r="U32" s="167">
        <f t="shared" si="3"/>
        <v>0.9375</v>
      </c>
    </row>
    <row r="33" spans="1:21">
      <c r="A33" s="34">
        <v>21</v>
      </c>
      <c r="B33" s="141" t="s">
        <v>536</v>
      </c>
      <c r="C33" s="149" t="s">
        <v>537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0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34">
        <v>22</v>
      </c>
      <c r="B34" s="141" t="s">
        <v>538</v>
      </c>
      <c r="C34" s="149" t="s">
        <v>539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0</v>
      </c>
      <c r="N34" s="34">
        <v>0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14</v>
      </c>
      <c r="U34" s="167">
        <f t="shared" si="3"/>
        <v>0.875</v>
      </c>
    </row>
    <row r="35" spans="1:21">
      <c r="A35" s="34">
        <v>23</v>
      </c>
      <c r="B35" s="141" t="s">
        <v>540</v>
      </c>
      <c r="C35" s="149" t="s">
        <v>541</v>
      </c>
      <c r="D35" s="34">
        <v>1</v>
      </c>
      <c r="E35" s="34">
        <v>1</v>
      </c>
      <c r="F35" s="34">
        <v>1</v>
      </c>
      <c r="G35" s="34">
        <v>0</v>
      </c>
      <c r="H35" s="34">
        <v>1</v>
      </c>
      <c r="I35" s="34">
        <v>1</v>
      </c>
      <c r="J35" s="34">
        <v>1</v>
      </c>
      <c r="K35" s="72">
        <v>0</v>
      </c>
      <c r="L35" s="34">
        <v>1</v>
      </c>
      <c r="M35" s="34">
        <v>0</v>
      </c>
      <c r="N35" s="34">
        <v>0</v>
      </c>
      <c r="O35" s="34">
        <v>1</v>
      </c>
      <c r="P35" s="34">
        <v>0</v>
      </c>
      <c r="Q35" s="34">
        <v>1</v>
      </c>
      <c r="R35" s="34">
        <v>1</v>
      </c>
      <c r="S35" s="34">
        <v>1</v>
      </c>
      <c r="T35" s="131">
        <f t="shared" si="2"/>
        <v>11</v>
      </c>
      <c r="U35" s="167">
        <f t="shared" si="3"/>
        <v>0.6875</v>
      </c>
    </row>
    <row r="36" spans="1:21">
      <c r="A36" s="34">
        <v>24</v>
      </c>
      <c r="B36" s="141" t="s">
        <v>542</v>
      </c>
      <c r="C36" s="149" t="s">
        <v>543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544</v>
      </c>
      <c r="C37" s="149" t="s">
        <v>545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0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15</v>
      </c>
      <c r="U37" s="167">
        <f t="shared" si="3"/>
        <v>0.9375</v>
      </c>
    </row>
    <row r="38" spans="1:21">
      <c r="A38" s="34">
        <v>26</v>
      </c>
      <c r="B38" s="141" t="s">
        <v>546</v>
      </c>
      <c r="C38" s="149" t="s">
        <v>547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0</v>
      </c>
      <c r="N38" s="34">
        <v>0</v>
      </c>
      <c r="O38" s="34" t="s">
        <v>214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13</v>
      </c>
      <c r="U38" s="167">
        <f t="shared" si="3"/>
        <v>0.8125</v>
      </c>
    </row>
    <row r="39" spans="1:21">
      <c r="A39" s="34">
        <v>27</v>
      </c>
      <c r="B39" s="141" t="s">
        <v>548</v>
      </c>
      <c r="C39" s="149" t="s">
        <v>549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34">
        <v>28</v>
      </c>
      <c r="B40" s="141" t="s">
        <v>550</v>
      </c>
      <c r="C40" s="149" t="s">
        <v>551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0</v>
      </c>
      <c r="N40" s="34">
        <v>0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14</v>
      </c>
      <c r="U40" s="167">
        <f t="shared" si="3"/>
        <v>0.875</v>
      </c>
    </row>
    <row r="41" spans="1:21">
      <c r="A41" s="34">
        <v>29</v>
      </c>
      <c r="B41" s="141" t="s">
        <v>552</v>
      </c>
      <c r="C41" s="149" t="s">
        <v>553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0</v>
      </c>
      <c r="N41" s="34">
        <v>0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14</v>
      </c>
      <c r="U41" s="167">
        <f t="shared" si="3"/>
        <v>0.875</v>
      </c>
    </row>
    <row r="42" spans="1:21">
      <c r="A42" s="34">
        <v>30</v>
      </c>
      <c r="B42" s="141" t="s">
        <v>554</v>
      </c>
      <c r="C42" s="149" t="s">
        <v>555</v>
      </c>
      <c r="D42" s="34">
        <v>1</v>
      </c>
      <c r="E42" s="34">
        <v>1</v>
      </c>
      <c r="F42" s="34">
        <v>1</v>
      </c>
      <c r="G42" s="34" t="s">
        <v>214</v>
      </c>
      <c r="H42" s="34">
        <v>1</v>
      </c>
      <c r="I42" s="34" t="s">
        <v>214</v>
      </c>
      <c r="J42" s="34">
        <v>1</v>
      </c>
      <c r="K42" s="72" t="s">
        <v>214</v>
      </c>
      <c r="L42" s="34">
        <v>1</v>
      </c>
      <c r="M42" s="34">
        <v>1</v>
      </c>
      <c r="N42" s="34">
        <v>1</v>
      </c>
      <c r="O42" s="34" t="s">
        <v>214</v>
      </c>
      <c r="P42" s="34">
        <v>1</v>
      </c>
      <c r="Q42" s="34">
        <v>0</v>
      </c>
      <c r="R42" s="34">
        <v>1</v>
      </c>
      <c r="S42" s="34">
        <v>1</v>
      </c>
      <c r="T42" s="131">
        <f t="shared" si="2"/>
        <v>11</v>
      </c>
      <c r="U42" s="167">
        <f t="shared" si="3"/>
        <v>0.6875</v>
      </c>
    </row>
    <row r="43" spans="1:21">
      <c r="A43" s="34">
        <v>31</v>
      </c>
      <c r="B43" s="141" t="s">
        <v>556</v>
      </c>
      <c r="C43" s="149" t="s">
        <v>557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0</v>
      </c>
      <c r="N43" s="34">
        <v>0</v>
      </c>
      <c r="O43" s="34">
        <v>1</v>
      </c>
      <c r="P43" s="34">
        <v>1</v>
      </c>
      <c r="Q43" s="34">
        <v>0</v>
      </c>
      <c r="R43" s="34">
        <v>1</v>
      </c>
      <c r="S43" s="34">
        <v>1</v>
      </c>
      <c r="T43" s="131">
        <f t="shared" si="2"/>
        <v>13</v>
      </c>
      <c r="U43" s="167">
        <f t="shared" si="3"/>
        <v>0.8125</v>
      </c>
    </row>
    <row r="44" spans="1:21">
      <c r="A44" s="34">
        <v>32</v>
      </c>
      <c r="B44" s="141" t="s">
        <v>558</v>
      </c>
      <c r="C44" s="149" t="s">
        <v>559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67">
        <f t="shared" si="3"/>
        <v>1</v>
      </c>
    </row>
    <row r="45" spans="1:21">
      <c r="A45" s="34">
        <v>33</v>
      </c>
      <c r="B45" s="141" t="s">
        <v>560</v>
      </c>
      <c r="C45" s="149" t="s">
        <v>561</v>
      </c>
      <c r="D45" s="34">
        <v>1</v>
      </c>
      <c r="E45" s="34">
        <v>1</v>
      </c>
      <c r="F45" s="34">
        <v>0</v>
      </c>
      <c r="G45" s="34">
        <v>1</v>
      </c>
      <c r="H45" s="34">
        <v>1</v>
      </c>
      <c r="I45" s="34">
        <v>1</v>
      </c>
      <c r="J45" s="34">
        <v>0</v>
      </c>
      <c r="K45" s="72">
        <v>0</v>
      </c>
      <c r="L45" s="34">
        <v>1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11</v>
      </c>
      <c r="U45" s="167">
        <f t="shared" si="3"/>
        <v>0.6875</v>
      </c>
    </row>
    <row r="46" spans="1:21">
      <c r="A46" s="34">
        <v>34</v>
      </c>
      <c r="B46" s="141" t="s">
        <v>562</v>
      </c>
      <c r="C46" s="149" t="s">
        <v>563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 t="s">
        <v>214</v>
      </c>
      <c r="K46" s="72">
        <v>1</v>
      </c>
      <c r="L46" s="34">
        <v>1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13</v>
      </c>
      <c r="U46" s="167">
        <f t="shared" si="3"/>
        <v>0.8125</v>
      </c>
    </row>
    <row r="47" spans="1:21">
      <c r="A47" s="34">
        <v>35</v>
      </c>
      <c r="B47" s="141" t="s">
        <v>564</v>
      </c>
      <c r="C47" s="149" t="s">
        <v>565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0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67">
        <f t="shared" si="3"/>
        <v>0.9375</v>
      </c>
    </row>
    <row r="48" spans="1:21">
      <c r="A48" s="34">
        <v>36</v>
      </c>
      <c r="B48" s="141" t="s">
        <v>566</v>
      </c>
      <c r="C48" s="149" t="s">
        <v>567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0</v>
      </c>
      <c r="T48" s="131">
        <f t="shared" si="2"/>
        <v>15</v>
      </c>
      <c r="U48" s="167">
        <f t="shared" si="3"/>
        <v>0.9375</v>
      </c>
    </row>
    <row r="49" spans="1:21">
      <c r="A49" s="34">
        <v>37</v>
      </c>
      <c r="B49" s="141" t="s">
        <v>568</v>
      </c>
      <c r="C49" s="149" t="s">
        <v>569</v>
      </c>
      <c r="D49" s="34">
        <v>1</v>
      </c>
      <c r="E49" s="34">
        <v>1</v>
      </c>
      <c r="F49" s="34">
        <v>1</v>
      </c>
      <c r="G49" s="34">
        <v>0</v>
      </c>
      <c r="H49" s="34">
        <v>1</v>
      </c>
      <c r="I49" s="34">
        <v>0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14</v>
      </c>
      <c r="U49" s="167">
        <f t="shared" si="3"/>
        <v>0.875</v>
      </c>
    </row>
    <row r="50" spans="1:21">
      <c r="A50" s="34">
        <v>38</v>
      </c>
      <c r="B50" s="141" t="s">
        <v>570</v>
      </c>
      <c r="C50" s="149" t="s">
        <v>571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0</v>
      </c>
      <c r="L50" s="34">
        <v>0</v>
      </c>
      <c r="M50" s="34">
        <v>0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12</v>
      </c>
      <c r="U50" s="167">
        <f t="shared" si="3"/>
        <v>0.75</v>
      </c>
    </row>
    <row r="51" spans="1:21">
      <c r="A51" s="34">
        <v>39</v>
      </c>
      <c r="B51" s="141" t="s">
        <v>572</v>
      </c>
      <c r="C51" s="149" t="s">
        <v>573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0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15</v>
      </c>
      <c r="U51" s="167">
        <f t="shared" si="3"/>
        <v>0.9375</v>
      </c>
    </row>
    <row r="52" spans="1:21">
      <c r="A52" s="34">
        <v>40</v>
      </c>
      <c r="B52" s="141" t="s">
        <v>574</v>
      </c>
      <c r="C52" s="149" t="s">
        <v>575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0</v>
      </c>
      <c r="P52" s="34">
        <v>1</v>
      </c>
      <c r="Q52" s="34">
        <v>1</v>
      </c>
      <c r="R52" s="34">
        <v>1</v>
      </c>
      <c r="S52" s="34">
        <v>1</v>
      </c>
      <c r="T52" s="131">
        <f t="shared" si="2"/>
        <v>15</v>
      </c>
      <c r="U52" s="167">
        <f t="shared" si="3"/>
        <v>0.9375</v>
      </c>
    </row>
    <row r="53" spans="1:21">
      <c r="A53" s="78">
        <v>41</v>
      </c>
      <c r="B53" s="143" t="s">
        <v>576</v>
      </c>
      <c r="C53" s="22" t="s">
        <v>577</v>
      </c>
      <c r="D53" s="78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9">
        <v>1</v>
      </c>
      <c r="L53" s="78">
        <v>1</v>
      </c>
      <c r="M53" s="78">
        <v>0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40">
        <f t="shared" si="2"/>
        <v>15</v>
      </c>
      <c r="U53" s="191">
        <f t="shared" si="3"/>
        <v>0.9375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  <outlinePr summaryBelow="0" summaryRight="0"/>
  </sheetPr>
  <dimension ref="A1:U1003"/>
  <sheetViews>
    <sheetView workbookViewId="0">
      <selection activeCell="B25" sqref="B25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16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82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Yoppy Sazaki, S.Si., M.T.</v>
      </c>
      <c r="D5" s="74" t="s">
        <v>172</v>
      </c>
      <c r="E5" s="82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767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9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92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3">
        <f t="shared" si="1"/>
        <v>45622</v>
      </c>
      <c r="T11" s="233"/>
      <c r="U11" s="237"/>
    </row>
    <row r="12" spans="1:21">
      <c r="A12" s="231"/>
      <c r="B12" s="231"/>
      <c r="C12" s="231"/>
      <c r="D12" s="93" t="s">
        <v>136</v>
      </c>
      <c r="E12" s="140" t="s">
        <v>136</v>
      </c>
      <c r="F12" s="140" t="s">
        <v>136</v>
      </c>
      <c r="G12" s="140" t="s">
        <v>136</v>
      </c>
      <c r="H12" s="140" t="s">
        <v>136</v>
      </c>
      <c r="I12" s="140" t="s">
        <v>172</v>
      </c>
      <c r="J12" s="140" t="s">
        <v>172</v>
      </c>
      <c r="K12" s="38" t="s">
        <v>172</v>
      </c>
      <c r="L12" s="38" t="s">
        <v>172</v>
      </c>
      <c r="M12" s="38" t="s">
        <v>172</v>
      </c>
      <c r="N12" s="38" t="s">
        <v>172</v>
      </c>
      <c r="O12" s="38" t="s">
        <v>172</v>
      </c>
      <c r="P12" s="38" t="s">
        <v>172</v>
      </c>
      <c r="Q12" s="38" t="s">
        <v>160</v>
      </c>
      <c r="R12" s="38" t="s">
        <v>172</v>
      </c>
      <c r="S12" s="94" t="s">
        <v>172</v>
      </c>
      <c r="T12" s="234"/>
      <c r="U12" s="238"/>
    </row>
    <row r="13" spans="1:21">
      <c r="A13" s="34">
        <v>1</v>
      </c>
      <c r="B13" s="141" t="s">
        <v>273</v>
      </c>
      <c r="C13" s="149" t="s">
        <v>315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0</v>
      </c>
      <c r="J13" s="34">
        <v>0</v>
      </c>
      <c r="K13" s="34">
        <v>0</v>
      </c>
      <c r="L13" s="34">
        <v>1</v>
      </c>
      <c r="M13" s="34">
        <v>0</v>
      </c>
      <c r="N13" s="34">
        <v>0</v>
      </c>
      <c r="O13" s="34">
        <v>1</v>
      </c>
      <c r="P13" s="34">
        <v>1</v>
      </c>
      <c r="Q13" s="34">
        <v>0</v>
      </c>
      <c r="R13" s="34">
        <v>1</v>
      </c>
      <c r="S13" s="34">
        <v>1</v>
      </c>
      <c r="T13" s="131">
        <f t="shared" ref="T13:T51" si="2">SUM(D13:S13)</f>
        <v>10</v>
      </c>
      <c r="U13" s="167">
        <f t="shared" ref="U13:U51" si="3">T13/16</f>
        <v>0.625</v>
      </c>
    </row>
    <row r="14" spans="1:21">
      <c r="A14" s="34">
        <v>2</v>
      </c>
      <c r="B14" s="141" t="s">
        <v>580</v>
      </c>
      <c r="C14" s="149" t="s">
        <v>581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582</v>
      </c>
      <c r="C15" s="149" t="s">
        <v>583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0</v>
      </c>
      <c r="J15" s="34">
        <v>1</v>
      </c>
      <c r="K15" s="34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13</v>
      </c>
      <c r="U15" s="167">
        <f t="shared" si="3"/>
        <v>0.8125</v>
      </c>
    </row>
    <row r="16" spans="1:21">
      <c r="A16" s="34">
        <v>4</v>
      </c>
      <c r="B16" s="141" t="s">
        <v>584</v>
      </c>
      <c r="C16" s="149" t="s">
        <v>585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 t="s">
        <v>214</v>
      </c>
      <c r="K16" s="34">
        <v>1</v>
      </c>
      <c r="L16" s="34" t="s">
        <v>205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0</v>
      </c>
      <c r="S16" s="34">
        <v>1</v>
      </c>
      <c r="T16" s="131">
        <f t="shared" si="2"/>
        <v>13</v>
      </c>
      <c r="U16" s="167">
        <f t="shared" si="3"/>
        <v>0.8125</v>
      </c>
    </row>
    <row r="17" spans="1:21">
      <c r="A17" s="34">
        <v>5</v>
      </c>
      <c r="B17" s="141" t="s">
        <v>586</v>
      </c>
      <c r="C17" s="149" t="s">
        <v>587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67">
        <f t="shared" si="3"/>
        <v>1</v>
      </c>
    </row>
    <row r="18" spans="1:21">
      <c r="A18" s="34">
        <v>6</v>
      </c>
      <c r="B18" s="141" t="s">
        <v>588</v>
      </c>
      <c r="C18" s="149" t="s">
        <v>589</v>
      </c>
      <c r="D18" s="34">
        <v>1</v>
      </c>
      <c r="E18" s="34">
        <v>1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1</v>
      </c>
      <c r="N18" s="34">
        <v>0</v>
      </c>
      <c r="O18" s="34">
        <v>0</v>
      </c>
      <c r="P18" s="34">
        <v>0</v>
      </c>
      <c r="Q18" s="34">
        <v>0</v>
      </c>
      <c r="R18" s="34">
        <v>1</v>
      </c>
      <c r="S18" s="34">
        <v>1</v>
      </c>
      <c r="T18" s="131">
        <f t="shared" si="2"/>
        <v>5</v>
      </c>
      <c r="U18" s="167">
        <f t="shared" si="3"/>
        <v>0.3125</v>
      </c>
    </row>
    <row r="19" spans="1:21">
      <c r="A19" s="34">
        <v>7</v>
      </c>
      <c r="B19" s="141" t="s">
        <v>590</v>
      </c>
      <c r="C19" s="149" t="s">
        <v>591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67">
        <f t="shared" si="3"/>
        <v>1</v>
      </c>
    </row>
    <row r="20" spans="1:21">
      <c r="A20" s="34">
        <v>8</v>
      </c>
      <c r="B20" s="141" t="s">
        <v>592</v>
      </c>
      <c r="C20" s="149" t="s">
        <v>593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594</v>
      </c>
      <c r="C21" s="149" t="s">
        <v>595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0</v>
      </c>
      <c r="L21" s="34">
        <v>1</v>
      </c>
      <c r="M21" s="34">
        <v>0</v>
      </c>
      <c r="N21" s="34">
        <v>0</v>
      </c>
      <c r="O21" s="34">
        <v>1</v>
      </c>
      <c r="P21" s="34" t="s">
        <v>205</v>
      </c>
      <c r="Q21" s="34" t="s">
        <v>205</v>
      </c>
      <c r="R21" s="34">
        <v>1</v>
      </c>
      <c r="S21" s="34">
        <v>0</v>
      </c>
      <c r="T21" s="131">
        <f t="shared" si="2"/>
        <v>10</v>
      </c>
      <c r="U21" s="167">
        <f t="shared" si="3"/>
        <v>0.625</v>
      </c>
    </row>
    <row r="22" spans="1:21">
      <c r="A22" s="34">
        <v>10</v>
      </c>
      <c r="B22" s="141" t="s">
        <v>596</v>
      </c>
      <c r="C22" s="149" t="s">
        <v>597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598</v>
      </c>
      <c r="C23" s="149" t="s">
        <v>599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 t="s">
        <v>214</v>
      </c>
      <c r="J23" s="34">
        <v>1</v>
      </c>
      <c r="K23" s="34">
        <v>1</v>
      </c>
      <c r="L23" s="34">
        <v>1</v>
      </c>
      <c r="M23" s="34">
        <v>0</v>
      </c>
      <c r="N23" s="34">
        <v>0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13</v>
      </c>
      <c r="U23" s="167">
        <f t="shared" si="3"/>
        <v>0.8125</v>
      </c>
    </row>
    <row r="24" spans="1:21">
      <c r="A24" s="34">
        <v>12</v>
      </c>
      <c r="B24" s="141" t="s">
        <v>600</v>
      </c>
      <c r="C24" s="149" t="s">
        <v>601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602</v>
      </c>
      <c r="C25" s="149" t="s">
        <v>603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0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67">
        <f t="shared" si="3"/>
        <v>0.9375</v>
      </c>
    </row>
    <row r="26" spans="1:21">
      <c r="A26" s="34">
        <v>14</v>
      </c>
      <c r="B26" s="141" t="s">
        <v>604</v>
      </c>
      <c r="C26" s="149" t="s">
        <v>605</v>
      </c>
      <c r="D26" s="34">
        <v>1</v>
      </c>
      <c r="E26" s="34">
        <v>1</v>
      </c>
      <c r="F26" s="34">
        <v>1</v>
      </c>
      <c r="G26" s="34">
        <v>1</v>
      </c>
      <c r="H26" s="34">
        <v>0</v>
      </c>
      <c r="I26" s="34">
        <v>1</v>
      </c>
      <c r="J26" s="34">
        <v>0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14</v>
      </c>
      <c r="U26" s="167">
        <f t="shared" si="3"/>
        <v>0.875</v>
      </c>
    </row>
    <row r="27" spans="1:21">
      <c r="A27" s="34">
        <v>15</v>
      </c>
      <c r="B27" s="141" t="s">
        <v>606</v>
      </c>
      <c r="C27" s="149" t="s">
        <v>607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0</v>
      </c>
      <c r="L27" s="34">
        <v>1</v>
      </c>
      <c r="M27" s="34">
        <v>0</v>
      </c>
      <c r="N27" s="34">
        <v>0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13</v>
      </c>
      <c r="U27" s="167">
        <f t="shared" si="3"/>
        <v>0.8125</v>
      </c>
    </row>
    <row r="28" spans="1:21">
      <c r="A28" s="34">
        <v>16</v>
      </c>
      <c r="B28" s="141" t="s">
        <v>608</v>
      </c>
      <c r="C28" s="149" t="s">
        <v>609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 t="s">
        <v>214</v>
      </c>
      <c r="J28" s="34">
        <v>1</v>
      </c>
      <c r="K28" s="34">
        <v>1</v>
      </c>
      <c r="L28" s="34">
        <v>1</v>
      </c>
      <c r="M28" s="34">
        <v>0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13</v>
      </c>
      <c r="U28" s="167">
        <f t="shared" si="3"/>
        <v>0.8125</v>
      </c>
    </row>
    <row r="29" spans="1:21">
      <c r="A29" s="34">
        <v>17</v>
      </c>
      <c r="B29" s="141" t="s">
        <v>610</v>
      </c>
      <c r="C29" s="149" t="s">
        <v>611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0</v>
      </c>
      <c r="L29" s="34">
        <v>1</v>
      </c>
      <c r="M29" s="34">
        <v>0</v>
      </c>
      <c r="N29" s="34">
        <v>0</v>
      </c>
      <c r="O29" s="34">
        <v>1</v>
      </c>
      <c r="P29" s="34">
        <v>0</v>
      </c>
      <c r="Q29" s="34">
        <v>1</v>
      </c>
      <c r="R29" s="34">
        <v>1</v>
      </c>
      <c r="S29" s="34">
        <v>1</v>
      </c>
      <c r="T29" s="131">
        <f t="shared" si="2"/>
        <v>12</v>
      </c>
      <c r="U29" s="167">
        <f t="shared" si="3"/>
        <v>0.75</v>
      </c>
    </row>
    <row r="30" spans="1:21">
      <c r="A30" s="34">
        <v>18</v>
      </c>
      <c r="B30" s="141" t="s">
        <v>612</v>
      </c>
      <c r="C30" s="149" t="s">
        <v>613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614</v>
      </c>
      <c r="C31" s="149" t="s">
        <v>615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34">
        <v>20</v>
      </c>
      <c r="B32" s="141" t="s">
        <v>616</v>
      </c>
      <c r="C32" s="149" t="s">
        <v>617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0</v>
      </c>
      <c r="J32" s="34">
        <v>1</v>
      </c>
      <c r="K32" s="34">
        <v>1</v>
      </c>
      <c r="L32" s="34">
        <v>1</v>
      </c>
      <c r="M32" s="34">
        <v>0</v>
      </c>
      <c r="N32" s="34">
        <v>0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13</v>
      </c>
      <c r="U32" s="167">
        <f t="shared" si="3"/>
        <v>0.8125</v>
      </c>
    </row>
    <row r="33" spans="1:21">
      <c r="A33" s="34">
        <v>21</v>
      </c>
      <c r="B33" s="129" t="s">
        <v>618</v>
      </c>
      <c r="C33" s="149" t="s">
        <v>619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29" t="s">
        <v>620</v>
      </c>
      <c r="C34" s="149" t="s">
        <v>621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29" t="s">
        <v>622</v>
      </c>
      <c r="C35" s="149" t="s">
        <v>623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 t="s">
        <v>205</v>
      </c>
      <c r="R35" s="34">
        <v>1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29" t="s">
        <v>624</v>
      </c>
      <c r="C36" s="149" t="s">
        <v>625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0</v>
      </c>
      <c r="J36" s="34">
        <v>1</v>
      </c>
      <c r="K36" s="34">
        <v>0</v>
      </c>
      <c r="L36" s="34">
        <v>0</v>
      </c>
      <c r="M36" s="34">
        <v>1</v>
      </c>
      <c r="N36" s="34">
        <v>1</v>
      </c>
      <c r="O36" s="34">
        <v>0</v>
      </c>
      <c r="P36" s="34">
        <v>0</v>
      </c>
      <c r="Q36" s="34">
        <v>0</v>
      </c>
      <c r="R36" s="34">
        <v>1</v>
      </c>
      <c r="S36" s="34">
        <v>1</v>
      </c>
      <c r="T36" s="131">
        <f t="shared" si="2"/>
        <v>10</v>
      </c>
      <c r="U36" s="167">
        <f t="shared" si="3"/>
        <v>0.625</v>
      </c>
    </row>
    <row r="37" spans="1:21">
      <c r="A37" s="34">
        <v>25</v>
      </c>
      <c r="B37" s="129" t="s">
        <v>626</v>
      </c>
      <c r="C37" s="149" t="s">
        <v>627</v>
      </c>
      <c r="D37" s="34">
        <v>1</v>
      </c>
      <c r="E37" s="34">
        <v>1</v>
      </c>
      <c r="F37" s="34">
        <v>1</v>
      </c>
      <c r="G37" s="34">
        <v>0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0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131">
        <f t="shared" si="2"/>
        <v>13</v>
      </c>
      <c r="U37" s="167">
        <f t="shared" si="3"/>
        <v>0.8125</v>
      </c>
    </row>
    <row r="38" spans="1:21">
      <c r="A38" s="34">
        <v>26</v>
      </c>
      <c r="B38" s="129" t="s">
        <v>628</v>
      </c>
      <c r="C38" t="s">
        <v>629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34">
        <v>27</v>
      </c>
      <c r="B39" s="129" t="s">
        <v>630</v>
      </c>
      <c r="C39" t="s">
        <v>631</v>
      </c>
      <c r="D39" s="34">
        <v>1</v>
      </c>
      <c r="E39" s="34">
        <v>1</v>
      </c>
      <c r="F39" s="34">
        <v>1</v>
      </c>
      <c r="G39" s="34">
        <v>0</v>
      </c>
      <c r="H39" s="34">
        <v>1</v>
      </c>
      <c r="I39" s="34">
        <v>0</v>
      </c>
      <c r="J39" s="34">
        <v>1</v>
      </c>
      <c r="K39" s="34">
        <v>1</v>
      </c>
      <c r="L39" s="34">
        <v>1</v>
      </c>
      <c r="M39" s="34">
        <v>0</v>
      </c>
      <c r="N39" s="34">
        <v>0</v>
      </c>
      <c r="O39" s="34">
        <v>0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11</v>
      </c>
      <c r="U39" s="167">
        <f t="shared" si="3"/>
        <v>0.6875</v>
      </c>
    </row>
    <row r="40" spans="1:21">
      <c r="A40" s="34">
        <v>28</v>
      </c>
      <c r="B40" s="129" t="s">
        <v>632</v>
      </c>
      <c r="C40" t="s">
        <v>633</v>
      </c>
      <c r="D40" s="34">
        <v>1</v>
      </c>
      <c r="E40" s="34">
        <v>1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1</v>
      </c>
      <c r="P40" s="34">
        <v>0</v>
      </c>
      <c r="Q40" s="34">
        <v>0</v>
      </c>
      <c r="R40" s="34">
        <v>1</v>
      </c>
      <c r="S40" s="34">
        <v>1</v>
      </c>
      <c r="T40" s="131">
        <f t="shared" si="2"/>
        <v>5</v>
      </c>
      <c r="U40" s="167">
        <f t="shared" si="3"/>
        <v>0.3125</v>
      </c>
    </row>
    <row r="41" spans="1:21">
      <c r="A41" s="34">
        <v>29</v>
      </c>
      <c r="B41" s="129" t="s">
        <v>634</v>
      </c>
      <c r="C41" t="s">
        <v>635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0</v>
      </c>
      <c r="J41" s="34">
        <v>1</v>
      </c>
      <c r="K41" s="34">
        <v>0</v>
      </c>
      <c r="L41" s="34">
        <v>0</v>
      </c>
      <c r="M41" s="34">
        <v>0</v>
      </c>
      <c r="N41" s="34">
        <v>0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11</v>
      </c>
      <c r="U41" s="167">
        <f t="shared" si="3"/>
        <v>0.6875</v>
      </c>
    </row>
    <row r="42" spans="1:21">
      <c r="A42" s="34">
        <v>30</v>
      </c>
      <c r="B42" s="129" t="s">
        <v>636</v>
      </c>
      <c r="C42" t="s">
        <v>637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0</v>
      </c>
      <c r="L42" s="34">
        <v>1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13</v>
      </c>
      <c r="U42" s="167">
        <f t="shared" si="3"/>
        <v>0.8125</v>
      </c>
    </row>
    <row r="43" spans="1:21">
      <c r="A43" s="34">
        <v>31</v>
      </c>
      <c r="B43" s="129" t="s">
        <v>638</v>
      </c>
      <c r="C43" t="s">
        <v>639</v>
      </c>
      <c r="D43" s="34">
        <v>1</v>
      </c>
      <c r="E43" s="34">
        <v>1</v>
      </c>
      <c r="F43" s="34">
        <v>1</v>
      </c>
      <c r="G43" s="34">
        <v>0</v>
      </c>
      <c r="H43" s="34">
        <v>1</v>
      </c>
      <c r="I43" s="34">
        <v>1</v>
      </c>
      <c r="J43" s="34">
        <v>0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14</v>
      </c>
      <c r="U43" s="167">
        <f t="shared" si="3"/>
        <v>0.875</v>
      </c>
    </row>
    <row r="44" spans="1:21">
      <c r="A44" s="34">
        <v>32</v>
      </c>
      <c r="B44" s="129" t="s">
        <v>640</v>
      </c>
      <c r="C44" t="s">
        <v>641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0</v>
      </c>
      <c r="O44" s="34">
        <v>0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14</v>
      </c>
      <c r="U44" s="167">
        <f t="shared" si="3"/>
        <v>0.875</v>
      </c>
    </row>
    <row r="45" spans="1:21">
      <c r="A45" s="34">
        <v>33</v>
      </c>
      <c r="B45" s="129" t="s">
        <v>642</v>
      </c>
      <c r="C45" t="s">
        <v>643</v>
      </c>
      <c r="D45" s="34">
        <v>1</v>
      </c>
      <c r="E45" s="34">
        <v>1</v>
      </c>
      <c r="F45" s="34">
        <v>1</v>
      </c>
      <c r="G45" s="34">
        <v>0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14</v>
      </c>
      <c r="U45" s="167">
        <f t="shared" si="3"/>
        <v>0.875</v>
      </c>
    </row>
    <row r="46" spans="1:21">
      <c r="A46" s="34">
        <v>34</v>
      </c>
      <c r="B46" s="129" t="s">
        <v>644</v>
      </c>
      <c r="C46" t="s">
        <v>645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14</v>
      </c>
      <c r="U46" s="167">
        <f t="shared" si="3"/>
        <v>0.875</v>
      </c>
    </row>
    <row r="47" spans="1:21">
      <c r="A47" s="34">
        <v>35</v>
      </c>
      <c r="B47" s="129" t="s">
        <v>646</v>
      </c>
      <c r="C47" t="s">
        <v>647</v>
      </c>
      <c r="D47" s="34">
        <v>1</v>
      </c>
      <c r="E47" s="34">
        <v>1</v>
      </c>
      <c r="F47" s="34">
        <v>1</v>
      </c>
      <c r="G47" s="34">
        <v>0</v>
      </c>
      <c r="H47" s="34">
        <v>1</v>
      </c>
      <c r="I47" s="34">
        <v>1</v>
      </c>
      <c r="J47" s="34">
        <v>0</v>
      </c>
      <c r="K47" s="34">
        <v>1</v>
      </c>
      <c r="L47" s="34">
        <v>1</v>
      </c>
      <c r="M47" s="34">
        <v>1</v>
      </c>
      <c r="N47" s="34">
        <v>0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13</v>
      </c>
      <c r="U47" s="167">
        <f t="shared" si="3"/>
        <v>0.8125</v>
      </c>
    </row>
    <row r="48" spans="1:21">
      <c r="A48" s="34">
        <v>36</v>
      </c>
      <c r="B48" s="129" t="s">
        <v>648</v>
      </c>
      <c r="C48" t="s">
        <v>649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0</v>
      </c>
      <c r="N48" s="34">
        <v>0</v>
      </c>
      <c r="O48" s="34">
        <v>1</v>
      </c>
      <c r="P48" s="34">
        <v>0</v>
      </c>
      <c r="Q48" s="34">
        <v>0</v>
      </c>
      <c r="R48" s="34">
        <v>1</v>
      </c>
      <c r="S48" s="34">
        <v>1</v>
      </c>
      <c r="T48" s="131">
        <f t="shared" si="2"/>
        <v>12</v>
      </c>
      <c r="U48" s="167">
        <f t="shared" si="3"/>
        <v>0.75</v>
      </c>
    </row>
    <row r="49" spans="1:21">
      <c r="A49" s="34">
        <v>37</v>
      </c>
      <c r="B49" s="129" t="s">
        <v>650</v>
      </c>
      <c r="C49" t="s">
        <v>651</v>
      </c>
      <c r="D49" s="34">
        <v>1</v>
      </c>
      <c r="E49" s="34">
        <v>1</v>
      </c>
      <c r="F49" s="34">
        <v>1</v>
      </c>
      <c r="G49" s="34">
        <v>0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0</v>
      </c>
      <c r="Q49" s="34">
        <v>1</v>
      </c>
      <c r="R49" s="34">
        <v>1</v>
      </c>
      <c r="S49" s="34">
        <v>1</v>
      </c>
      <c r="T49" s="131">
        <f t="shared" si="2"/>
        <v>14</v>
      </c>
      <c r="U49" s="167">
        <f t="shared" si="3"/>
        <v>0.875</v>
      </c>
    </row>
    <row r="50" spans="1:21">
      <c r="A50" s="34">
        <v>38</v>
      </c>
      <c r="B50" s="129" t="s">
        <v>652</v>
      </c>
      <c r="C50" t="s">
        <v>653</v>
      </c>
      <c r="D50" s="34">
        <v>1</v>
      </c>
      <c r="E50" s="34">
        <v>1</v>
      </c>
      <c r="F50" s="34">
        <v>1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131">
        <f t="shared" si="2"/>
        <v>3</v>
      </c>
      <c r="U50" s="167">
        <f t="shared" si="3"/>
        <v>0.1875</v>
      </c>
    </row>
    <row r="51" spans="1:21">
      <c r="A51" s="78">
        <v>39</v>
      </c>
      <c r="B51" s="134" t="s">
        <v>654</v>
      </c>
      <c r="C51" s="170" t="s">
        <v>655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11</v>
      </c>
      <c r="K51" s="78">
        <v>0</v>
      </c>
      <c r="L51" s="78">
        <v>1</v>
      </c>
      <c r="M51" s="78">
        <v>0</v>
      </c>
      <c r="N51" s="78">
        <v>0</v>
      </c>
      <c r="O51" s="78">
        <v>1</v>
      </c>
      <c r="P51" s="78">
        <v>0</v>
      </c>
      <c r="Q51" s="78">
        <v>1</v>
      </c>
      <c r="R51" s="78">
        <v>1</v>
      </c>
      <c r="S51" s="78">
        <v>1</v>
      </c>
      <c r="T51" s="40">
        <f t="shared" si="2"/>
        <v>22</v>
      </c>
      <c r="U51" s="191">
        <f t="shared" si="3"/>
        <v>1.375</v>
      </c>
    </row>
    <row r="52" spans="1:21">
      <c r="B52" s="141"/>
      <c r="C52" s="193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B53" s="141"/>
      <c r="C53" s="193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C54" s="193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C55" s="193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C56" s="193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C57" s="193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C58" s="193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C59" s="193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C60" s="193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C61" s="193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C62" s="193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E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3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MI403317</v>
      </c>
      <c r="C3" s="68" t="str">
        <f>VLOOKUP(D3, 'Rekap Dosen'!$B$5:$C$36,2)</f>
        <v>Hadipurnawan Satria, Ph.D.</v>
      </c>
      <c r="D3" s="69" t="s">
        <v>138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Pemrograman Berorientasi Objek</v>
      </c>
      <c r="C4" s="73" t="str">
        <f>VLOOKUP(D4, 'Rekap Dosen'!$B$5:$C$36,2)</f>
        <v>Dedy Kurniawan, M.Sc.</v>
      </c>
      <c r="D4" s="74" t="s">
        <v>128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158">
        <v>1</v>
      </c>
      <c r="E10" s="86">
        <v>2</v>
      </c>
      <c r="F10" s="86">
        <v>3</v>
      </c>
      <c r="G10" s="86">
        <v>4</v>
      </c>
      <c r="H10" s="86">
        <v>5</v>
      </c>
      <c r="I10" s="86">
        <v>6</v>
      </c>
      <c r="J10" s="86">
        <v>7</v>
      </c>
      <c r="K10" s="86">
        <v>8</v>
      </c>
      <c r="L10" s="86">
        <v>9</v>
      </c>
      <c r="M10" s="86">
        <v>10</v>
      </c>
      <c r="N10" s="86">
        <v>11</v>
      </c>
      <c r="O10" s="86">
        <v>12</v>
      </c>
      <c r="P10" s="86">
        <v>13</v>
      </c>
      <c r="Q10" s="86">
        <v>14</v>
      </c>
      <c r="R10" s="86">
        <v>15</v>
      </c>
      <c r="S10" s="86">
        <v>16</v>
      </c>
      <c r="T10" s="233"/>
      <c r="U10" s="237"/>
    </row>
    <row r="11" spans="1:21">
      <c r="A11" s="230"/>
      <c r="B11" s="230"/>
      <c r="C11" s="230"/>
      <c r="D11" s="194">
        <v>45533</v>
      </c>
      <c r="E11" s="195">
        <f t="shared" ref="E11:S11" si="1">D11+7</f>
        <v>45540</v>
      </c>
      <c r="F11" s="195">
        <f t="shared" si="1"/>
        <v>45547</v>
      </c>
      <c r="G11" s="195">
        <f t="shared" si="1"/>
        <v>45554</v>
      </c>
      <c r="H11" s="195">
        <f t="shared" si="1"/>
        <v>45561</v>
      </c>
      <c r="I11" s="195">
        <f t="shared" si="1"/>
        <v>45568</v>
      </c>
      <c r="J11" s="195">
        <f t="shared" si="1"/>
        <v>45575</v>
      </c>
      <c r="K11" s="195">
        <f t="shared" si="1"/>
        <v>45582</v>
      </c>
      <c r="L11" s="195">
        <f t="shared" si="1"/>
        <v>45589</v>
      </c>
      <c r="M11" s="195">
        <f t="shared" si="1"/>
        <v>45596</v>
      </c>
      <c r="N11" s="195">
        <f t="shared" si="1"/>
        <v>45603</v>
      </c>
      <c r="O11" s="195">
        <f t="shared" si="1"/>
        <v>45610</v>
      </c>
      <c r="P11" s="195">
        <f t="shared" si="1"/>
        <v>45617</v>
      </c>
      <c r="Q11" s="195">
        <f t="shared" si="1"/>
        <v>45624</v>
      </c>
      <c r="R11" s="195">
        <f t="shared" si="1"/>
        <v>45631</v>
      </c>
      <c r="S11" s="195">
        <f t="shared" si="1"/>
        <v>45638</v>
      </c>
      <c r="T11" s="233"/>
      <c r="U11" s="237"/>
    </row>
    <row r="12" spans="1:21">
      <c r="A12" s="231"/>
      <c r="B12" s="231"/>
      <c r="C12" s="231"/>
      <c r="D12" s="93" t="s">
        <v>170</v>
      </c>
      <c r="E12" s="50" t="s">
        <v>170</v>
      </c>
      <c r="F12" s="50" t="s">
        <v>170</v>
      </c>
      <c r="G12" s="50" t="s">
        <v>170</v>
      </c>
      <c r="H12" s="50" t="s">
        <v>170</v>
      </c>
      <c r="I12" s="50" t="s">
        <v>170</v>
      </c>
      <c r="J12" s="50" t="s">
        <v>170</v>
      </c>
      <c r="K12" s="69" t="s">
        <v>138</v>
      </c>
      <c r="L12" s="9" t="s">
        <v>128</v>
      </c>
      <c r="M12" s="9" t="s">
        <v>128</v>
      </c>
      <c r="N12" s="9" t="s">
        <v>128</v>
      </c>
      <c r="O12" s="9" t="s">
        <v>128</v>
      </c>
      <c r="P12" s="9" t="s">
        <v>128</v>
      </c>
      <c r="Q12" s="9" t="s">
        <v>128</v>
      </c>
      <c r="R12" s="9" t="s">
        <v>128</v>
      </c>
      <c r="S12" s="9" t="s">
        <v>128</v>
      </c>
      <c r="T12" s="234"/>
      <c r="U12" s="238"/>
    </row>
    <row r="13" spans="1:21">
      <c r="A13" s="34">
        <v>1</v>
      </c>
      <c r="B13" s="141" t="s">
        <v>414</v>
      </c>
      <c r="C13" s="149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2">SUM(D13:S13)</f>
        <v>16</v>
      </c>
      <c r="U13" s="167">
        <f t="shared" ref="U13:U51" si="3">T13/16</f>
        <v>1</v>
      </c>
    </row>
    <row r="14" spans="1:21">
      <c r="A14" s="34">
        <v>2</v>
      </c>
      <c r="B14" s="141" t="s">
        <v>416</v>
      </c>
      <c r="C14" s="149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418</v>
      </c>
      <c r="C15" s="149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0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15</v>
      </c>
      <c r="U15" s="167">
        <f t="shared" si="3"/>
        <v>0.9375</v>
      </c>
    </row>
    <row r="16" spans="1:21">
      <c r="A16" s="34">
        <v>4</v>
      </c>
      <c r="B16" s="141" t="s">
        <v>421</v>
      </c>
      <c r="C16" s="149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34">
        <v>5</v>
      </c>
      <c r="B17" s="141" t="s">
        <v>423</v>
      </c>
      <c r="C17" s="149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0</v>
      </c>
      <c r="M17" s="34">
        <v>0</v>
      </c>
      <c r="N17" s="34">
        <v>0</v>
      </c>
      <c r="O17" s="34">
        <v>0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12</v>
      </c>
      <c r="U17" s="167">
        <f t="shared" si="3"/>
        <v>0.75</v>
      </c>
    </row>
    <row r="18" spans="1:21">
      <c r="A18" s="34">
        <v>6</v>
      </c>
      <c r="B18" s="141" t="s">
        <v>425</v>
      </c>
      <c r="C18" s="149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34">
        <v>7</v>
      </c>
      <c r="B19" s="141" t="s">
        <v>427</v>
      </c>
      <c r="C19" s="149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0</v>
      </c>
      <c r="M19" s="34">
        <v>0</v>
      </c>
      <c r="N19" s="34">
        <v>0</v>
      </c>
      <c r="O19" s="34">
        <v>0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12</v>
      </c>
      <c r="U19" s="167">
        <f t="shared" si="3"/>
        <v>0.75</v>
      </c>
    </row>
    <row r="20" spans="1:21">
      <c r="A20" s="34">
        <v>8</v>
      </c>
      <c r="B20" s="141" t="s">
        <v>429</v>
      </c>
      <c r="C20" s="149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431</v>
      </c>
      <c r="C21" s="149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0</v>
      </c>
      <c r="M21" s="34">
        <v>0</v>
      </c>
      <c r="N21" s="34">
        <v>0</v>
      </c>
      <c r="O21" s="34">
        <v>0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12</v>
      </c>
      <c r="U21" s="167">
        <f t="shared" si="3"/>
        <v>0.75</v>
      </c>
    </row>
    <row r="22" spans="1:21">
      <c r="A22" s="34">
        <v>10</v>
      </c>
      <c r="B22" s="141" t="s">
        <v>433</v>
      </c>
      <c r="C22" s="149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435</v>
      </c>
      <c r="C23" s="149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0</v>
      </c>
      <c r="M23" s="34">
        <v>0</v>
      </c>
      <c r="N23" s="34">
        <v>0</v>
      </c>
      <c r="O23" s="34">
        <v>0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12</v>
      </c>
      <c r="U23" s="167">
        <f t="shared" si="3"/>
        <v>0.75</v>
      </c>
    </row>
    <row r="24" spans="1:21">
      <c r="A24" s="34">
        <v>12</v>
      </c>
      <c r="B24" s="141" t="s">
        <v>437</v>
      </c>
      <c r="C24" s="149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439</v>
      </c>
      <c r="C25" s="149" t="s">
        <v>440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34">
        <v>14</v>
      </c>
      <c r="B26" s="141" t="s">
        <v>442</v>
      </c>
      <c r="C26" s="149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444</v>
      </c>
      <c r="C27" s="149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34">
        <v>16</v>
      </c>
      <c r="B28" s="141" t="s">
        <v>446</v>
      </c>
      <c r="C28" s="149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41" t="s">
        <v>448</v>
      </c>
      <c r="C29" s="149" t="s">
        <v>449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0</v>
      </c>
      <c r="M29" s="34">
        <v>0</v>
      </c>
      <c r="N29" s="34">
        <v>0</v>
      </c>
      <c r="O29" s="34">
        <v>0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12</v>
      </c>
      <c r="U29" s="167">
        <f t="shared" si="3"/>
        <v>0.75</v>
      </c>
    </row>
    <row r="30" spans="1:21">
      <c r="A30" s="34">
        <v>18</v>
      </c>
      <c r="B30" s="141" t="s">
        <v>450</v>
      </c>
      <c r="C30" s="149" t="s">
        <v>451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0</v>
      </c>
      <c r="M30" s="34">
        <v>0</v>
      </c>
      <c r="N30" s="34">
        <v>0</v>
      </c>
      <c r="O30" s="34">
        <v>0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12</v>
      </c>
      <c r="U30" s="167">
        <f t="shared" si="3"/>
        <v>0.75</v>
      </c>
    </row>
    <row r="31" spans="1:21">
      <c r="A31" s="34">
        <v>19</v>
      </c>
      <c r="B31" s="141" t="s">
        <v>452</v>
      </c>
      <c r="C31" s="149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34">
        <v>20</v>
      </c>
      <c r="B32" s="141" t="s">
        <v>454</v>
      </c>
      <c r="C32" s="149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67">
        <f t="shared" si="3"/>
        <v>1</v>
      </c>
    </row>
    <row r="33" spans="1:21">
      <c r="A33" s="34">
        <v>21</v>
      </c>
      <c r="B33" s="141" t="s">
        <v>456</v>
      </c>
      <c r="C33" s="149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41" t="s">
        <v>458</v>
      </c>
      <c r="C34" s="149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41" t="s">
        <v>460</v>
      </c>
      <c r="C35" s="149" t="s">
        <v>461</v>
      </c>
      <c r="D35" s="34">
        <v>1</v>
      </c>
      <c r="E35" s="34">
        <v>1</v>
      </c>
      <c r="F35" s="34">
        <v>0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41" t="s">
        <v>462</v>
      </c>
      <c r="C36" s="149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464</v>
      </c>
      <c r="C37" s="149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34">
        <v>26</v>
      </c>
      <c r="B38" s="141" t="s">
        <v>466</v>
      </c>
      <c r="C38" s="149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0</v>
      </c>
      <c r="M38" s="34">
        <v>0</v>
      </c>
      <c r="N38" s="34">
        <v>0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12</v>
      </c>
      <c r="U38" s="167">
        <f t="shared" si="3"/>
        <v>0.75</v>
      </c>
    </row>
    <row r="39" spans="1:21">
      <c r="A39" s="34">
        <v>27</v>
      </c>
      <c r="B39" s="141" t="s">
        <v>468</v>
      </c>
      <c r="C39" s="149" t="s">
        <v>469</v>
      </c>
      <c r="D39" s="34">
        <v>1</v>
      </c>
      <c r="E39" s="34">
        <v>1</v>
      </c>
      <c r="F39" s="34" t="s">
        <v>441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67">
        <f t="shared" si="3"/>
        <v>0.9375</v>
      </c>
    </row>
    <row r="40" spans="1:21">
      <c r="A40" s="34">
        <v>28</v>
      </c>
      <c r="B40" s="141" t="s">
        <v>470</v>
      </c>
      <c r="C40" s="149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34">
        <v>29</v>
      </c>
      <c r="B41" s="141" t="s">
        <v>472</v>
      </c>
      <c r="C41" s="149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41" t="s">
        <v>474</v>
      </c>
      <c r="C42" s="149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67">
        <f t="shared" si="3"/>
        <v>1</v>
      </c>
    </row>
    <row r="43" spans="1:21">
      <c r="A43" s="34">
        <v>31</v>
      </c>
      <c r="B43" s="141" t="s">
        <v>476</v>
      </c>
      <c r="C43" s="149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12</v>
      </c>
      <c r="U43" s="167">
        <f t="shared" si="3"/>
        <v>0.75</v>
      </c>
    </row>
    <row r="44" spans="1:21">
      <c r="A44" s="34">
        <v>32</v>
      </c>
      <c r="B44" s="141" t="s">
        <v>478</v>
      </c>
      <c r="C44" s="149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 t="s">
        <v>441</v>
      </c>
      <c r="K44" s="34">
        <v>1</v>
      </c>
      <c r="L44" s="34">
        <v>0</v>
      </c>
      <c r="M44" s="34">
        <v>0</v>
      </c>
      <c r="N44" s="34">
        <v>0</v>
      </c>
      <c r="O44" s="34">
        <v>0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11</v>
      </c>
      <c r="U44" s="167">
        <f t="shared" si="3"/>
        <v>0.6875</v>
      </c>
    </row>
    <row r="45" spans="1:21">
      <c r="A45" s="34">
        <v>33</v>
      </c>
      <c r="B45" s="141" t="s">
        <v>480</v>
      </c>
      <c r="C45" s="149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12</v>
      </c>
      <c r="U45" s="167">
        <f t="shared" si="3"/>
        <v>0.75</v>
      </c>
    </row>
    <row r="46" spans="1:21">
      <c r="A46" s="34">
        <v>34</v>
      </c>
      <c r="B46" s="141" t="s">
        <v>271</v>
      </c>
      <c r="C46" s="149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67">
        <f t="shared" si="3"/>
        <v>1</v>
      </c>
    </row>
    <row r="47" spans="1:21">
      <c r="A47" s="34">
        <v>35</v>
      </c>
      <c r="B47" s="141" t="s">
        <v>482</v>
      </c>
      <c r="C47" s="149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0</v>
      </c>
      <c r="M47" s="34">
        <v>0</v>
      </c>
      <c r="N47" s="34">
        <v>0</v>
      </c>
      <c r="O47" s="34">
        <v>0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12</v>
      </c>
      <c r="U47" s="167">
        <f t="shared" si="3"/>
        <v>0.75</v>
      </c>
    </row>
    <row r="48" spans="1:21">
      <c r="A48" s="34">
        <v>36</v>
      </c>
      <c r="B48" s="141" t="s">
        <v>484</v>
      </c>
      <c r="C48" s="149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0</v>
      </c>
      <c r="M48" s="34">
        <v>0</v>
      </c>
      <c r="N48" s="34">
        <v>0</v>
      </c>
      <c r="O48" s="34">
        <v>0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12</v>
      </c>
      <c r="U48" s="167">
        <f t="shared" si="3"/>
        <v>0.75</v>
      </c>
    </row>
    <row r="49" spans="1:21">
      <c r="A49" s="34">
        <v>37</v>
      </c>
      <c r="B49" s="141" t="s">
        <v>486</v>
      </c>
      <c r="C49" s="149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0</v>
      </c>
      <c r="M49" s="34">
        <v>0</v>
      </c>
      <c r="N49" s="34">
        <v>0</v>
      </c>
      <c r="O49" s="34">
        <v>0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12</v>
      </c>
      <c r="U49" s="167">
        <f t="shared" si="3"/>
        <v>0.75</v>
      </c>
    </row>
    <row r="50" spans="1:21">
      <c r="A50" s="34">
        <v>39</v>
      </c>
      <c r="B50" s="141" t="s">
        <v>488</v>
      </c>
      <c r="C50" s="149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0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15</v>
      </c>
      <c r="U50" s="167">
        <f t="shared" si="3"/>
        <v>0.9375</v>
      </c>
    </row>
    <row r="51" spans="1:21">
      <c r="A51" s="34">
        <v>39</v>
      </c>
      <c r="B51" s="141" t="s">
        <v>490</v>
      </c>
      <c r="C51" s="149" t="s">
        <v>491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F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outlinePr summaryBelow="0" summaryRight="0"/>
  </sheetPr>
  <dimension ref="A1:U1003"/>
  <sheetViews>
    <sheetView topLeftCell="A8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MI403317</v>
      </c>
      <c r="C3" s="68" t="str">
        <f>VLOOKUP(D3, 'Rekap Dosen'!$B$5:$C$36,2)</f>
        <v>Hadipurnawan Satria, Ph.D.</v>
      </c>
      <c r="D3" s="9" t="s">
        <v>138</v>
      </c>
      <c r="E3" s="70"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Pemrograman Berorientasi Objek</v>
      </c>
      <c r="C4" s="73" t="str">
        <f>VLOOKUP(D4, 'Rekap Dosen'!$B$5:$C$36,2)</f>
        <v>Hasnan Afif, S.Kom., M.Kom.</v>
      </c>
      <c r="D4" s="9" t="s">
        <v>142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Yesinta Florensia, S.Kom., M.Kom.</v>
      </c>
      <c r="D5" s="9" t="s">
        <v>170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158">
        <v>1</v>
      </c>
      <c r="E10" s="86">
        <v>2</v>
      </c>
      <c r="F10" s="86">
        <v>3</v>
      </c>
      <c r="G10" s="86">
        <v>4</v>
      </c>
      <c r="H10" s="86">
        <v>5</v>
      </c>
      <c r="I10" s="86">
        <v>6</v>
      </c>
      <c r="J10" s="86">
        <v>7</v>
      </c>
      <c r="K10" s="110">
        <v>8</v>
      </c>
      <c r="L10" s="86">
        <v>9</v>
      </c>
      <c r="M10" s="86">
        <v>10</v>
      </c>
      <c r="N10" s="86">
        <v>11</v>
      </c>
      <c r="O10" s="86">
        <v>12</v>
      </c>
      <c r="P10" s="86">
        <v>13</v>
      </c>
      <c r="Q10" s="86">
        <v>14</v>
      </c>
      <c r="R10" s="86">
        <v>15</v>
      </c>
      <c r="S10" s="110">
        <v>16</v>
      </c>
      <c r="T10" s="230"/>
      <c r="U10" s="237"/>
    </row>
    <row r="11" spans="1:21">
      <c r="A11" s="230"/>
      <c r="B11" s="230"/>
      <c r="C11" s="230"/>
      <c r="D11" s="194">
        <v>45520</v>
      </c>
      <c r="E11" s="195">
        <f t="shared" ref="E11:S11" si="0">D11+7</f>
        <v>45527</v>
      </c>
      <c r="F11" s="195">
        <f t="shared" si="0"/>
        <v>45534</v>
      </c>
      <c r="G11" s="195">
        <f t="shared" si="0"/>
        <v>45541</v>
      </c>
      <c r="H11" s="195">
        <f t="shared" si="0"/>
        <v>45548</v>
      </c>
      <c r="I11" s="195">
        <f t="shared" si="0"/>
        <v>45555</v>
      </c>
      <c r="J11" s="195">
        <f t="shared" si="0"/>
        <v>45562</v>
      </c>
      <c r="K11" s="196">
        <f t="shared" si="0"/>
        <v>45569</v>
      </c>
      <c r="L11" s="195">
        <f t="shared" si="0"/>
        <v>45576</v>
      </c>
      <c r="M11" s="195">
        <f t="shared" si="0"/>
        <v>45583</v>
      </c>
      <c r="N11" s="195">
        <f t="shared" si="0"/>
        <v>45590</v>
      </c>
      <c r="O11" s="195">
        <f t="shared" si="0"/>
        <v>45597</v>
      </c>
      <c r="P11" s="195">
        <f t="shared" si="0"/>
        <v>45604</v>
      </c>
      <c r="Q11" s="195">
        <f t="shared" si="0"/>
        <v>45611</v>
      </c>
      <c r="R11" s="195">
        <f t="shared" si="0"/>
        <v>45618</v>
      </c>
      <c r="S11" s="196">
        <f t="shared" si="0"/>
        <v>45625</v>
      </c>
      <c r="T11" s="230"/>
      <c r="U11" s="237"/>
    </row>
    <row r="12" spans="1:21">
      <c r="A12" s="231"/>
      <c r="B12" s="231"/>
      <c r="C12" s="231"/>
      <c r="D12" s="93" t="s">
        <v>142</v>
      </c>
      <c r="E12" s="38" t="s">
        <v>142</v>
      </c>
      <c r="F12" s="38" t="s">
        <v>142</v>
      </c>
      <c r="G12" s="38" t="s">
        <v>142</v>
      </c>
      <c r="H12" s="38" t="s">
        <v>142</v>
      </c>
      <c r="I12" s="38" t="s">
        <v>142</v>
      </c>
      <c r="J12" s="38" t="s">
        <v>142</v>
      </c>
      <c r="K12" s="94" t="s">
        <v>142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" t="s">
        <v>138</v>
      </c>
      <c r="T12" s="231"/>
      <c r="U12" s="238"/>
    </row>
    <row r="13" spans="1:21">
      <c r="A13" s="34">
        <v>1</v>
      </c>
      <c r="B13" s="197" t="s">
        <v>498</v>
      </c>
      <c r="C13" s="149" t="s">
        <v>499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34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72">
        <v>1</v>
      </c>
      <c r="T13" s="150">
        <f t="shared" ref="T13:T51" si="1">SUM(D13:S13)</f>
        <v>16</v>
      </c>
      <c r="U13" s="167">
        <f t="shared" ref="U13:U51" si="2">T13/16</f>
        <v>1</v>
      </c>
    </row>
    <row r="14" spans="1:21">
      <c r="A14" s="34">
        <v>2</v>
      </c>
      <c r="B14" s="197" t="s">
        <v>500</v>
      </c>
      <c r="C14" s="149" t="s">
        <v>501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1"/>
        <v>16</v>
      </c>
      <c r="U14" s="167">
        <f t="shared" si="2"/>
        <v>1</v>
      </c>
    </row>
    <row r="15" spans="1:21">
      <c r="A15" s="34">
        <v>3</v>
      </c>
      <c r="B15" s="197" t="s">
        <v>502</v>
      </c>
      <c r="C15" s="149" t="s">
        <v>503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0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1"/>
        <v>15</v>
      </c>
      <c r="U15" s="167">
        <f t="shared" si="2"/>
        <v>0.9375</v>
      </c>
    </row>
    <row r="16" spans="1:21">
      <c r="A16" s="34">
        <v>4</v>
      </c>
      <c r="B16" s="197" t="s">
        <v>504</v>
      </c>
      <c r="C16" s="149" t="s">
        <v>505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0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1"/>
        <v>15</v>
      </c>
      <c r="U16" s="167">
        <f t="shared" si="2"/>
        <v>0.9375</v>
      </c>
    </row>
    <row r="17" spans="1:21">
      <c r="A17" s="34">
        <v>5</v>
      </c>
      <c r="B17" s="197" t="s">
        <v>506</v>
      </c>
      <c r="C17" s="149" t="s">
        <v>507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1"/>
        <v>16</v>
      </c>
      <c r="U17" s="167">
        <f t="shared" si="2"/>
        <v>1</v>
      </c>
    </row>
    <row r="18" spans="1:21">
      <c r="A18" s="34">
        <v>6</v>
      </c>
      <c r="B18" s="197" t="s">
        <v>508</v>
      </c>
      <c r="C18" s="149" t="s">
        <v>509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1"/>
        <v>16</v>
      </c>
      <c r="U18" s="167">
        <f t="shared" si="2"/>
        <v>1</v>
      </c>
    </row>
    <row r="19" spans="1:21">
      <c r="A19" s="34">
        <v>7</v>
      </c>
      <c r="B19" s="197" t="s">
        <v>510</v>
      </c>
      <c r="C19" s="149" t="s">
        <v>511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0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1"/>
        <v>15</v>
      </c>
      <c r="U19" s="167">
        <f t="shared" si="2"/>
        <v>0.9375</v>
      </c>
    </row>
    <row r="20" spans="1:21">
      <c r="A20" s="34">
        <v>8</v>
      </c>
      <c r="B20" s="197" t="s">
        <v>512</v>
      </c>
      <c r="C20" s="149" t="s">
        <v>513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0</v>
      </c>
      <c r="J20" s="34">
        <v>0</v>
      </c>
      <c r="K20" s="72">
        <v>0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1"/>
        <v>13</v>
      </c>
      <c r="U20" s="167">
        <f t="shared" si="2"/>
        <v>0.8125</v>
      </c>
    </row>
    <row r="21" spans="1:21">
      <c r="A21" s="34">
        <v>9</v>
      </c>
      <c r="B21" s="197" t="s">
        <v>514</v>
      </c>
      <c r="C21" s="149" t="s">
        <v>515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0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1"/>
        <v>15</v>
      </c>
      <c r="U21" s="167">
        <f t="shared" si="2"/>
        <v>0.9375</v>
      </c>
    </row>
    <row r="22" spans="1:21">
      <c r="A22" s="34">
        <v>10</v>
      </c>
      <c r="B22" s="197" t="s">
        <v>516</v>
      </c>
      <c r="C22" s="149" t="s">
        <v>517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1"/>
        <v>16</v>
      </c>
      <c r="U22" s="167">
        <f t="shared" si="2"/>
        <v>1</v>
      </c>
    </row>
    <row r="23" spans="1:21">
      <c r="A23" s="34">
        <v>11</v>
      </c>
      <c r="B23" s="198" t="s">
        <v>518</v>
      </c>
      <c r="C23" s="193" t="s">
        <v>519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1"/>
        <v>16</v>
      </c>
      <c r="U23" s="167">
        <f t="shared" si="2"/>
        <v>1</v>
      </c>
    </row>
    <row r="24" spans="1:21">
      <c r="A24" s="34">
        <v>12</v>
      </c>
      <c r="B24" s="198" t="s">
        <v>520</v>
      </c>
      <c r="C24" s="193" t="s">
        <v>521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1"/>
        <v>16</v>
      </c>
      <c r="U24" s="167">
        <f t="shared" si="2"/>
        <v>1</v>
      </c>
    </row>
    <row r="25" spans="1:21">
      <c r="A25" s="34">
        <v>13</v>
      </c>
      <c r="B25" s="198" t="s">
        <v>522</v>
      </c>
      <c r="C25" s="193" t="s">
        <v>523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1"/>
        <v>16</v>
      </c>
      <c r="U25" s="167">
        <f t="shared" si="2"/>
        <v>1</v>
      </c>
    </row>
    <row r="26" spans="1:21">
      <c r="A26" s="34">
        <v>14</v>
      </c>
      <c r="B26" s="198" t="s">
        <v>524</v>
      </c>
      <c r="C26" s="193" t="s">
        <v>525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1"/>
        <v>16</v>
      </c>
      <c r="U26" s="167">
        <f t="shared" si="2"/>
        <v>1</v>
      </c>
    </row>
    <row r="27" spans="1:21">
      <c r="A27" s="34">
        <v>15</v>
      </c>
      <c r="B27" s="198" t="s">
        <v>526</v>
      </c>
      <c r="C27" s="193" t="s">
        <v>527</v>
      </c>
      <c r="D27" s="120">
        <v>1</v>
      </c>
      <c r="E27" s="34">
        <v>1</v>
      </c>
      <c r="F27" s="34">
        <v>1</v>
      </c>
      <c r="G27" s="34">
        <v>0</v>
      </c>
      <c r="H27" s="34" t="s">
        <v>205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1"/>
        <v>13</v>
      </c>
      <c r="U27" s="167">
        <f t="shared" si="2"/>
        <v>0.8125</v>
      </c>
    </row>
    <row r="28" spans="1:21">
      <c r="A28" s="34">
        <v>16</v>
      </c>
      <c r="B28" s="198" t="s">
        <v>528</v>
      </c>
      <c r="C28" s="193" t="s">
        <v>529</v>
      </c>
      <c r="D28" s="120">
        <v>1</v>
      </c>
      <c r="E28" s="34">
        <v>0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1"/>
        <v>15</v>
      </c>
      <c r="U28" s="167">
        <f t="shared" si="2"/>
        <v>0.9375</v>
      </c>
    </row>
    <row r="29" spans="1:21">
      <c r="A29" s="34">
        <v>17</v>
      </c>
      <c r="B29" s="198" t="s">
        <v>530</v>
      </c>
      <c r="C29" s="193" t="s">
        <v>531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1"/>
        <v>16</v>
      </c>
      <c r="U29" s="167">
        <f t="shared" si="2"/>
        <v>1</v>
      </c>
    </row>
    <row r="30" spans="1:21">
      <c r="A30" s="34">
        <v>18</v>
      </c>
      <c r="B30" s="198" t="s">
        <v>532</v>
      </c>
      <c r="C30" s="193" t="s">
        <v>533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0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1"/>
        <v>15</v>
      </c>
      <c r="U30" s="167">
        <f t="shared" si="2"/>
        <v>0.9375</v>
      </c>
    </row>
    <row r="31" spans="1:21">
      <c r="A31" s="34">
        <v>19</v>
      </c>
      <c r="B31" s="198" t="s">
        <v>534</v>
      </c>
      <c r="C31" s="193" t="s">
        <v>535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1"/>
        <v>16</v>
      </c>
      <c r="U31" s="167">
        <f t="shared" si="2"/>
        <v>1</v>
      </c>
    </row>
    <row r="32" spans="1:21">
      <c r="A32" s="34">
        <v>20</v>
      </c>
      <c r="B32" s="198" t="s">
        <v>536</v>
      </c>
      <c r="C32" s="193" t="s">
        <v>537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1"/>
        <v>16</v>
      </c>
      <c r="U32" s="167">
        <f t="shared" si="2"/>
        <v>1</v>
      </c>
    </row>
    <row r="33" spans="1:21">
      <c r="A33" s="34">
        <v>21</v>
      </c>
      <c r="B33" s="198" t="s">
        <v>538</v>
      </c>
      <c r="C33" s="193" t="s">
        <v>539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1"/>
        <v>16</v>
      </c>
      <c r="U33" s="167">
        <f t="shared" si="2"/>
        <v>1</v>
      </c>
    </row>
    <row r="34" spans="1:21">
      <c r="A34" s="34">
        <v>22</v>
      </c>
      <c r="B34" s="198" t="s">
        <v>540</v>
      </c>
      <c r="C34" s="193" t="s">
        <v>541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0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1"/>
        <v>15</v>
      </c>
      <c r="U34" s="167">
        <f t="shared" si="2"/>
        <v>0.9375</v>
      </c>
    </row>
    <row r="35" spans="1:21">
      <c r="A35" s="34">
        <v>23</v>
      </c>
      <c r="B35" s="198" t="s">
        <v>542</v>
      </c>
      <c r="C35" s="193" t="s">
        <v>543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1"/>
        <v>16</v>
      </c>
      <c r="U35" s="167">
        <f t="shared" si="2"/>
        <v>1</v>
      </c>
    </row>
    <row r="36" spans="1:21">
      <c r="A36" s="34">
        <v>24</v>
      </c>
      <c r="B36" s="198" t="s">
        <v>544</v>
      </c>
      <c r="C36" s="193" t="s">
        <v>545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1"/>
        <v>16</v>
      </c>
      <c r="U36" s="167">
        <f t="shared" si="2"/>
        <v>1</v>
      </c>
    </row>
    <row r="37" spans="1:21">
      <c r="A37" s="34">
        <v>25</v>
      </c>
      <c r="B37" s="198" t="s">
        <v>546</v>
      </c>
      <c r="C37" s="193" t="s">
        <v>547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1"/>
        <v>16</v>
      </c>
      <c r="U37" s="167">
        <f t="shared" si="2"/>
        <v>1</v>
      </c>
    </row>
    <row r="38" spans="1:21">
      <c r="A38" s="34">
        <v>26</v>
      </c>
      <c r="B38" s="198" t="s">
        <v>548</v>
      </c>
      <c r="C38" s="193" t="s">
        <v>549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1"/>
        <v>16</v>
      </c>
      <c r="U38" s="167">
        <f t="shared" si="2"/>
        <v>1</v>
      </c>
    </row>
    <row r="39" spans="1:21">
      <c r="A39" s="34">
        <v>27</v>
      </c>
      <c r="B39" s="198" t="s">
        <v>550</v>
      </c>
      <c r="C39" s="193" t="s">
        <v>551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1"/>
        <v>16</v>
      </c>
      <c r="U39" s="167">
        <f t="shared" si="2"/>
        <v>1</v>
      </c>
    </row>
    <row r="40" spans="1:21">
      <c r="A40" s="34">
        <v>28</v>
      </c>
      <c r="B40" s="198" t="s">
        <v>552</v>
      </c>
      <c r="C40" s="193" t="s">
        <v>553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1"/>
        <v>16</v>
      </c>
      <c r="U40" s="167">
        <f t="shared" si="2"/>
        <v>1</v>
      </c>
    </row>
    <row r="41" spans="1:21">
      <c r="A41" s="34">
        <v>29</v>
      </c>
      <c r="B41" s="198" t="s">
        <v>554</v>
      </c>
      <c r="C41" s="193" t="s">
        <v>555</v>
      </c>
      <c r="D41" s="120">
        <v>1</v>
      </c>
      <c r="E41" s="34">
        <v>1</v>
      </c>
      <c r="F41" s="34">
        <v>1</v>
      </c>
      <c r="G41" s="34" t="s">
        <v>205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0</v>
      </c>
      <c r="O41" s="34">
        <v>0</v>
      </c>
      <c r="P41" s="34">
        <v>1</v>
      </c>
      <c r="Q41" s="34">
        <v>1</v>
      </c>
      <c r="R41" s="34">
        <v>1</v>
      </c>
      <c r="S41" s="72">
        <v>1</v>
      </c>
      <c r="T41" s="150">
        <f t="shared" si="1"/>
        <v>13</v>
      </c>
      <c r="U41" s="167">
        <f t="shared" si="2"/>
        <v>0.8125</v>
      </c>
    </row>
    <row r="42" spans="1:21">
      <c r="A42" s="34">
        <v>30</v>
      </c>
      <c r="B42" s="198" t="s">
        <v>556</v>
      </c>
      <c r="C42" s="193" t="s">
        <v>557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1"/>
        <v>16</v>
      </c>
      <c r="U42" s="167">
        <f t="shared" si="2"/>
        <v>1</v>
      </c>
    </row>
    <row r="43" spans="1:21">
      <c r="A43" s="34">
        <v>31</v>
      </c>
      <c r="B43" s="198" t="s">
        <v>558</v>
      </c>
      <c r="C43" s="193" t="s">
        <v>559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1"/>
        <v>16</v>
      </c>
      <c r="U43" s="167">
        <f t="shared" si="2"/>
        <v>1</v>
      </c>
    </row>
    <row r="44" spans="1:21">
      <c r="A44" s="34">
        <v>32</v>
      </c>
      <c r="B44" s="198" t="s">
        <v>560</v>
      </c>
      <c r="C44" s="193" t="s">
        <v>561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1"/>
        <v>14</v>
      </c>
      <c r="U44" s="167">
        <f t="shared" si="2"/>
        <v>0.875</v>
      </c>
    </row>
    <row r="45" spans="1:21">
      <c r="A45" s="34">
        <v>33</v>
      </c>
      <c r="B45" s="198" t="s">
        <v>562</v>
      </c>
      <c r="C45" s="193" t="s">
        <v>563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 t="s">
        <v>214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1"/>
        <v>15</v>
      </c>
      <c r="U45" s="167">
        <f t="shared" si="2"/>
        <v>0.9375</v>
      </c>
    </row>
    <row r="46" spans="1:21">
      <c r="A46" s="34">
        <v>34</v>
      </c>
      <c r="B46" s="198" t="s">
        <v>564</v>
      </c>
      <c r="C46" s="193" t="s">
        <v>565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1"/>
        <v>16</v>
      </c>
      <c r="U46" s="167">
        <f t="shared" si="2"/>
        <v>1</v>
      </c>
    </row>
    <row r="47" spans="1:21">
      <c r="A47" s="34">
        <v>35</v>
      </c>
      <c r="B47" s="198" t="s">
        <v>566</v>
      </c>
      <c r="C47" s="193" t="s">
        <v>567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0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1"/>
        <v>15</v>
      </c>
      <c r="U47" s="167">
        <f t="shared" si="2"/>
        <v>0.9375</v>
      </c>
    </row>
    <row r="48" spans="1:21">
      <c r="A48" s="34">
        <v>36</v>
      </c>
      <c r="B48" s="198" t="s">
        <v>568</v>
      </c>
      <c r="C48" s="193" t="s">
        <v>569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1"/>
        <v>16</v>
      </c>
      <c r="U48" s="167">
        <f t="shared" si="2"/>
        <v>1</v>
      </c>
    </row>
    <row r="49" spans="1:21">
      <c r="A49" s="34">
        <v>37</v>
      </c>
      <c r="B49" s="198" t="s">
        <v>572</v>
      </c>
      <c r="C49" s="193" t="s">
        <v>573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1"/>
        <v>16</v>
      </c>
      <c r="U49" s="167">
        <f t="shared" si="2"/>
        <v>1</v>
      </c>
    </row>
    <row r="50" spans="1:21">
      <c r="A50" s="34">
        <v>38</v>
      </c>
      <c r="B50" s="198" t="s">
        <v>574</v>
      </c>
      <c r="C50" s="193" t="s">
        <v>575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1"/>
        <v>16</v>
      </c>
      <c r="U50" s="167">
        <f t="shared" si="2"/>
        <v>1</v>
      </c>
    </row>
    <row r="51" spans="1:21">
      <c r="A51" s="78">
        <v>39</v>
      </c>
      <c r="B51" s="199" t="s">
        <v>576</v>
      </c>
      <c r="C51" s="200" t="s">
        <v>577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9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9">
        <v>1</v>
      </c>
      <c r="T51" s="45">
        <f t="shared" si="1"/>
        <v>16</v>
      </c>
      <c r="U51" s="191">
        <f t="shared" si="2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1">
    <cfRule type="cellIs" dxfId="6" priority="2" operator="equal">
      <formula>0</formula>
    </cfRule>
  </conditionalFormatting>
  <conditionalFormatting sqref="U13:U51">
    <cfRule type="cellIs" dxfId="5" priority="1" operator="lessThan">
      <formula>"50%"</formula>
    </cfRule>
  </conditionalFormatting>
  <hyperlinks>
    <hyperlink ref="A1" location="'Rekap Dosen'!A1" display="BACK" xr:uid="{00000000-0004-0000-20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1.81640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189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166</v>
      </c>
      <c r="E12" s="38" t="s">
        <v>166</v>
      </c>
      <c r="F12" s="38" t="s">
        <v>166</v>
      </c>
      <c r="G12" s="38" t="s">
        <v>166</v>
      </c>
      <c r="H12" s="38" t="s">
        <v>166</v>
      </c>
      <c r="I12" s="38" t="s">
        <v>166</v>
      </c>
      <c r="J12" s="38" t="s">
        <v>166</v>
      </c>
      <c r="K12" s="94" t="s">
        <v>166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 t="s">
        <v>214</v>
      </c>
      <c r="S13" s="118">
        <v>1</v>
      </c>
      <c r="T13" s="95">
        <f t="shared" ref="T13:T45" si="2">SUM(D13:S13)</f>
        <v>15</v>
      </c>
      <c r="U13" s="164">
        <f t="shared" ref="U13:U45" si="3">T13/16</f>
        <v>0.9375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 t="s">
        <v>420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15</v>
      </c>
      <c r="U14" s="164">
        <f t="shared" si="3"/>
        <v>0.9375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0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164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0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15</v>
      </c>
      <c r="U16" s="164">
        <f t="shared" si="3"/>
        <v>0.9375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 t="s">
        <v>214</v>
      </c>
      <c r="R17" s="34">
        <v>1</v>
      </c>
      <c r="S17" s="72">
        <v>1</v>
      </c>
      <c r="T17" s="95">
        <f t="shared" si="2"/>
        <v>15</v>
      </c>
      <c r="U17" s="164">
        <f t="shared" si="3"/>
        <v>0.9375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0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64">
        <f t="shared" si="3"/>
        <v>0.9375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0</v>
      </c>
      <c r="O21" s="34">
        <v>0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14</v>
      </c>
      <c r="U21" s="164">
        <f t="shared" si="3"/>
        <v>0.875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225</v>
      </c>
      <c r="C23" s="115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0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15</v>
      </c>
      <c r="U23" s="164">
        <f t="shared" si="3"/>
        <v>0.9375</v>
      </c>
    </row>
    <row r="24" spans="1:21">
      <c r="A24" s="95">
        <v>12</v>
      </c>
      <c r="B24" s="96" t="s">
        <v>227</v>
      </c>
      <c r="C24" s="115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15</v>
      </c>
      <c r="U24" s="164">
        <f t="shared" si="3"/>
        <v>0.9375</v>
      </c>
    </row>
    <row r="25" spans="1:21">
      <c r="A25" s="95">
        <v>13</v>
      </c>
      <c r="B25" s="96" t="s">
        <v>229</v>
      </c>
      <c r="C25" s="115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231</v>
      </c>
      <c r="C26" s="115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233</v>
      </c>
      <c r="C27" s="115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235</v>
      </c>
      <c r="C28" s="115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237</v>
      </c>
      <c r="C29" s="115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239</v>
      </c>
      <c r="C30" s="115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241</v>
      </c>
      <c r="C31" s="115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0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15</v>
      </c>
      <c r="U31" s="164">
        <f t="shared" si="3"/>
        <v>0.9375</v>
      </c>
    </row>
    <row r="32" spans="1:21">
      <c r="A32" s="95">
        <v>20</v>
      </c>
      <c r="B32" s="96" t="s">
        <v>243</v>
      </c>
      <c r="C32" s="115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 t="s">
        <v>420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164">
        <f t="shared" si="3"/>
        <v>0.9375</v>
      </c>
    </row>
    <row r="33" spans="1:21">
      <c r="A33" s="95">
        <v>21</v>
      </c>
      <c r="B33" s="96" t="s">
        <v>245</v>
      </c>
      <c r="C33" s="115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247</v>
      </c>
      <c r="C34" s="115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 t="s">
        <v>420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15</v>
      </c>
      <c r="U34" s="164">
        <f t="shared" si="3"/>
        <v>0.9375</v>
      </c>
    </row>
    <row r="35" spans="1:21">
      <c r="A35" s="95">
        <v>23</v>
      </c>
      <c r="B35" s="96" t="s">
        <v>249</v>
      </c>
      <c r="C35" s="115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96" t="s">
        <v>251</v>
      </c>
      <c r="C36" s="115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253</v>
      </c>
      <c r="C37" s="115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255</v>
      </c>
      <c r="C38" s="115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257</v>
      </c>
      <c r="C39" s="115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96" t="s">
        <v>259</v>
      </c>
      <c r="C40" s="115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261</v>
      </c>
      <c r="C41" s="115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263</v>
      </c>
      <c r="C42" s="115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265</v>
      </c>
      <c r="C43" s="115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267</v>
      </c>
      <c r="C44" s="115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103">
        <v>33</v>
      </c>
      <c r="B45" s="146" t="s">
        <v>269</v>
      </c>
      <c r="C45" s="147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65">
        <f t="shared" si="3"/>
        <v>1</v>
      </c>
    </row>
    <row r="46" spans="1:21">
      <c r="B46" s="14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B47" s="141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B48" s="141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2:20">
      <c r="B49" s="141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2:20">
      <c r="B50" s="141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2:20">
      <c r="B51" s="141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2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2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2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2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2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2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2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2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2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2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2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2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2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4" priority="2" operator="equal">
      <formula>0</formula>
    </cfRule>
  </conditionalFormatting>
  <conditionalFormatting sqref="U13:U45">
    <cfRule type="cellIs" dxfId="3" priority="1" operator="lessThanOrEqual">
      <formula>"50%"</formula>
    </cfRule>
  </conditionalFormatting>
  <hyperlinks>
    <hyperlink ref="A1" location="'Rekap Dosen'!A1" display="BACK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275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7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166</v>
      </c>
      <c r="E12" s="38" t="s">
        <v>166</v>
      </c>
      <c r="F12" s="38" t="s">
        <v>166</v>
      </c>
      <c r="G12" s="38" t="s">
        <v>166</v>
      </c>
      <c r="H12" s="38" t="s">
        <v>166</v>
      </c>
      <c r="I12" s="38" t="s">
        <v>166</v>
      </c>
      <c r="J12" s="38" t="s">
        <v>166</v>
      </c>
      <c r="K12" s="94" t="s">
        <v>166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1"/>
      <c r="U12" s="238"/>
    </row>
    <row r="13" spans="1:21">
      <c r="A13" s="202">
        <v>1</v>
      </c>
      <c r="B13" s="203" t="s">
        <v>277</v>
      </c>
      <c r="C13" s="204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3" si="2">SUM(D13:S13)</f>
        <v>16</v>
      </c>
      <c r="U13" s="164">
        <f t="shared" ref="U13:U43" si="3">T13/16</f>
        <v>1</v>
      </c>
    </row>
    <row r="14" spans="1:21">
      <c r="A14" s="202">
        <v>2</v>
      </c>
      <c r="B14" s="205" t="s">
        <v>279</v>
      </c>
      <c r="C14" s="204" t="s">
        <v>280</v>
      </c>
      <c r="D14" s="120">
        <v>1</v>
      </c>
      <c r="E14" s="34">
        <v>1</v>
      </c>
      <c r="F14" s="34">
        <v>1</v>
      </c>
      <c r="G14" s="34" t="s">
        <v>420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15</v>
      </c>
      <c r="U14" s="164">
        <f t="shared" si="3"/>
        <v>0.9375</v>
      </c>
    </row>
    <row r="15" spans="1:21">
      <c r="A15" s="202">
        <v>3</v>
      </c>
      <c r="B15" s="203" t="s">
        <v>281</v>
      </c>
      <c r="C15" s="204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202">
        <v>4</v>
      </c>
      <c r="B16" s="203" t="s">
        <v>283</v>
      </c>
      <c r="C16" s="204" t="s">
        <v>284</v>
      </c>
      <c r="D16" s="120">
        <v>1</v>
      </c>
      <c r="E16" s="34">
        <v>1</v>
      </c>
      <c r="F16" s="34" t="s">
        <v>420</v>
      </c>
      <c r="G16" s="34" t="s">
        <v>420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14</v>
      </c>
      <c r="U16" s="164">
        <f t="shared" si="3"/>
        <v>0.875</v>
      </c>
    </row>
    <row r="17" spans="1:21">
      <c r="A17" s="202">
        <v>5</v>
      </c>
      <c r="B17" s="203" t="s">
        <v>285</v>
      </c>
      <c r="C17" s="204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16</v>
      </c>
      <c r="U17" s="164">
        <f t="shared" si="3"/>
        <v>1</v>
      </c>
    </row>
    <row r="18" spans="1:21">
      <c r="A18" s="202">
        <v>6</v>
      </c>
      <c r="B18" s="203" t="s">
        <v>287</v>
      </c>
      <c r="C18" s="204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202">
        <v>7</v>
      </c>
      <c r="B19" s="203" t="s">
        <v>289</v>
      </c>
      <c r="C19" s="204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164">
        <f t="shared" si="3"/>
        <v>1</v>
      </c>
    </row>
    <row r="20" spans="1:21">
      <c r="A20" s="202">
        <v>8</v>
      </c>
      <c r="B20" s="203" t="s">
        <v>291</v>
      </c>
      <c r="C20" s="204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16</v>
      </c>
      <c r="U20" s="164">
        <f t="shared" si="3"/>
        <v>1</v>
      </c>
    </row>
    <row r="21" spans="1:21">
      <c r="A21" s="202">
        <v>9</v>
      </c>
      <c r="B21" s="203" t="s">
        <v>293</v>
      </c>
      <c r="C21" s="204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202">
        <v>10</v>
      </c>
      <c r="B22" s="203" t="s">
        <v>295</v>
      </c>
      <c r="C22" s="204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2"/>
        <v>16</v>
      </c>
      <c r="U22" s="164">
        <f t="shared" si="3"/>
        <v>1</v>
      </c>
    </row>
    <row r="23" spans="1:21">
      <c r="A23" s="202">
        <v>11</v>
      </c>
      <c r="B23" s="206" t="s">
        <v>297</v>
      </c>
      <c r="C23" s="207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16</v>
      </c>
      <c r="U23" s="164">
        <f t="shared" si="3"/>
        <v>1</v>
      </c>
    </row>
    <row r="24" spans="1:21">
      <c r="A24" s="202">
        <v>12</v>
      </c>
      <c r="B24" s="206" t="s">
        <v>299</v>
      </c>
      <c r="C24" s="207" t="s">
        <v>300</v>
      </c>
      <c r="D24" s="120">
        <v>1</v>
      </c>
      <c r="E24" s="34">
        <v>1</v>
      </c>
      <c r="F24" s="34">
        <v>1</v>
      </c>
      <c r="G24" s="34">
        <v>1</v>
      </c>
      <c r="H24" s="34" t="s">
        <v>420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15</v>
      </c>
      <c r="U24" s="164">
        <f t="shared" si="3"/>
        <v>0.9375</v>
      </c>
    </row>
    <row r="25" spans="1:21">
      <c r="A25" s="202">
        <v>13</v>
      </c>
      <c r="B25" s="206" t="s">
        <v>301</v>
      </c>
      <c r="C25" s="207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16</v>
      </c>
      <c r="U25" s="164">
        <f t="shared" si="3"/>
        <v>1</v>
      </c>
    </row>
    <row r="26" spans="1:21">
      <c r="A26" s="202">
        <v>14</v>
      </c>
      <c r="B26" s="206" t="s">
        <v>303</v>
      </c>
      <c r="C26" s="207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16</v>
      </c>
      <c r="U26" s="164">
        <f t="shared" si="3"/>
        <v>1</v>
      </c>
    </row>
    <row r="27" spans="1:21">
      <c r="A27" s="202">
        <v>15</v>
      </c>
      <c r="B27" s="206" t="s">
        <v>305</v>
      </c>
      <c r="C27" s="207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16</v>
      </c>
      <c r="U27" s="164">
        <f t="shared" si="3"/>
        <v>1</v>
      </c>
    </row>
    <row r="28" spans="1:21">
      <c r="A28" s="202">
        <v>16</v>
      </c>
      <c r="B28" s="206" t="s">
        <v>307</v>
      </c>
      <c r="C28" s="207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16</v>
      </c>
      <c r="U28" s="164">
        <f t="shared" si="3"/>
        <v>1</v>
      </c>
    </row>
    <row r="29" spans="1:21">
      <c r="A29" s="202">
        <v>17</v>
      </c>
      <c r="B29" s="206" t="s">
        <v>309</v>
      </c>
      <c r="C29" s="207" t="s">
        <v>310</v>
      </c>
      <c r="D29" s="120">
        <v>1</v>
      </c>
      <c r="E29" s="34">
        <v>1</v>
      </c>
      <c r="F29" s="34">
        <v>0</v>
      </c>
      <c r="G29" s="34">
        <v>1</v>
      </c>
      <c r="H29" s="34">
        <v>0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14</v>
      </c>
      <c r="U29" s="164">
        <f t="shared" si="3"/>
        <v>0.875</v>
      </c>
    </row>
    <row r="30" spans="1:21">
      <c r="A30" s="202">
        <v>18</v>
      </c>
      <c r="B30" s="206" t="s">
        <v>311</v>
      </c>
      <c r="C30" s="207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 t="s">
        <v>420</v>
      </c>
      <c r="N30" s="34">
        <v>1</v>
      </c>
      <c r="O30" s="34">
        <v>1</v>
      </c>
      <c r="P30" s="34" t="s">
        <v>214</v>
      </c>
      <c r="Q30" s="34" t="s">
        <v>214</v>
      </c>
      <c r="R30" s="34">
        <v>1</v>
      </c>
      <c r="S30" s="34">
        <v>1</v>
      </c>
      <c r="T30" s="98">
        <f t="shared" si="2"/>
        <v>13</v>
      </c>
      <c r="U30" s="164">
        <f t="shared" si="3"/>
        <v>0.8125</v>
      </c>
    </row>
    <row r="31" spans="1:21">
      <c r="A31" s="202">
        <v>19</v>
      </c>
      <c r="B31" s="206" t="s">
        <v>313</v>
      </c>
      <c r="C31" s="207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202">
        <v>20</v>
      </c>
      <c r="B32" s="206" t="s">
        <v>316</v>
      </c>
      <c r="C32" s="207" t="s">
        <v>317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202">
        <v>21</v>
      </c>
      <c r="B33" s="206" t="s">
        <v>318</v>
      </c>
      <c r="C33" s="207" t="s">
        <v>319</v>
      </c>
      <c r="D33" s="120">
        <v>1</v>
      </c>
      <c r="E33" s="34">
        <v>1</v>
      </c>
      <c r="F33" s="34">
        <v>0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15</v>
      </c>
      <c r="U33" s="164">
        <f t="shared" si="3"/>
        <v>0.9375</v>
      </c>
    </row>
    <row r="34" spans="1:21">
      <c r="A34" s="202">
        <v>22</v>
      </c>
      <c r="B34" s="206" t="s">
        <v>320</v>
      </c>
      <c r="C34" s="207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164">
        <f t="shared" si="3"/>
        <v>1</v>
      </c>
    </row>
    <row r="35" spans="1:21">
      <c r="A35" s="202">
        <v>23</v>
      </c>
      <c r="B35" s="206" t="s">
        <v>322</v>
      </c>
      <c r="C35" s="207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16</v>
      </c>
      <c r="U35" s="164">
        <f t="shared" si="3"/>
        <v>1</v>
      </c>
    </row>
    <row r="36" spans="1:21">
      <c r="A36" s="202">
        <v>24</v>
      </c>
      <c r="B36" s="206" t="s">
        <v>324</v>
      </c>
      <c r="C36" s="207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164">
        <f t="shared" si="3"/>
        <v>1</v>
      </c>
    </row>
    <row r="37" spans="1:21">
      <c r="A37" s="202">
        <v>25</v>
      </c>
      <c r="B37" s="206" t="s">
        <v>326</v>
      </c>
      <c r="C37" s="207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16</v>
      </c>
      <c r="U37" s="164">
        <f t="shared" si="3"/>
        <v>1</v>
      </c>
    </row>
    <row r="38" spans="1:21">
      <c r="A38" s="202">
        <v>26</v>
      </c>
      <c r="B38" s="206" t="s">
        <v>328</v>
      </c>
      <c r="C38" s="207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16</v>
      </c>
      <c r="U38" s="164">
        <f t="shared" si="3"/>
        <v>1</v>
      </c>
    </row>
    <row r="39" spans="1:21">
      <c r="A39" s="202">
        <v>27</v>
      </c>
      <c r="B39" s="206" t="s">
        <v>330</v>
      </c>
      <c r="C39" s="207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16</v>
      </c>
      <c r="U39" s="164">
        <f t="shared" si="3"/>
        <v>1</v>
      </c>
    </row>
    <row r="40" spans="1:21">
      <c r="A40" s="202">
        <v>28</v>
      </c>
      <c r="B40" s="206" t="s">
        <v>332</v>
      </c>
      <c r="C40" s="207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164">
        <f t="shared" si="3"/>
        <v>1</v>
      </c>
    </row>
    <row r="41" spans="1:21">
      <c r="A41" s="202">
        <v>29</v>
      </c>
      <c r="B41" s="206" t="s">
        <v>334</v>
      </c>
      <c r="C41" s="207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 t="s">
        <v>214</v>
      </c>
      <c r="R41" s="34">
        <v>1</v>
      </c>
      <c r="S41" s="34">
        <v>1</v>
      </c>
      <c r="T41" s="98">
        <f t="shared" si="2"/>
        <v>15</v>
      </c>
      <c r="U41" s="164">
        <f t="shared" si="3"/>
        <v>0.9375</v>
      </c>
    </row>
    <row r="42" spans="1:21">
      <c r="A42" s="202">
        <v>30</v>
      </c>
      <c r="B42" s="206" t="s">
        <v>336</v>
      </c>
      <c r="C42" s="207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164">
        <f t="shared" si="3"/>
        <v>1</v>
      </c>
    </row>
    <row r="43" spans="1:21">
      <c r="A43" s="208">
        <v>31</v>
      </c>
      <c r="B43" s="209" t="s">
        <v>338</v>
      </c>
      <c r="C43" s="39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106">
        <f t="shared" si="2"/>
        <v>16</v>
      </c>
      <c r="U43" s="165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U13:U43">
    <cfRule type="cellIs" dxfId="2" priority="1" operator="lessThanOrEqual">
      <formula>"50%"</formula>
    </cfRule>
  </conditionalFormatting>
  <hyperlinks>
    <hyperlink ref="A1" location="'Rekap Dosen'!A1" display="BACK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  <outlinePr summaryBelow="0" summaryRight="0"/>
  </sheetPr>
  <dimension ref="A1:U1003"/>
  <sheetViews>
    <sheetView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340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770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6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48" t="s">
        <v>202</v>
      </c>
    </row>
    <row r="10" spans="1:21">
      <c r="A10" s="230"/>
      <c r="B10" s="233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3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3"/>
      <c r="U11" s="237"/>
    </row>
    <row r="12" spans="1:21">
      <c r="A12" s="231"/>
      <c r="B12" s="234"/>
      <c r="C12" s="231"/>
      <c r="D12" s="144" t="s">
        <v>120</v>
      </c>
      <c r="E12" s="140" t="s">
        <v>120</v>
      </c>
      <c r="F12" s="140" t="s">
        <v>120</v>
      </c>
      <c r="G12" s="140" t="s">
        <v>120</v>
      </c>
      <c r="H12" s="140" t="s">
        <v>120</v>
      </c>
      <c r="I12" s="140" t="s">
        <v>120</v>
      </c>
      <c r="J12" s="140" t="s">
        <v>120</v>
      </c>
      <c r="K12" s="152" t="s">
        <v>120</v>
      </c>
      <c r="L12" s="38" t="s">
        <v>166</v>
      </c>
      <c r="M12" s="38" t="s">
        <v>166</v>
      </c>
      <c r="N12" s="38" t="s">
        <v>166</v>
      </c>
      <c r="O12" s="38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4"/>
      <c r="U12" s="238"/>
    </row>
    <row r="13" spans="1:21">
      <c r="A13" s="210">
        <v>1</v>
      </c>
      <c r="B13" s="211" t="s">
        <v>343</v>
      </c>
      <c r="C13" s="212" t="s">
        <v>344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4" si="2">SUM(D13:S13)</f>
        <v>16</v>
      </c>
      <c r="U13" s="164">
        <f t="shared" ref="U13:U44" si="3">T13/16</f>
        <v>1</v>
      </c>
    </row>
    <row r="14" spans="1:21">
      <c r="A14" s="210">
        <v>2</v>
      </c>
      <c r="B14" s="211" t="s">
        <v>345</v>
      </c>
      <c r="C14" s="212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16</v>
      </c>
      <c r="U14" s="164">
        <f t="shared" si="3"/>
        <v>1</v>
      </c>
    </row>
    <row r="15" spans="1:21">
      <c r="A15" s="210">
        <v>3</v>
      </c>
      <c r="B15" s="211" t="s">
        <v>347</v>
      </c>
      <c r="C15" s="212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210">
        <v>4</v>
      </c>
      <c r="B16" s="211" t="s">
        <v>349</v>
      </c>
      <c r="C16" s="212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164">
        <f t="shared" si="3"/>
        <v>1</v>
      </c>
    </row>
    <row r="17" spans="1:21">
      <c r="A17" s="210">
        <v>5</v>
      </c>
      <c r="B17" s="211" t="s">
        <v>351</v>
      </c>
      <c r="C17" s="212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16</v>
      </c>
      <c r="U17" s="164">
        <f t="shared" si="3"/>
        <v>1</v>
      </c>
    </row>
    <row r="18" spans="1:21">
      <c r="A18" s="210">
        <v>6</v>
      </c>
      <c r="B18" s="211" t="s">
        <v>353</v>
      </c>
      <c r="C18" s="212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210">
        <v>7</v>
      </c>
      <c r="B19" s="211" t="s">
        <v>355</v>
      </c>
      <c r="C19" s="212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 t="s">
        <v>205</v>
      </c>
      <c r="S19" s="34">
        <v>1</v>
      </c>
      <c r="T19" s="98">
        <f t="shared" si="2"/>
        <v>15</v>
      </c>
      <c r="U19" s="164">
        <f t="shared" si="3"/>
        <v>0.9375</v>
      </c>
    </row>
    <row r="20" spans="1:21">
      <c r="A20" s="210">
        <v>8</v>
      </c>
      <c r="B20" s="211" t="s">
        <v>357</v>
      </c>
      <c r="C20" s="212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 t="s">
        <v>441</v>
      </c>
      <c r="M20" s="34">
        <v>1</v>
      </c>
      <c r="N20" s="34">
        <v>0</v>
      </c>
      <c r="O20" s="34">
        <v>0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13</v>
      </c>
      <c r="U20" s="164">
        <f t="shared" si="3"/>
        <v>0.8125</v>
      </c>
    </row>
    <row r="21" spans="1:21">
      <c r="A21" s="210">
        <v>9</v>
      </c>
      <c r="B21" s="211" t="s">
        <v>359</v>
      </c>
      <c r="C21" s="212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210">
        <v>10</v>
      </c>
      <c r="B22" s="211" t="s">
        <v>361</v>
      </c>
      <c r="C22" s="212" t="s">
        <v>362</v>
      </c>
      <c r="D22" s="120">
        <v>1</v>
      </c>
      <c r="E22" s="34">
        <v>1</v>
      </c>
      <c r="F22" s="34">
        <v>1</v>
      </c>
      <c r="G22" s="34">
        <v>1</v>
      </c>
      <c r="H22" s="34" t="s">
        <v>420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0</v>
      </c>
      <c r="T22" s="98">
        <f t="shared" si="2"/>
        <v>14</v>
      </c>
      <c r="U22" s="164">
        <f t="shared" si="3"/>
        <v>0.875</v>
      </c>
    </row>
    <row r="23" spans="1:21">
      <c r="A23" s="210">
        <v>11</v>
      </c>
      <c r="B23" s="213" t="s">
        <v>363</v>
      </c>
      <c r="C23" s="214" t="s">
        <v>364</v>
      </c>
      <c r="D23" s="120">
        <v>1</v>
      </c>
      <c r="E23" s="34">
        <v>1</v>
      </c>
      <c r="F23" s="34">
        <v>1</v>
      </c>
      <c r="G23" s="34">
        <v>1</v>
      </c>
      <c r="H23" s="34" t="s">
        <v>441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15</v>
      </c>
      <c r="U23" s="164">
        <f t="shared" si="3"/>
        <v>0.9375</v>
      </c>
    </row>
    <row r="24" spans="1:21">
      <c r="A24" s="210">
        <v>12</v>
      </c>
      <c r="B24" s="213" t="s">
        <v>365</v>
      </c>
      <c r="C24" s="214" t="s">
        <v>366</v>
      </c>
      <c r="D24" s="120">
        <v>1</v>
      </c>
      <c r="E24" s="34">
        <v>1</v>
      </c>
      <c r="F24" s="34">
        <v>1</v>
      </c>
      <c r="G24" s="34">
        <v>1</v>
      </c>
      <c r="H24" s="34" t="s">
        <v>441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15</v>
      </c>
      <c r="U24" s="164">
        <f t="shared" si="3"/>
        <v>0.9375</v>
      </c>
    </row>
    <row r="25" spans="1:21">
      <c r="A25" s="210">
        <v>13</v>
      </c>
      <c r="B25" s="213" t="s">
        <v>367</v>
      </c>
      <c r="C25" s="214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 t="s">
        <v>441</v>
      </c>
      <c r="K25" s="72">
        <v>1</v>
      </c>
      <c r="L25" s="34" t="s">
        <v>420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 t="s">
        <v>214</v>
      </c>
      <c r="S25" s="34">
        <v>1</v>
      </c>
      <c r="T25" s="98">
        <f t="shared" si="2"/>
        <v>13</v>
      </c>
      <c r="U25" s="164">
        <f t="shared" si="3"/>
        <v>0.8125</v>
      </c>
    </row>
    <row r="26" spans="1:21">
      <c r="A26" s="210">
        <v>14</v>
      </c>
      <c r="B26" s="213" t="s">
        <v>369</v>
      </c>
      <c r="C26" s="214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0</v>
      </c>
      <c r="O26" s="34">
        <v>0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14</v>
      </c>
      <c r="U26" s="164">
        <f t="shared" si="3"/>
        <v>0.875</v>
      </c>
    </row>
    <row r="27" spans="1:21">
      <c r="A27" s="210">
        <v>15</v>
      </c>
      <c r="B27" s="213" t="s">
        <v>371</v>
      </c>
      <c r="C27" s="214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 t="s">
        <v>441</v>
      </c>
      <c r="K27" s="72">
        <v>1</v>
      </c>
      <c r="L27" s="34" t="s">
        <v>420</v>
      </c>
      <c r="M27" s="34">
        <v>1</v>
      </c>
      <c r="N27" s="34">
        <v>1</v>
      </c>
      <c r="O27" s="34">
        <v>1</v>
      </c>
      <c r="P27" s="34" t="s">
        <v>214</v>
      </c>
      <c r="Q27" s="34">
        <v>1</v>
      </c>
      <c r="R27" s="34">
        <v>1</v>
      </c>
      <c r="S27" s="34">
        <v>1</v>
      </c>
      <c r="T27" s="98">
        <f t="shared" si="2"/>
        <v>13</v>
      </c>
      <c r="U27" s="164">
        <f t="shared" si="3"/>
        <v>0.8125</v>
      </c>
    </row>
    <row r="28" spans="1:21">
      <c r="A28" s="210">
        <v>16</v>
      </c>
      <c r="B28" s="213" t="s">
        <v>373</v>
      </c>
      <c r="C28" s="214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16</v>
      </c>
      <c r="U28" s="164">
        <f t="shared" si="3"/>
        <v>1</v>
      </c>
    </row>
    <row r="29" spans="1:21">
      <c r="A29" s="210">
        <v>17</v>
      </c>
      <c r="B29" s="213" t="s">
        <v>375</v>
      </c>
      <c r="C29" s="214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 t="s">
        <v>420</v>
      </c>
      <c r="M29" s="34">
        <v>1</v>
      </c>
      <c r="N29" s="34">
        <v>0</v>
      </c>
      <c r="O29" s="34">
        <v>0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13</v>
      </c>
      <c r="U29" s="164">
        <f t="shared" si="3"/>
        <v>0.8125</v>
      </c>
    </row>
    <row r="30" spans="1:21">
      <c r="A30" s="210">
        <v>18</v>
      </c>
      <c r="B30" s="213" t="s">
        <v>377</v>
      </c>
      <c r="C30" s="214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0</v>
      </c>
      <c r="L30" s="34" t="s">
        <v>420</v>
      </c>
      <c r="M30" s="34">
        <v>1</v>
      </c>
      <c r="N30" s="34">
        <v>0</v>
      </c>
      <c r="O30" s="34">
        <v>0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12</v>
      </c>
      <c r="U30" s="164">
        <f t="shared" si="3"/>
        <v>0.75</v>
      </c>
    </row>
    <row r="31" spans="1:21">
      <c r="A31" s="210">
        <v>19</v>
      </c>
      <c r="B31" s="213" t="s">
        <v>379</v>
      </c>
      <c r="C31" s="214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210">
        <v>20</v>
      </c>
      <c r="B32" s="213" t="s">
        <v>381</v>
      </c>
      <c r="C32" s="214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210">
        <v>21</v>
      </c>
      <c r="B33" s="213" t="s">
        <v>383</v>
      </c>
      <c r="C33" s="214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16</v>
      </c>
      <c r="U33" s="164">
        <f t="shared" si="3"/>
        <v>1</v>
      </c>
    </row>
    <row r="34" spans="1:21">
      <c r="A34" s="210">
        <v>22</v>
      </c>
      <c r="B34" s="213" t="s">
        <v>385</v>
      </c>
      <c r="C34" s="214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0</v>
      </c>
      <c r="O34" s="34" t="s">
        <v>441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14</v>
      </c>
      <c r="U34" s="164">
        <f t="shared" si="3"/>
        <v>0.875</v>
      </c>
    </row>
    <row r="35" spans="1:21">
      <c r="A35" s="210">
        <v>23</v>
      </c>
      <c r="B35" s="213" t="s">
        <v>387</v>
      </c>
      <c r="C35" s="214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16</v>
      </c>
      <c r="U35" s="164">
        <f t="shared" si="3"/>
        <v>1</v>
      </c>
    </row>
    <row r="36" spans="1:21">
      <c r="A36" s="210">
        <v>24</v>
      </c>
      <c r="B36" s="213" t="s">
        <v>389</v>
      </c>
      <c r="C36" s="214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0</v>
      </c>
      <c r="O36" s="34">
        <v>0</v>
      </c>
      <c r="P36" s="34">
        <v>1</v>
      </c>
      <c r="Q36" s="34">
        <v>1</v>
      </c>
      <c r="R36" s="34" t="s">
        <v>205</v>
      </c>
      <c r="S36" s="34">
        <v>1</v>
      </c>
      <c r="T36" s="98">
        <f t="shared" si="2"/>
        <v>13</v>
      </c>
      <c r="U36" s="164">
        <f t="shared" si="3"/>
        <v>0.8125</v>
      </c>
    </row>
    <row r="37" spans="1:21">
      <c r="A37" s="210">
        <v>25</v>
      </c>
      <c r="B37" s="213" t="s">
        <v>391</v>
      </c>
      <c r="C37" s="214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0</v>
      </c>
      <c r="O37" s="34">
        <v>0</v>
      </c>
      <c r="P37" s="34">
        <v>1</v>
      </c>
      <c r="Q37" s="34">
        <v>1</v>
      </c>
      <c r="R37" s="34" t="s">
        <v>205</v>
      </c>
      <c r="S37" s="34">
        <v>1</v>
      </c>
      <c r="T37" s="98">
        <f t="shared" si="2"/>
        <v>13</v>
      </c>
      <c r="U37" s="164">
        <f t="shared" si="3"/>
        <v>0.8125</v>
      </c>
    </row>
    <row r="38" spans="1:21">
      <c r="A38" s="210">
        <v>26</v>
      </c>
      <c r="B38" s="213" t="s">
        <v>393</v>
      </c>
      <c r="C38" s="214" t="s">
        <v>394</v>
      </c>
      <c r="D38" s="120">
        <v>1</v>
      </c>
      <c r="E38" s="34">
        <v>1</v>
      </c>
      <c r="F38" s="34">
        <v>1</v>
      </c>
      <c r="G38" s="34">
        <v>1</v>
      </c>
      <c r="H38" s="34" t="s">
        <v>420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0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13</v>
      </c>
      <c r="U38" s="164">
        <f t="shared" si="3"/>
        <v>0.8125</v>
      </c>
    </row>
    <row r="39" spans="1:21">
      <c r="A39" s="210">
        <v>27</v>
      </c>
      <c r="B39" s="213" t="s">
        <v>395</v>
      </c>
      <c r="C39" s="214" t="s">
        <v>396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16</v>
      </c>
      <c r="U39" s="164">
        <f t="shared" si="3"/>
        <v>1</v>
      </c>
    </row>
    <row r="40" spans="1:21">
      <c r="A40" s="210">
        <v>28</v>
      </c>
      <c r="B40" s="213" t="s">
        <v>397</v>
      </c>
      <c r="C40" s="214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0</v>
      </c>
      <c r="O40" s="34">
        <v>0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14</v>
      </c>
      <c r="U40" s="164">
        <f t="shared" si="3"/>
        <v>0.875</v>
      </c>
    </row>
    <row r="41" spans="1:21">
      <c r="A41" s="210">
        <v>29</v>
      </c>
      <c r="B41" s="213" t="s">
        <v>399</v>
      </c>
      <c r="C41" s="214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164">
        <f t="shared" si="3"/>
        <v>1</v>
      </c>
    </row>
    <row r="42" spans="1:21">
      <c r="A42" s="210">
        <v>30</v>
      </c>
      <c r="B42" s="213" t="s">
        <v>401</v>
      </c>
      <c r="C42" s="214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164">
        <f t="shared" si="3"/>
        <v>1</v>
      </c>
    </row>
    <row r="43" spans="1:21">
      <c r="A43" s="210">
        <v>31</v>
      </c>
      <c r="B43" s="213" t="s">
        <v>403</v>
      </c>
      <c r="C43" s="214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164">
        <f t="shared" si="3"/>
        <v>1</v>
      </c>
    </row>
    <row r="44" spans="1:21">
      <c r="A44" s="215">
        <v>32</v>
      </c>
      <c r="B44" s="216" t="s">
        <v>405</v>
      </c>
      <c r="C44" s="217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 t="s">
        <v>441</v>
      </c>
      <c r="L44" s="78">
        <v>1</v>
      </c>
      <c r="M44" s="78">
        <v>1</v>
      </c>
      <c r="N44" s="78">
        <v>1</v>
      </c>
      <c r="O44" s="78">
        <v>1</v>
      </c>
      <c r="P44" s="78" t="s">
        <v>205</v>
      </c>
      <c r="Q44" s="78">
        <v>1</v>
      </c>
      <c r="R44" s="78">
        <v>1</v>
      </c>
      <c r="S44" s="78">
        <v>1</v>
      </c>
      <c r="T44" s="106">
        <f t="shared" si="2"/>
        <v>14</v>
      </c>
      <c r="U44" s="165">
        <f t="shared" si="3"/>
        <v>0.875</v>
      </c>
    </row>
    <row r="45" spans="1:21">
      <c r="A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" priority="2" operator="equal">
      <formula>0</formula>
    </cfRule>
  </conditionalFormatting>
  <conditionalFormatting sqref="U13:U44">
    <cfRule type="cellIs" dxfId="0" priority="1" operator="lessThanOrEqual">
      <formula>"50%"</formula>
    </cfRule>
  </conditionalFormatting>
  <hyperlinks>
    <hyperlink ref="A1" location="'Rekap Dosen'!A1" display="BACK" xr:uid="{00000000-0004-0000-23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FF00"/>
    <outlinePr summaryBelow="0" summaryRight="0"/>
  </sheetPr>
  <dimension ref="A1:U1003"/>
  <sheetViews>
    <sheetView topLeftCell="A3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61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FIK001317*</v>
      </c>
      <c r="C3" s="68" t="str">
        <f>VLOOKUP(D3, 'Rekap Dosen'!$B$5:$C$36,2)</f>
        <v>Muhammad Ihsan Jambak, Ir. M.Sc., M.M.</v>
      </c>
      <c r="D3" s="69" t="s">
        <v>148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Teknik Penulisan Karya Ilmiah</v>
      </c>
      <c r="C4" s="73" t="str">
        <f>VLOOKUP(D4, 'Rekap Dosen'!$B$5:$C$36,2)</f>
        <v>Rizka Dhini Kurnia, S.T., M.Sc.</v>
      </c>
      <c r="D4" s="74" t="s">
        <v>156</v>
      </c>
      <c r="E4" s="75">
        <f t="shared" si="0"/>
        <v>15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759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764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2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48" t="s">
        <v>202</v>
      </c>
    </row>
    <row r="10" spans="1:21">
      <c r="A10" s="237"/>
      <c r="B10" s="230"/>
      <c r="C10" s="237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7"/>
      <c r="B11" s="230"/>
      <c r="C11" s="237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7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3"/>
      <c r="U11" s="237"/>
    </row>
    <row r="12" spans="1:21">
      <c r="A12" s="238"/>
      <c r="B12" s="231"/>
      <c r="C12" s="238"/>
      <c r="D12" s="9" t="s">
        <v>148</v>
      </c>
      <c r="E12" s="38" t="s">
        <v>156</v>
      </c>
      <c r="F12" s="38" t="s">
        <v>156</v>
      </c>
      <c r="G12" s="38" t="s">
        <v>156</v>
      </c>
      <c r="H12" s="38" t="s">
        <v>156</v>
      </c>
      <c r="I12" s="38" t="s">
        <v>156</v>
      </c>
      <c r="J12" s="38" t="s">
        <v>156</v>
      </c>
      <c r="K12" s="38" t="s">
        <v>156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4"/>
      <c r="U12" s="238"/>
    </row>
    <row r="13" spans="1:21">
      <c r="A13" s="72">
        <v>1</v>
      </c>
      <c r="B13" s="129" t="s">
        <v>669</v>
      </c>
      <c r="C13" s="218" t="s">
        <v>670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5" si="2">SUM(D13:S13)</f>
        <v>16</v>
      </c>
      <c r="U13" s="167">
        <f t="shared" ref="U13:U55" si="3">T13/16</f>
        <v>1</v>
      </c>
    </row>
    <row r="14" spans="1:21">
      <c r="A14" s="72">
        <v>2</v>
      </c>
      <c r="B14" s="129" t="s">
        <v>671</v>
      </c>
      <c r="C14" s="218" t="s">
        <v>672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72">
        <v>3</v>
      </c>
      <c r="B15" s="129" t="s">
        <v>673</v>
      </c>
      <c r="C15" s="218" t="s">
        <v>674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72">
        <v>4</v>
      </c>
      <c r="B16" s="129" t="s">
        <v>675</v>
      </c>
      <c r="C16" s="218" t="s">
        <v>676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72">
        <v>5</v>
      </c>
      <c r="B17" s="129" t="s">
        <v>677</v>
      </c>
      <c r="C17" s="218" t="s">
        <v>678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67">
        <f t="shared" si="3"/>
        <v>1</v>
      </c>
    </row>
    <row r="18" spans="1:21">
      <c r="A18" s="72">
        <v>6</v>
      </c>
      <c r="B18" s="129" t="s">
        <v>679</v>
      </c>
      <c r="C18" s="218" t="s">
        <v>680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72">
        <v>7</v>
      </c>
      <c r="B19" s="129" t="s">
        <v>681</v>
      </c>
      <c r="C19" s="218" t="s">
        <v>682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0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72">
        <v>8</v>
      </c>
      <c r="B20" s="129" t="s">
        <v>683</v>
      </c>
      <c r="C20" s="218" t="s">
        <v>684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72">
        <v>9</v>
      </c>
      <c r="B21" s="129" t="s">
        <v>685</v>
      </c>
      <c r="C21" s="218" t="s">
        <v>686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67">
        <f t="shared" si="3"/>
        <v>1</v>
      </c>
    </row>
    <row r="22" spans="1:21">
      <c r="A22" s="72">
        <v>10</v>
      </c>
      <c r="B22" s="129" t="s">
        <v>687</v>
      </c>
      <c r="C22" s="218" t="s">
        <v>688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72">
        <v>11</v>
      </c>
      <c r="B23" s="129" t="s">
        <v>689</v>
      </c>
      <c r="C23" s="218" t="s">
        <v>690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67">
        <f t="shared" si="3"/>
        <v>1</v>
      </c>
    </row>
    <row r="24" spans="1:21">
      <c r="A24" s="72">
        <v>12</v>
      </c>
      <c r="B24" s="129" t="s">
        <v>691</v>
      </c>
      <c r="C24" s="218" t="s">
        <v>692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0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67">
        <f t="shared" si="3"/>
        <v>0.9375</v>
      </c>
    </row>
    <row r="25" spans="1:21">
      <c r="A25" s="72">
        <v>13</v>
      </c>
      <c r="B25" s="129" t="s">
        <v>661</v>
      </c>
      <c r="C25" s="218" t="s">
        <v>662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72">
        <v>14</v>
      </c>
      <c r="B26" s="129" t="s">
        <v>694</v>
      </c>
      <c r="C26" s="218" t="s">
        <v>695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72">
        <v>15</v>
      </c>
      <c r="B27" s="129" t="s">
        <v>696</v>
      </c>
      <c r="C27" s="218" t="s">
        <v>697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72">
        <v>16</v>
      </c>
      <c r="B28" s="129" t="s">
        <v>698</v>
      </c>
      <c r="C28" s="218" t="s">
        <v>699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72">
        <v>17</v>
      </c>
      <c r="B29" s="129" t="s">
        <v>700</v>
      </c>
      <c r="C29" s="218" t="s">
        <v>701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72">
        <v>18</v>
      </c>
      <c r="B30" s="129" t="s">
        <v>702</v>
      </c>
      <c r="C30" s="218" t="s">
        <v>703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72">
        <v>19</v>
      </c>
      <c r="B31" s="129" t="s">
        <v>704</v>
      </c>
      <c r="C31" s="218" t="s">
        <v>705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72">
        <v>20</v>
      </c>
      <c r="B32" s="129" t="s">
        <v>706</v>
      </c>
      <c r="C32" s="218" t="s">
        <v>707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0</v>
      </c>
      <c r="P32" s="34">
        <v>0</v>
      </c>
      <c r="Q32" s="34">
        <v>1</v>
      </c>
      <c r="R32" s="34">
        <v>1</v>
      </c>
      <c r="S32" s="34">
        <v>1</v>
      </c>
      <c r="T32" s="131">
        <f t="shared" si="2"/>
        <v>14</v>
      </c>
      <c r="U32" s="167">
        <f t="shared" si="3"/>
        <v>0.875</v>
      </c>
    </row>
    <row r="33" spans="1:21">
      <c r="A33" s="72">
        <v>21</v>
      </c>
      <c r="B33" s="129" t="s">
        <v>708</v>
      </c>
      <c r="C33" s="218" t="s">
        <v>709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0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72">
        <v>22</v>
      </c>
      <c r="B34" s="129" t="s">
        <v>710</v>
      </c>
      <c r="C34" s="218" t="s">
        <v>711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72">
        <v>23</v>
      </c>
      <c r="B35" s="129" t="s">
        <v>712</v>
      </c>
      <c r="C35" s="218" t="s">
        <v>713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1</v>
      </c>
      <c r="R35" s="34">
        <v>1</v>
      </c>
      <c r="S35" s="34">
        <v>1</v>
      </c>
      <c r="T35" s="131">
        <f t="shared" si="2"/>
        <v>11</v>
      </c>
      <c r="U35" s="167">
        <f t="shared" si="3"/>
        <v>0.6875</v>
      </c>
    </row>
    <row r="36" spans="1:21">
      <c r="A36" s="72">
        <v>24</v>
      </c>
      <c r="B36" s="129" t="s">
        <v>714</v>
      </c>
      <c r="C36" s="218" t="s">
        <v>715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72">
        <v>25</v>
      </c>
      <c r="B37" s="129" t="s">
        <v>716</v>
      </c>
      <c r="C37" s="218" t="s">
        <v>717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72">
        <v>26</v>
      </c>
      <c r="B38" s="129" t="s">
        <v>718</v>
      </c>
      <c r="C38" s="218" t="s">
        <v>719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72">
        <v>27</v>
      </c>
      <c r="B39" s="129" t="s">
        <v>720</v>
      </c>
      <c r="C39" s="218" t="s">
        <v>721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72">
        <v>28</v>
      </c>
      <c r="B40" s="129" t="s">
        <v>722</v>
      </c>
      <c r="C40" s="218" t="s">
        <v>723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72">
        <v>29</v>
      </c>
      <c r="B41" s="129" t="s">
        <v>724</v>
      </c>
      <c r="C41" s="218" t="s">
        <v>725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0</v>
      </c>
      <c r="Q41" s="34">
        <v>1</v>
      </c>
      <c r="R41" s="34">
        <v>1</v>
      </c>
      <c r="S41" s="34">
        <v>1</v>
      </c>
      <c r="T41" s="131">
        <f t="shared" si="2"/>
        <v>15</v>
      </c>
      <c r="U41" s="167">
        <f t="shared" si="3"/>
        <v>0.9375</v>
      </c>
    </row>
    <row r="42" spans="1:21">
      <c r="A42" s="72">
        <v>30</v>
      </c>
      <c r="B42" s="129" t="s">
        <v>726</v>
      </c>
      <c r="C42" s="218" t="s">
        <v>727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1</v>
      </c>
      <c r="R42" s="34">
        <v>1</v>
      </c>
      <c r="S42" s="34">
        <v>1</v>
      </c>
      <c r="T42" s="131">
        <f t="shared" si="2"/>
        <v>11</v>
      </c>
      <c r="U42" s="167">
        <f t="shared" si="3"/>
        <v>0.6875</v>
      </c>
    </row>
    <row r="43" spans="1:21">
      <c r="A43" s="72">
        <v>31</v>
      </c>
      <c r="B43" s="129" t="s">
        <v>728</v>
      </c>
      <c r="C43" s="218" t="s">
        <v>729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67">
        <f t="shared" si="3"/>
        <v>1</v>
      </c>
    </row>
    <row r="44" spans="1:21">
      <c r="A44" s="72">
        <v>32</v>
      </c>
      <c r="B44" s="129" t="s">
        <v>730</v>
      </c>
      <c r="C44" s="218" t="s">
        <v>731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0</v>
      </c>
      <c r="P44" s="34">
        <v>0</v>
      </c>
      <c r="Q44" s="34">
        <v>1</v>
      </c>
      <c r="R44" s="34">
        <v>1</v>
      </c>
      <c r="S44" s="34">
        <v>1</v>
      </c>
      <c r="T44" s="131">
        <f t="shared" si="2"/>
        <v>14</v>
      </c>
      <c r="U44" s="167">
        <f t="shared" si="3"/>
        <v>0.875</v>
      </c>
    </row>
    <row r="45" spans="1:21">
      <c r="A45" s="72">
        <v>33</v>
      </c>
      <c r="B45" s="129" t="s">
        <v>732</v>
      </c>
      <c r="C45" s="218" t="s">
        <v>733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16</v>
      </c>
      <c r="U45" s="167">
        <f t="shared" si="3"/>
        <v>1</v>
      </c>
    </row>
    <row r="46" spans="1:21">
      <c r="A46" s="72">
        <v>34</v>
      </c>
      <c r="B46" s="129" t="s">
        <v>734</v>
      </c>
      <c r="C46" s="218" t="s">
        <v>735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67">
        <f t="shared" si="3"/>
        <v>1</v>
      </c>
    </row>
    <row r="47" spans="1:21">
      <c r="A47" s="72">
        <v>35</v>
      </c>
      <c r="B47" s="129" t="s">
        <v>736</v>
      </c>
      <c r="C47" s="218" t="s">
        <v>737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16</v>
      </c>
      <c r="U47" s="167">
        <f t="shared" si="3"/>
        <v>1</v>
      </c>
    </row>
    <row r="48" spans="1:21">
      <c r="A48" s="72">
        <v>36</v>
      </c>
      <c r="B48" s="129" t="s">
        <v>738</v>
      </c>
      <c r="C48" s="218" t="s">
        <v>739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67">
        <f t="shared" si="3"/>
        <v>1</v>
      </c>
    </row>
    <row r="49" spans="1:21">
      <c r="A49" s="72">
        <v>37</v>
      </c>
      <c r="B49" s="129" t="s">
        <v>740</v>
      </c>
      <c r="C49" s="218" t="s">
        <v>741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0</v>
      </c>
      <c r="Q49" s="34">
        <v>1</v>
      </c>
      <c r="R49" s="34">
        <v>1</v>
      </c>
      <c r="S49" s="34">
        <v>1</v>
      </c>
      <c r="T49" s="131">
        <f t="shared" si="2"/>
        <v>15</v>
      </c>
      <c r="U49" s="167">
        <f t="shared" si="3"/>
        <v>0.9375</v>
      </c>
    </row>
    <row r="50" spans="1:21">
      <c r="A50" s="72">
        <v>38</v>
      </c>
      <c r="B50" s="129" t="s">
        <v>742</v>
      </c>
      <c r="C50" s="218" t="s">
        <v>743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16</v>
      </c>
      <c r="U50" s="167">
        <f t="shared" si="3"/>
        <v>1</v>
      </c>
    </row>
    <row r="51" spans="1:21">
      <c r="A51" s="72">
        <v>39</v>
      </c>
      <c r="B51" s="129" t="s">
        <v>744</v>
      </c>
      <c r="C51" s="218" t="s">
        <v>745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A52" s="72">
        <v>40</v>
      </c>
      <c r="B52" s="129" t="s">
        <v>746</v>
      </c>
      <c r="C52" s="218" t="s">
        <v>747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34">
        <v>1</v>
      </c>
      <c r="L52" s="34">
        <v>1</v>
      </c>
      <c r="M52" s="34">
        <v>1</v>
      </c>
      <c r="N52" s="34">
        <v>1</v>
      </c>
      <c r="O52" s="34">
        <v>1</v>
      </c>
      <c r="P52" s="34">
        <v>0</v>
      </c>
      <c r="Q52" s="34">
        <v>1</v>
      </c>
      <c r="R52" s="34">
        <v>1</v>
      </c>
      <c r="S52" s="34">
        <v>1</v>
      </c>
      <c r="T52" s="131">
        <f t="shared" si="2"/>
        <v>15</v>
      </c>
      <c r="U52" s="167">
        <f t="shared" si="3"/>
        <v>0.9375</v>
      </c>
    </row>
    <row r="53" spans="1:21">
      <c r="A53" s="72">
        <v>41</v>
      </c>
      <c r="B53" s="129" t="s">
        <v>748</v>
      </c>
      <c r="C53" s="218" t="s">
        <v>749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34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34">
        <v>1</v>
      </c>
      <c r="T53" s="131">
        <f t="shared" si="2"/>
        <v>16</v>
      </c>
      <c r="U53" s="167">
        <f t="shared" si="3"/>
        <v>1</v>
      </c>
    </row>
    <row r="54" spans="1:21">
      <c r="A54" s="72">
        <v>42</v>
      </c>
      <c r="B54" s="129" t="s">
        <v>750</v>
      </c>
      <c r="C54" s="218" t="s">
        <v>751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34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34">
        <v>1</v>
      </c>
      <c r="T54" s="131">
        <f t="shared" si="2"/>
        <v>16</v>
      </c>
      <c r="U54" s="167">
        <f t="shared" si="3"/>
        <v>1</v>
      </c>
    </row>
    <row r="55" spans="1:21">
      <c r="A55" s="79">
        <v>43</v>
      </c>
      <c r="B55" s="134" t="s">
        <v>752</v>
      </c>
      <c r="C55" s="219" t="s">
        <v>753</v>
      </c>
      <c r="D55" s="78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8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8">
        <v>1</v>
      </c>
      <c r="T55" s="40">
        <f t="shared" si="2"/>
        <v>16</v>
      </c>
      <c r="U55" s="191">
        <f t="shared" si="3"/>
        <v>1</v>
      </c>
    </row>
    <row r="56" spans="1:21">
      <c r="A56" s="34"/>
      <c r="B56" s="7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A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00FF"/>
    <outlinePr summaryBelow="0" summaryRight="0"/>
  </sheetPr>
  <dimension ref="A1:U1003"/>
  <sheetViews>
    <sheetView topLeftCell="A34" workbookViewId="0">
      <selection activeCell="B52" sqref="B52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2.54296875" customWidth="1"/>
    <col min="4" max="19" width="7.54296875" customWidth="1"/>
    <col min="20" max="20" width="12.81640625" customWidth="1"/>
  </cols>
  <sheetData>
    <row r="1" spans="1:21" ht="14.5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 ht="14.5">
      <c r="A2" s="63" t="s">
        <v>181</v>
      </c>
      <c r="B2" s="151" t="s">
        <v>64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 ht="14.5">
      <c r="A3" s="63" t="s">
        <v>3</v>
      </c>
      <c r="B3" s="67" t="str">
        <f>VLOOKUP($B$2,'Kode MK'!$B$3:$D$21,2)</f>
        <v>MI705417</v>
      </c>
      <c r="C3" s="68" t="str">
        <f>VLOOKUP(D3, 'Rekap Dosen'!$B$5:$C$36,2)</f>
        <v>Rizka Dhini Kurnia, S.T., M.Sc.</v>
      </c>
      <c r="D3" s="69" t="s">
        <v>156</v>
      </c>
      <c r="E3" s="70"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 ht="14.5">
      <c r="A4" s="63" t="s">
        <v>186</v>
      </c>
      <c r="B4" s="67" t="str">
        <f>VLOOKUP($B$2,'Kode MK'!$B$3:$D$21,3)</f>
        <v>Manajemen Perkantoran</v>
      </c>
      <c r="C4" s="73" t="str">
        <f>VLOOKUP(D4, 'Rekap Dosen'!$B$5:$C$36,2)</f>
        <v>Ardina Ariani, S.Kom., M.Kom.</v>
      </c>
      <c r="D4" s="74" t="s">
        <v>122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 ht="14.5">
      <c r="A5" s="63" t="s">
        <v>188</v>
      </c>
      <c r="B5" s="80" t="s">
        <v>411</v>
      </c>
      <c r="C5" s="73"/>
      <c r="D5" s="74"/>
      <c r="E5" s="75">
        <f>COUNTIF($D$12:$S$12,D5)</f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 ht="14.5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 ht="14.5">
      <c r="A7" s="63" t="s">
        <v>197</v>
      </c>
      <c r="B7" s="83" t="s">
        <v>771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 ht="18" customHeight="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 ht="18.75" customHeight="1">
      <c r="A9" s="242" t="s">
        <v>1</v>
      </c>
      <c r="B9" s="240" t="s">
        <v>198</v>
      </c>
      <c r="C9" s="242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 ht="15.75" customHeight="1">
      <c r="A10" s="237"/>
      <c r="B10" s="230"/>
      <c r="C10" s="237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 ht="19.5" customHeight="1">
      <c r="A11" s="237"/>
      <c r="B11" s="230"/>
      <c r="C11" s="237"/>
      <c r="D11" s="194">
        <v>45517</v>
      </c>
      <c r="E11" s="137">
        <f t="shared" ref="E11:S11" si="0">D11+7</f>
        <v>45524</v>
      </c>
      <c r="F11" s="137">
        <f t="shared" si="0"/>
        <v>45531</v>
      </c>
      <c r="G11" s="137">
        <f t="shared" si="0"/>
        <v>45538</v>
      </c>
      <c r="H11" s="137">
        <f t="shared" si="0"/>
        <v>45545</v>
      </c>
      <c r="I11" s="137">
        <f t="shared" si="0"/>
        <v>45552</v>
      </c>
      <c r="J11" s="137">
        <f t="shared" si="0"/>
        <v>45559</v>
      </c>
      <c r="K11" s="137">
        <f t="shared" si="0"/>
        <v>45566</v>
      </c>
      <c r="L11" s="137">
        <f t="shared" si="0"/>
        <v>45573</v>
      </c>
      <c r="M11" s="137">
        <f t="shared" si="0"/>
        <v>45580</v>
      </c>
      <c r="N11" s="137">
        <f t="shared" si="0"/>
        <v>45587</v>
      </c>
      <c r="O11" s="137">
        <f t="shared" si="0"/>
        <v>45594</v>
      </c>
      <c r="P11" s="137">
        <f t="shared" si="0"/>
        <v>45601</v>
      </c>
      <c r="Q11" s="137">
        <f t="shared" si="0"/>
        <v>45608</v>
      </c>
      <c r="R11" s="137">
        <f t="shared" si="0"/>
        <v>45615</v>
      </c>
      <c r="S11" s="137">
        <f t="shared" si="0"/>
        <v>45622</v>
      </c>
      <c r="T11" s="233"/>
      <c r="U11" s="237"/>
    </row>
    <row r="12" spans="1:21" ht="18.75" customHeight="1">
      <c r="A12" s="238"/>
      <c r="B12" s="231"/>
      <c r="C12" s="238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38" t="s">
        <v>122</v>
      </c>
      <c r="L12" s="9" t="s">
        <v>156</v>
      </c>
      <c r="M12" s="9" t="s">
        <v>156</v>
      </c>
      <c r="N12" s="9" t="s">
        <v>156</v>
      </c>
      <c r="O12" s="78" t="s">
        <v>156</v>
      </c>
      <c r="P12" s="78" t="s">
        <v>156</v>
      </c>
      <c r="Q12" s="78" t="s">
        <v>156</v>
      </c>
      <c r="R12" s="78" t="s">
        <v>156</v>
      </c>
      <c r="S12" s="78" t="s">
        <v>156</v>
      </c>
      <c r="T12" s="234"/>
      <c r="U12" s="238"/>
    </row>
    <row r="13" spans="1:21" ht="15.75" customHeight="1">
      <c r="A13" s="220">
        <v>1</v>
      </c>
      <c r="B13" s="221" t="s">
        <v>414</v>
      </c>
      <c r="C13" s="22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 t="s">
        <v>205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1">SUM(D13:S13)</f>
        <v>15</v>
      </c>
      <c r="U13" s="167">
        <f t="shared" ref="U13:U51" si="2">T13/16</f>
        <v>0.9375</v>
      </c>
    </row>
    <row r="14" spans="1:21" ht="14.5">
      <c r="A14" s="220">
        <v>2</v>
      </c>
      <c r="B14" s="221" t="s">
        <v>416</v>
      </c>
      <c r="C14" s="22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 t="s">
        <v>205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1"/>
        <v>15</v>
      </c>
      <c r="U14" s="167">
        <f t="shared" si="2"/>
        <v>0.9375</v>
      </c>
    </row>
    <row r="15" spans="1:21" ht="14.5">
      <c r="A15" s="220">
        <v>3</v>
      </c>
      <c r="B15" s="221" t="s">
        <v>418</v>
      </c>
      <c r="C15" s="22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1"/>
        <v>16</v>
      </c>
      <c r="U15" s="167">
        <f t="shared" si="2"/>
        <v>1</v>
      </c>
    </row>
    <row r="16" spans="1:21" ht="14.5">
      <c r="A16" s="220">
        <v>4</v>
      </c>
      <c r="B16" s="221" t="s">
        <v>421</v>
      </c>
      <c r="C16" s="22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1"/>
        <v>16</v>
      </c>
      <c r="U16" s="167">
        <f t="shared" si="2"/>
        <v>1</v>
      </c>
    </row>
    <row r="17" spans="1:21" ht="14.5">
      <c r="A17" s="220">
        <v>5</v>
      </c>
      <c r="B17" s="221" t="s">
        <v>423</v>
      </c>
      <c r="C17" s="22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0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1"/>
        <v>15</v>
      </c>
      <c r="U17" s="167">
        <f t="shared" si="2"/>
        <v>0.9375</v>
      </c>
    </row>
    <row r="18" spans="1:21" ht="14.5">
      <c r="A18" s="220">
        <v>6</v>
      </c>
      <c r="B18" s="221" t="s">
        <v>425</v>
      </c>
      <c r="C18" s="22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1"/>
        <v>15</v>
      </c>
      <c r="U18" s="167">
        <f t="shared" si="2"/>
        <v>0.9375</v>
      </c>
    </row>
    <row r="19" spans="1:21" ht="14.5">
      <c r="A19" s="220">
        <v>7</v>
      </c>
      <c r="B19" s="221" t="s">
        <v>427</v>
      </c>
      <c r="C19" s="22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1"/>
        <v>16</v>
      </c>
      <c r="U19" s="167">
        <f t="shared" si="2"/>
        <v>1</v>
      </c>
    </row>
    <row r="20" spans="1:21" ht="14.5">
      <c r="A20" s="220">
        <v>8</v>
      </c>
      <c r="B20" s="221" t="s">
        <v>429</v>
      </c>
      <c r="C20" s="22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0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1"/>
        <v>15</v>
      </c>
      <c r="U20" s="167">
        <f t="shared" si="2"/>
        <v>0.9375</v>
      </c>
    </row>
    <row r="21" spans="1:21" ht="14.5">
      <c r="A21" s="220">
        <v>9</v>
      </c>
      <c r="B21" s="221" t="s">
        <v>431</v>
      </c>
      <c r="C21" s="22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0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1"/>
        <v>15</v>
      </c>
      <c r="U21" s="167">
        <f t="shared" si="2"/>
        <v>0.9375</v>
      </c>
    </row>
    <row r="22" spans="1:21" ht="14.5">
      <c r="A22" s="220">
        <v>10</v>
      </c>
      <c r="B22" s="221" t="s">
        <v>433</v>
      </c>
      <c r="C22" s="22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1"/>
        <v>16</v>
      </c>
      <c r="U22" s="167">
        <f t="shared" si="2"/>
        <v>1</v>
      </c>
    </row>
    <row r="23" spans="1:21" ht="14.5">
      <c r="A23" s="220">
        <v>11</v>
      </c>
      <c r="B23" s="221" t="s">
        <v>435</v>
      </c>
      <c r="C23" s="222" t="s">
        <v>436</v>
      </c>
      <c r="D23" s="34">
        <v>0</v>
      </c>
      <c r="E23" s="34">
        <v>1</v>
      </c>
      <c r="F23" s="34">
        <v>1</v>
      </c>
      <c r="G23" s="34">
        <v>1</v>
      </c>
      <c r="H23" s="34">
        <v>0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1"/>
        <v>14</v>
      </c>
      <c r="U23" s="167">
        <f t="shared" si="2"/>
        <v>0.875</v>
      </c>
    </row>
    <row r="24" spans="1:21" ht="14.5">
      <c r="A24" s="220">
        <v>12</v>
      </c>
      <c r="B24" s="221" t="s">
        <v>437</v>
      </c>
      <c r="C24" s="22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0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1"/>
        <v>15</v>
      </c>
      <c r="U24" s="167">
        <f t="shared" si="2"/>
        <v>0.9375</v>
      </c>
    </row>
    <row r="25" spans="1:21" ht="14.5">
      <c r="A25" s="220">
        <v>13</v>
      </c>
      <c r="B25" s="221" t="s">
        <v>439</v>
      </c>
      <c r="C25" s="222" t="s">
        <v>440</v>
      </c>
      <c r="D25" s="34">
        <v>0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1"/>
        <v>15</v>
      </c>
      <c r="U25" s="167">
        <f t="shared" si="2"/>
        <v>0.9375</v>
      </c>
    </row>
    <row r="26" spans="1:21" ht="14.5">
      <c r="A26" s="220">
        <v>14</v>
      </c>
      <c r="B26" s="221" t="s">
        <v>442</v>
      </c>
      <c r="C26" s="222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 t="s">
        <v>772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1"/>
        <v>15</v>
      </c>
      <c r="U26" s="167">
        <f t="shared" si="2"/>
        <v>0.9375</v>
      </c>
    </row>
    <row r="27" spans="1:21" ht="14.5">
      <c r="A27" s="220">
        <v>15</v>
      </c>
      <c r="B27" s="221" t="s">
        <v>444</v>
      </c>
      <c r="C27" s="22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1"/>
        <v>16</v>
      </c>
      <c r="U27" s="167">
        <f t="shared" si="2"/>
        <v>1</v>
      </c>
    </row>
    <row r="28" spans="1:21" ht="14.5">
      <c r="A28" s="220">
        <v>16</v>
      </c>
      <c r="B28" s="221" t="s">
        <v>446</v>
      </c>
      <c r="C28" s="22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0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1"/>
        <v>15</v>
      </c>
      <c r="U28" s="167">
        <f t="shared" si="2"/>
        <v>0.9375</v>
      </c>
    </row>
    <row r="29" spans="1:21" ht="14.5">
      <c r="A29" s="220">
        <v>17</v>
      </c>
      <c r="B29" s="221" t="s">
        <v>448</v>
      </c>
      <c r="C29" s="222" t="s">
        <v>449</v>
      </c>
      <c r="D29" s="34">
        <v>1</v>
      </c>
      <c r="E29" s="34">
        <v>1</v>
      </c>
      <c r="F29" s="34">
        <v>0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0</v>
      </c>
      <c r="O29" s="34">
        <v>1</v>
      </c>
      <c r="P29" s="34">
        <v>1</v>
      </c>
      <c r="Q29" s="34">
        <v>0</v>
      </c>
      <c r="R29" s="34">
        <v>0</v>
      </c>
      <c r="S29" s="34">
        <v>0</v>
      </c>
      <c r="T29" s="131">
        <f t="shared" si="1"/>
        <v>11</v>
      </c>
      <c r="U29" s="167">
        <f t="shared" si="2"/>
        <v>0.6875</v>
      </c>
    </row>
    <row r="30" spans="1:21" ht="14.5">
      <c r="A30" s="220">
        <v>18</v>
      </c>
      <c r="B30" s="221" t="s">
        <v>450</v>
      </c>
      <c r="C30" s="222" t="s">
        <v>451</v>
      </c>
      <c r="D30" s="34">
        <v>0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1"/>
        <v>15</v>
      </c>
      <c r="U30" s="167">
        <f t="shared" si="2"/>
        <v>0.9375</v>
      </c>
    </row>
    <row r="31" spans="1:21" ht="14.5">
      <c r="A31" s="220">
        <v>19</v>
      </c>
      <c r="B31" s="221" t="s">
        <v>452</v>
      </c>
      <c r="C31" s="22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1"/>
        <v>16</v>
      </c>
      <c r="U31" s="167">
        <f t="shared" si="2"/>
        <v>1</v>
      </c>
    </row>
    <row r="32" spans="1:21" ht="14.5">
      <c r="A32" s="220">
        <v>20</v>
      </c>
      <c r="B32" s="221" t="s">
        <v>454</v>
      </c>
      <c r="C32" s="22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1"/>
        <v>16</v>
      </c>
      <c r="U32" s="167">
        <f t="shared" si="2"/>
        <v>1</v>
      </c>
    </row>
    <row r="33" spans="1:21" ht="14.5">
      <c r="A33" s="220">
        <v>21</v>
      </c>
      <c r="B33" s="221" t="s">
        <v>456</v>
      </c>
      <c r="C33" s="22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1"/>
        <v>16</v>
      </c>
      <c r="U33" s="167">
        <f t="shared" si="2"/>
        <v>1</v>
      </c>
    </row>
    <row r="34" spans="1:21" ht="14.5">
      <c r="A34" s="220">
        <v>22</v>
      </c>
      <c r="B34" s="221" t="s">
        <v>458</v>
      </c>
      <c r="C34" s="22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 t="s">
        <v>205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1"/>
        <v>15</v>
      </c>
      <c r="U34" s="167">
        <f t="shared" si="2"/>
        <v>0.9375</v>
      </c>
    </row>
    <row r="35" spans="1:21" ht="14.5">
      <c r="A35" s="220">
        <v>23</v>
      </c>
      <c r="B35" s="221" t="s">
        <v>460</v>
      </c>
      <c r="C35" s="22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0</v>
      </c>
      <c r="J35" s="34">
        <v>1</v>
      </c>
      <c r="K35" s="34">
        <v>1</v>
      </c>
      <c r="L35" s="34">
        <v>1</v>
      </c>
      <c r="M35" s="34">
        <v>0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1"/>
        <v>14</v>
      </c>
      <c r="U35" s="167">
        <f t="shared" si="2"/>
        <v>0.875</v>
      </c>
    </row>
    <row r="36" spans="1:21" ht="14.5">
      <c r="A36" s="220">
        <v>24</v>
      </c>
      <c r="B36" s="221" t="s">
        <v>462</v>
      </c>
      <c r="C36" s="22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0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1"/>
        <v>15</v>
      </c>
      <c r="U36" s="167">
        <f t="shared" si="2"/>
        <v>0.9375</v>
      </c>
    </row>
    <row r="37" spans="1:21" ht="14.5">
      <c r="A37" s="220">
        <v>25</v>
      </c>
      <c r="B37" s="221" t="s">
        <v>464</v>
      </c>
      <c r="C37" s="22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1"/>
        <v>16</v>
      </c>
      <c r="U37" s="167">
        <f t="shared" si="2"/>
        <v>1</v>
      </c>
    </row>
    <row r="38" spans="1:21" ht="14.5">
      <c r="A38" s="220">
        <v>26</v>
      </c>
      <c r="B38" s="221" t="s">
        <v>466</v>
      </c>
      <c r="C38" s="22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 t="s">
        <v>772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1"/>
        <v>15</v>
      </c>
      <c r="U38" s="167">
        <f t="shared" si="2"/>
        <v>0.9375</v>
      </c>
    </row>
    <row r="39" spans="1:21" ht="14.5">
      <c r="A39" s="220">
        <v>27</v>
      </c>
      <c r="B39" s="221" t="s">
        <v>468</v>
      </c>
      <c r="C39" s="22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 t="s">
        <v>772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1"/>
        <v>15</v>
      </c>
      <c r="U39" s="167">
        <f t="shared" si="2"/>
        <v>0.9375</v>
      </c>
    </row>
    <row r="40" spans="1:21" ht="14.5">
      <c r="A40" s="220">
        <v>28</v>
      </c>
      <c r="B40" s="221" t="s">
        <v>470</v>
      </c>
      <c r="C40" s="22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0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1"/>
        <v>15</v>
      </c>
      <c r="U40" s="167">
        <f t="shared" si="2"/>
        <v>0.9375</v>
      </c>
    </row>
    <row r="41" spans="1:21" ht="14.5">
      <c r="A41" s="220">
        <v>29</v>
      </c>
      <c r="B41" s="221" t="s">
        <v>472</v>
      </c>
      <c r="C41" s="22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1"/>
        <v>16</v>
      </c>
      <c r="U41" s="167">
        <f t="shared" si="2"/>
        <v>1</v>
      </c>
    </row>
    <row r="42" spans="1:21" ht="14.5">
      <c r="A42" s="220">
        <v>30</v>
      </c>
      <c r="B42" s="221" t="s">
        <v>474</v>
      </c>
      <c r="C42" s="22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1"/>
        <v>16</v>
      </c>
      <c r="U42" s="167">
        <f t="shared" si="2"/>
        <v>1</v>
      </c>
    </row>
    <row r="43" spans="1:21" ht="14.5">
      <c r="A43" s="220">
        <v>31</v>
      </c>
      <c r="B43" s="221" t="s">
        <v>476</v>
      </c>
      <c r="C43" s="22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1"/>
        <v>16</v>
      </c>
      <c r="U43" s="167">
        <f t="shared" si="2"/>
        <v>1</v>
      </c>
    </row>
    <row r="44" spans="1:21" ht="14.5">
      <c r="A44" s="220">
        <v>32</v>
      </c>
      <c r="B44" s="221" t="s">
        <v>478</v>
      </c>
      <c r="C44" s="22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 t="s">
        <v>772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1"/>
        <v>15</v>
      </c>
      <c r="U44" s="167">
        <f t="shared" si="2"/>
        <v>0.9375</v>
      </c>
    </row>
    <row r="45" spans="1:21" ht="14.5">
      <c r="A45" s="220">
        <v>33</v>
      </c>
      <c r="B45" s="221" t="s">
        <v>480</v>
      </c>
      <c r="C45" s="22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1"/>
        <v>16</v>
      </c>
      <c r="U45" s="167">
        <f t="shared" si="2"/>
        <v>1</v>
      </c>
    </row>
    <row r="46" spans="1:21" ht="14.5">
      <c r="A46" s="220">
        <v>34</v>
      </c>
      <c r="B46" s="221" t="s">
        <v>271</v>
      </c>
      <c r="C46" s="22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1"/>
        <v>16</v>
      </c>
      <c r="U46" s="167">
        <f t="shared" si="2"/>
        <v>1</v>
      </c>
    </row>
    <row r="47" spans="1:21" ht="14.5">
      <c r="A47" s="220">
        <v>35</v>
      </c>
      <c r="B47" s="221" t="s">
        <v>482</v>
      </c>
      <c r="C47" s="22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 t="s">
        <v>205</v>
      </c>
      <c r="M47" s="34">
        <v>0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1"/>
        <v>14</v>
      </c>
      <c r="U47" s="167">
        <f t="shared" si="2"/>
        <v>0.875</v>
      </c>
    </row>
    <row r="48" spans="1:21" ht="14.5">
      <c r="A48" s="220">
        <v>36</v>
      </c>
      <c r="B48" s="221" t="s">
        <v>484</v>
      </c>
      <c r="C48" s="22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0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1"/>
        <v>15</v>
      </c>
      <c r="U48" s="167">
        <f t="shared" si="2"/>
        <v>0.9375</v>
      </c>
    </row>
    <row r="49" spans="1:21" ht="14.5">
      <c r="A49" s="220">
        <v>37</v>
      </c>
      <c r="B49" s="221" t="s">
        <v>486</v>
      </c>
      <c r="C49" s="22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 t="s">
        <v>772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1"/>
        <v>15</v>
      </c>
      <c r="U49" s="167">
        <f t="shared" si="2"/>
        <v>0.9375</v>
      </c>
    </row>
    <row r="50" spans="1:21" ht="14.5">
      <c r="A50" s="220">
        <v>38</v>
      </c>
      <c r="B50" s="221" t="s">
        <v>488</v>
      </c>
      <c r="C50" s="22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0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1"/>
        <v>15</v>
      </c>
      <c r="U50" s="167">
        <f t="shared" si="2"/>
        <v>0.9375</v>
      </c>
    </row>
    <row r="51" spans="1:21" ht="14.5">
      <c r="A51" s="224">
        <v>39</v>
      </c>
      <c r="B51" s="221" t="s">
        <v>490</v>
      </c>
      <c r="C51" s="225" t="s">
        <v>491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8">
        <v>1</v>
      </c>
      <c r="T51" s="40">
        <f t="shared" si="1"/>
        <v>16</v>
      </c>
      <c r="U51" s="191">
        <f t="shared" si="2"/>
        <v>1</v>
      </c>
    </row>
    <row r="52" spans="1:21" ht="14.5">
      <c r="A52" s="223"/>
      <c r="B52" s="223"/>
      <c r="C52" s="193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 ht="14.5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 ht="14.5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 ht="14.5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 ht="14.5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 ht="14.5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 ht="14.5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 ht="14.5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 ht="14.5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 ht="14.5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 ht="14.5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 ht="14.5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 ht="14.5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 ht="14.5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 ht="14.5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 ht="14.5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 ht="14.5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 ht="14.5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 ht="14.5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 ht="14.5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 ht="14.5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 ht="14.5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 ht="14.5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 ht="14.5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 ht="14.5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 ht="14.5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 ht="14.5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 ht="14.5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 ht="14.5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 ht="14.5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 ht="14.5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 ht="14.5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 ht="14.5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 ht="14.5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 ht="14.5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 ht="14.5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 ht="14.5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 ht="14.5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 ht="14.5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 ht="14.5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 ht="14.5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 ht="14.5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 ht="14.5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 ht="14.5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 ht="14.5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 ht="14.5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 ht="14.5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 ht="14.5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 ht="14.5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 ht="14.5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 ht="14.5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 ht="14.5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 ht="14.5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 ht="14.5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 ht="14.5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 ht="14.5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 ht="14.5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 ht="14.5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 ht="14.5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 ht="14.5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 ht="14.5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 ht="14.5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 ht="14.5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 ht="14.5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 ht="14.5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 ht="14.5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 ht="14.5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 ht="14.5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 ht="14.5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 ht="14.5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 ht="14.5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 ht="14.5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 ht="14.5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 ht="14.5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 ht="14.5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 ht="14.5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 ht="14.5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 ht="14.5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 ht="14.5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 ht="14.5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 ht="14.5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 ht="14.5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 ht="14.5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 ht="14.5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 ht="14.5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 ht="14.5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 ht="14.5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 ht="14.5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 ht="14.5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 ht="14.5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 ht="14.5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 ht="14.5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 ht="14.5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 ht="14.5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 ht="14.5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 ht="14.5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 ht="14.5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 ht="14.5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 ht="14.5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 ht="14.5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 ht="14.5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 ht="14.5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 ht="14.5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 ht="14.5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 ht="14.5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 ht="14.5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 ht="14.5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 ht="14.5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 ht="14.5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 ht="14.5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 ht="14.5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 ht="14.5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 ht="14.5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 ht="14.5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 ht="14.5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 ht="14.5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 ht="14.5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 ht="14.5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 ht="14.5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 ht="14.5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 ht="14.5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 ht="14.5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 ht="14.5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 ht="14.5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 ht="14.5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 ht="14.5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 ht="14.5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 ht="14.5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 ht="14.5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 ht="14.5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 ht="14.5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 ht="14.5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 ht="14.5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 ht="14.5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 ht="14.5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 ht="14.5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 ht="14.5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 ht="14.5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 ht="14.5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 ht="14.5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 ht="14.5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 ht="14.5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 ht="14.5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 ht="14.5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 ht="14.5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 ht="14.5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 ht="14.5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 ht="14.5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 ht="14.5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 ht="14.5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 ht="14.5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 ht="14.5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 ht="14.5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 ht="14.5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 ht="14.5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 ht="14.5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 ht="14.5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 ht="14.5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 ht="14.5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 ht="14.5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 ht="14.5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 ht="14.5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 ht="14.5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 ht="14.5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 ht="14.5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 ht="14.5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 ht="14.5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 ht="14.5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 ht="14.5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 ht="14.5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 ht="14.5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 ht="14.5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 ht="14.5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 ht="14.5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 ht="14.5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 ht="14.5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 ht="14.5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 ht="14.5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 ht="14.5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 ht="14.5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 ht="14.5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 ht="14.5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 ht="14.5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 ht="14.5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 ht="14.5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 ht="14.5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 ht="14.5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 ht="14.5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 ht="14.5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 ht="14.5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 ht="14.5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 ht="14.5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 ht="14.5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 ht="14.5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 ht="14.5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 ht="14.5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 ht="14.5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 ht="14.5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 ht="14.5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 ht="14.5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 ht="14.5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 ht="14.5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 ht="14.5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 ht="14.5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 ht="14.5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 ht="14.5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 ht="14.5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 ht="14.5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 ht="14.5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 ht="14.5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 ht="14.5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 ht="14.5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 ht="14.5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 ht="14.5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 ht="14.5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 ht="14.5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 ht="14.5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 ht="14.5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 ht="14.5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 ht="14.5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 ht="14.5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 ht="14.5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 ht="14.5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 ht="14.5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 ht="14.5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 ht="14.5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 ht="14.5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 ht="14.5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 ht="14.5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 ht="14.5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 ht="14.5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 ht="14.5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 ht="14.5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 ht="14.5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 ht="14.5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 ht="14.5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 ht="14.5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 ht="14.5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 ht="14.5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 ht="14.5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 ht="14.5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 ht="14.5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 ht="14.5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 ht="14.5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 ht="14.5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 ht="14.5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 ht="14.5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 ht="14.5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 ht="14.5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 ht="14.5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 ht="14.5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 ht="14.5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 ht="14.5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 ht="14.5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 ht="14.5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 ht="14.5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 ht="14.5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 ht="14.5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 ht="14.5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 ht="14.5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 ht="14.5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 ht="14.5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 ht="14.5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 ht="14.5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 ht="14.5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 ht="14.5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 ht="14.5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 ht="14.5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 ht="14.5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 ht="14.5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 ht="14.5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 ht="14.5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 ht="14.5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 ht="14.5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 ht="14.5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 ht="14.5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 ht="14.5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 ht="14.5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 ht="14.5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 ht="14.5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 ht="14.5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 ht="14.5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 ht="14.5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 ht="14.5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 ht="14.5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 ht="14.5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 ht="14.5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 ht="14.5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 ht="14.5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 ht="14.5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 ht="14.5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 ht="14.5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 ht="14.5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 ht="14.5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 ht="14.5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 ht="14.5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 ht="14.5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 ht="14.5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 ht="14.5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 ht="14.5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 ht="14.5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 ht="14.5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 ht="14.5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 ht="14.5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 ht="14.5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 ht="14.5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 ht="14.5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 ht="14.5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 ht="14.5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 ht="14.5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 ht="14.5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 ht="14.5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 ht="14.5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 ht="14.5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 ht="14.5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 ht="14.5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 ht="14.5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 ht="14.5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 ht="14.5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 ht="14.5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 ht="14.5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 ht="14.5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 ht="14.5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 ht="14.5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 ht="14.5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 ht="14.5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 ht="14.5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 ht="14.5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 ht="14.5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 ht="14.5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 ht="14.5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 ht="14.5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 ht="14.5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 ht="14.5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 ht="14.5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 ht="14.5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 ht="14.5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 ht="14.5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 ht="14.5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 ht="14.5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 ht="14.5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 ht="14.5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 ht="14.5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 ht="14.5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 ht="14.5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 ht="14.5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 ht="14.5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 ht="14.5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 ht="14.5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 ht="14.5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 ht="14.5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 ht="14.5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 ht="14.5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 ht="14.5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 ht="14.5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 ht="14.5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 ht="14.5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 ht="14.5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 ht="14.5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 ht="14.5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 ht="14.5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 ht="14.5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 ht="14.5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 ht="14.5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 ht="14.5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 ht="14.5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 ht="14.5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 ht="14.5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 ht="14.5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 ht="14.5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 ht="14.5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 ht="14.5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 ht="14.5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 ht="14.5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 ht="14.5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 ht="14.5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 ht="14.5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 ht="14.5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 ht="14.5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 ht="14.5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 ht="14.5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 ht="14.5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 ht="14.5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 ht="14.5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 ht="14.5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 ht="14.5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 ht="14.5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 ht="14.5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 ht="14.5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 ht="14.5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 ht="14.5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 ht="14.5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 ht="14.5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 ht="14.5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 ht="14.5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 ht="14.5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 ht="14.5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 ht="14.5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 ht="14.5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 ht="14.5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 ht="14.5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 ht="14.5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 ht="14.5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 ht="14.5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 ht="14.5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 ht="14.5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 ht="14.5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 ht="14.5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 ht="14.5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 ht="14.5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 ht="14.5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 ht="14.5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 ht="14.5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 ht="14.5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 ht="14.5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 ht="14.5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 ht="14.5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 ht="14.5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 ht="14.5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 ht="14.5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 ht="14.5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 ht="14.5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 ht="14.5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 ht="14.5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 ht="14.5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 ht="14.5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 ht="14.5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 ht="14.5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 ht="14.5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 ht="14.5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 ht="14.5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 ht="14.5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 ht="14.5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 ht="14.5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 ht="14.5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 ht="14.5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 ht="14.5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 ht="14.5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 ht="14.5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 ht="14.5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 ht="14.5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 ht="14.5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 ht="14.5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 ht="14.5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 ht="14.5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 ht="14.5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 ht="14.5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 ht="14.5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 ht="14.5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 ht="14.5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 ht="14.5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 ht="14.5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 ht="14.5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 ht="14.5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 ht="14.5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 ht="14.5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 ht="14.5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 ht="14.5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 ht="14.5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 ht="14.5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 ht="14.5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 ht="14.5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 ht="14.5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 ht="14.5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 ht="14.5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 ht="14.5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 ht="14.5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 ht="14.5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 ht="14.5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 ht="14.5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 ht="14.5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 ht="14.5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 ht="14.5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 ht="14.5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 ht="14.5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 ht="14.5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 ht="14.5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 ht="14.5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 ht="14.5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 ht="14.5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 ht="14.5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 ht="14.5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 ht="14.5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 ht="14.5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 ht="14.5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 ht="14.5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 ht="14.5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 ht="14.5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 ht="14.5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 ht="14.5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 ht="14.5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 ht="14.5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 ht="14.5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 ht="14.5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 ht="14.5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 ht="14.5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 ht="14.5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 ht="14.5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 ht="14.5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 ht="14.5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 ht="14.5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 ht="14.5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 ht="14.5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 ht="14.5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 ht="14.5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 ht="14.5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 ht="14.5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 ht="14.5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 ht="14.5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 ht="14.5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 ht="14.5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 ht="14.5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 ht="14.5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 ht="14.5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 ht="14.5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 ht="14.5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 ht="14.5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 ht="14.5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 ht="14.5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 ht="14.5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 ht="14.5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 ht="14.5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 ht="14.5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 ht="14.5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 ht="14.5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 ht="14.5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 ht="14.5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 ht="14.5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 ht="14.5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 ht="14.5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 ht="14.5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 ht="14.5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 ht="14.5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 ht="14.5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 ht="14.5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 ht="14.5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 ht="14.5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 ht="14.5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 ht="14.5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 ht="14.5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 ht="14.5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 ht="14.5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 ht="14.5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 ht="14.5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 ht="14.5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 ht="14.5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 ht="14.5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 ht="14.5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 ht="14.5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 ht="14.5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 ht="14.5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 ht="14.5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 ht="14.5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 ht="14.5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 ht="14.5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 ht="14.5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 ht="14.5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 ht="14.5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 ht="14.5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 ht="14.5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 ht="14.5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 ht="14.5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 ht="14.5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 ht="14.5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 ht="14.5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 ht="14.5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 ht="14.5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 ht="14.5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 ht="14.5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 ht="14.5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 ht="14.5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 ht="14.5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 ht="14.5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 ht="14.5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 ht="14.5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 ht="14.5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 ht="14.5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 ht="14.5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 ht="14.5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 ht="14.5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 ht="14.5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 ht="14.5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 ht="14.5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 ht="14.5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 ht="14.5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 ht="14.5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 ht="14.5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 ht="14.5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 ht="14.5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 ht="14.5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 ht="14.5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 ht="14.5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 ht="14.5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 ht="14.5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 ht="14.5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 ht="14.5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 ht="14.5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 ht="14.5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 ht="14.5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 ht="14.5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 ht="14.5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 ht="14.5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 ht="14.5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 ht="14.5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 ht="14.5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 ht="14.5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 ht="14.5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 ht="14.5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 ht="14.5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 ht="14.5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 ht="14.5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 ht="14.5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 ht="14.5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 ht="14.5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 ht="14.5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 ht="14.5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 ht="14.5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 ht="14.5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 ht="14.5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 ht="14.5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 ht="14.5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 ht="14.5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 ht="14.5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 ht="14.5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 ht="14.5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 ht="14.5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 ht="14.5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 ht="14.5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 ht="14.5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 ht="14.5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 ht="14.5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 ht="14.5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 ht="14.5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 ht="14.5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 ht="14.5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 ht="14.5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 ht="14.5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 ht="14.5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 ht="14.5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 ht="14.5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 ht="14.5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 ht="14.5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 ht="14.5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 ht="14.5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 ht="14.5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 ht="14.5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 ht="14.5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 ht="14.5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 ht="14.5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 ht="14.5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 ht="14.5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 ht="14.5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 ht="14.5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 ht="14.5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 ht="14.5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 ht="14.5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 ht="14.5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 ht="14.5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 ht="14.5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 ht="14.5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 ht="14.5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 ht="14.5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 ht="14.5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 ht="14.5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 ht="14.5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 ht="14.5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 ht="14.5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 ht="14.5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 ht="14.5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 ht="14.5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 ht="14.5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 ht="14.5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 ht="14.5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 ht="14.5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 ht="14.5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 ht="14.5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 ht="14.5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 ht="14.5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 ht="14.5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 ht="14.5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 ht="14.5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 ht="14.5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 ht="14.5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 ht="14.5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 ht="14.5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 ht="14.5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 ht="14.5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 ht="14.5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 ht="14.5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 ht="14.5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 ht="14.5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 ht="14.5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 ht="14.5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 ht="14.5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 ht="14.5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 ht="14.5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 ht="14.5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 ht="14.5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 ht="14.5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 ht="14.5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 ht="14.5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 ht="14.5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 ht="14.5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 ht="14.5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 ht="14.5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 ht="14.5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 ht="14.5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 ht="14.5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 ht="14.5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 ht="14.5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 ht="14.5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 ht="14.5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 ht="14.5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 ht="14.5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 ht="14.5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 ht="14.5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 ht="14.5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 ht="14.5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 ht="14.5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 ht="14.5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 ht="14.5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 ht="14.5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 ht="14.5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 ht="14.5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 ht="14.5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 ht="14.5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 ht="14.5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 ht="14.5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 ht="14.5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 ht="14.5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 ht="14.5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 ht="14.5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 ht="14.5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 ht="14.5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 ht="14.5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 ht="14.5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 ht="14.5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 ht="14.5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 ht="14.5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 ht="14.5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 ht="14.5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 ht="14.5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 ht="14.5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 ht="14.5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 ht="14.5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 ht="14.5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 ht="14.5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 ht="14.5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 ht="14.5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 ht="14.5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 ht="14.5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 ht="14.5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 ht="14.5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 ht="14.5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 ht="14.5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 ht="14.5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 ht="14.5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 ht="14.5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 ht="14.5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 ht="14.5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 ht="14.5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 ht="14.5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 ht="14.5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 ht="14.5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 ht="14.5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 ht="14.5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 ht="14.5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 ht="14.5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 ht="14.5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 ht="14.5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 ht="14.5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 ht="14.5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 ht="14.5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 ht="14.5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 ht="14.5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 ht="14.5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 ht="14.5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 ht="14.5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 ht="14.5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 ht="14.5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 ht="14.5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 ht="14.5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 ht="14.5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 ht="14.5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 ht="14.5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 ht="14.5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 ht="14.5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 ht="14.5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 ht="14.5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 ht="14.5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 ht="14.5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 ht="14.5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 ht="14.5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 ht="14.5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 ht="14.5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 ht="14.5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 ht="14.5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 ht="14.5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 ht="14.5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 ht="14.5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 ht="14.5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 ht="14.5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 ht="14.5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 ht="14.5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 ht="14.5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 ht="14.5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 ht="14.5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 ht="14.5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 ht="14.5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 ht="14.5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 ht="14.5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 ht="14.5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 ht="14.5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 ht="14.5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 ht="14.5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 ht="14.5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 ht="14.5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 ht="14.5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 ht="14.5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 ht="14.5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 ht="14.5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 ht="14.5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 ht="14.5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 ht="14.5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 ht="14.5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 ht="14.5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 ht="14.5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 ht="14.5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 ht="14.5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 ht="14.5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 ht="14.5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 ht="14.5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 ht="14.5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 ht="14.5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 ht="14.5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 ht="14.5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 ht="14.5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 ht="14.5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 ht="14.5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 ht="14.5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 ht="14.5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 ht="14.5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 ht="14.5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 ht="14.5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 ht="14.5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 ht="14.5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 ht="14.5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 ht="14.5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 ht="14.5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 ht="14.5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 ht="14.5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 ht="14.5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 ht="14.5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 ht="14.5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 ht="14.5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 ht="14.5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 ht="14.5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 ht="14.5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 ht="14.5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 ht="14.5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 ht="14.5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 ht="14.5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 ht="14.5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 ht="14.5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 ht="14.5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 ht="14.5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 ht="14.5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 ht="14.5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 ht="14.5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 ht="14.5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 ht="14.5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 ht="14.5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 ht="14.5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 ht="14.5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 ht="14.5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 ht="14.5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 ht="14.5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 ht="14.5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 ht="14.5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 ht="14.5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 ht="14.5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 ht="14.5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 ht="14.5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 ht="14.5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 ht="14.5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 ht="14.5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 ht="14.5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 ht="14.5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 ht="14.5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 ht="14.5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 ht="14.5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 ht="14.5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 ht="14.5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 ht="14.5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 ht="14.5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 ht="14.5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 ht="14.5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 ht="14.5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 ht="14.5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 ht="14.5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 ht="14.5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 ht="14.5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 ht="14.5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 ht="14.5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 ht="14.5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 ht="14.5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 ht="14.5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 ht="14.5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 ht="14.5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 ht="14.5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 ht="14.5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 ht="14.5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 ht="14.5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 ht="14.5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 ht="14.5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 ht="14.5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 ht="14.5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 ht="14.5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 ht="14.5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 ht="14.5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 ht="14.5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 ht="14.5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 ht="14.5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 ht="14.5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 ht="14.5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 ht="14.5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 ht="14.5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 ht="14.5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 ht="14.5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 ht="14.5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 ht="14.5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 ht="14.5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 ht="14.5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 ht="14.5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 ht="14.5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 ht="14.5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 ht="14.5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 ht="14.5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 ht="14.5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 ht="14.5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 ht="14.5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 ht="14.5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 ht="14.5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 ht="14.5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 ht="14.5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 ht="14.5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 ht="14.5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 ht="14.5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 ht="14.5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 ht="14.5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 ht="14.5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 ht="14.5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64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MK'!$B$3:$D$21,2)</f>
        <v>MI705417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MK'!$B$3:$D$21,3)</f>
        <v>Manajemen Perkantoran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/>
      <c r="D5" s="21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773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0"/>
      <c r="D11" s="194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3"/>
      <c r="U11" s="237"/>
    </row>
    <row r="12" spans="1:21">
      <c r="A12" s="231"/>
      <c r="B12" s="231"/>
      <c r="C12" s="231"/>
      <c r="D12" s="93" t="s">
        <v>156</v>
      </c>
      <c r="E12" s="38" t="s">
        <v>156</v>
      </c>
      <c r="F12" s="38" t="s">
        <v>156</v>
      </c>
      <c r="G12" s="38" t="s">
        <v>156</v>
      </c>
      <c r="H12" s="38" t="s">
        <v>156</v>
      </c>
      <c r="I12" s="38" t="s">
        <v>156</v>
      </c>
      <c r="J12" s="38" t="s">
        <v>156</v>
      </c>
      <c r="K12" s="38" t="s">
        <v>156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38" t="s">
        <v>122</v>
      </c>
      <c r="Q12" s="38" t="s">
        <v>122</v>
      </c>
      <c r="R12" s="38" t="s">
        <v>122</v>
      </c>
      <c r="S12" s="94" t="s">
        <v>122</v>
      </c>
      <c r="T12" s="234"/>
      <c r="U12" s="238"/>
    </row>
    <row r="13" spans="1:21">
      <c r="A13" s="34">
        <v>1</v>
      </c>
      <c r="B13" s="141" t="s">
        <v>496</v>
      </c>
      <c r="C13" s="149" t="s">
        <v>497</v>
      </c>
      <c r="D13" s="120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131">
        <f t="shared" ref="T13:T53" si="2">SUM(D13:S13)</f>
        <v>0</v>
      </c>
      <c r="U13" s="167">
        <f t="shared" ref="U13:U53" si="3">T13/16</f>
        <v>0</v>
      </c>
    </row>
    <row r="14" spans="1:21">
      <c r="A14" s="34">
        <v>2</v>
      </c>
      <c r="B14" s="141" t="s">
        <v>498</v>
      </c>
      <c r="C14" s="149" t="s">
        <v>499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500</v>
      </c>
      <c r="C15" s="149" t="s">
        <v>501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34">
        <v>4</v>
      </c>
      <c r="B16" s="141" t="s">
        <v>502</v>
      </c>
      <c r="C16" s="149" t="s">
        <v>503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34">
        <v>5</v>
      </c>
      <c r="B17" s="141" t="s">
        <v>504</v>
      </c>
      <c r="C17" s="149" t="s">
        <v>505</v>
      </c>
      <c r="D17" s="120">
        <v>1</v>
      </c>
      <c r="E17" s="34">
        <v>1</v>
      </c>
      <c r="F17" s="34">
        <v>1</v>
      </c>
      <c r="G17" s="34">
        <v>0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15</v>
      </c>
      <c r="U17" s="167">
        <f t="shared" si="3"/>
        <v>0.9375</v>
      </c>
    </row>
    <row r="18" spans="1:21">
      <c r="A18" s="34">
        <v>6</v>
      </c>
      <c r="B18" s="141" t="s">
        <v>506</v>
      </c>
      <c r="C18" s="149" t="s">
        <v>507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34">
        <v>7</v>
      </c>
      <c r="B19" s="141" t="s">
        <v>508</v>
      </c>
      <c r="C19" s="149" t="s">
        <v>509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0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34">
        <v>8</v>
      </c>
      <c r="B20" s="141" t="s">
        <v>510</v>
      </c>
      <c r="C20" s="149" t="s">
        <v>511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512</v>
      </c>
      <c r="C21" s="149" t="s">
        <v>513</v>
      </c>
      <c r="D21" s="120">
        <v>1</v>
      </c>
      <c r="E21" s="34">
        <v>0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0</v>
      </c>
      <c r="L21" s="34">
        <v>1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12</v>
      </c>
      <c r="U21" s="167">
        <f t="shared" si="3"/>
        <v>0.75</v>
      </c>
    </row>
    <row r="22" spans="1:21">
      <c r="A22" s="34">
        <v>10</v>
      </c>
      <c r="B22" s="141" t="s">
        <v>514</v>
      </c>
      <c r="C22" s="149" t="s">
        <v>515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516</v>
      </c>
      <c r="C23" s="149" t="s">
        <v>517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67">
        <f t="shared" si="3"/>
        <v>1</v>
      </c>
    </row>
    <row r="24" spans="1:21">
      <c r="A24" s="34">
        <v>12</v>
      </c>
      <c r="B24" s="141" t="s">
        <v>518</v>
      </c>
      <c r="C24" s="149" t="s">
        <v>519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520</v>
      </c>
      <c r="C25" s="149" t="s">
        <v>521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34">
        <v>14</v>
      </c>
      <c r="B26" s="141" t="s">
        <v>522</v>
      </c>
      <c r="C26" s="149" t="s">
        <v>523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524</v>
      </c>
      <c r="C27" s="149" t="s">
        <v>525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34">
        <v>16</v>
      </c>
      <c r="B28" s="141" t="s">
        <v>526</v>
      </c>
      <c r="C28" s="149" t="s">
        <v>527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41" t="s">
        <v>528</v>
      </c>
      <c r="C29" s="149" t="s">
        <v>529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34">
        <v>18</v>
      </c>
      <c r="B30" s="141" t="s">
        <v>530</v>
      </c>
      <c r="C30" s="149" t="s">
        <v>531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532</v>
      </c>
      <c r="C31" s="149" t="s">
        <v>533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0</v>
      </c>
      <c r="L31" s="34">
        <v>1</v>
      </c>
      <c r="M31" s="34">
        <v>0</v>
      </c>
      <c r="N31" s="34">
        <v>0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13</v>
      </c>
      <c r="U31" s="167">
        <f t="shared" si="3"/>
        <v>0.8125</v>
      </c>
    </row>
    <row r="32" spans="1:21">
      <c r="A32" s="34">
        <v>20</v>
      </c>
      <c r="B32" s="141" t="s">
        <v>534</v>
      </c>
      <c r="C32" s="149" t="s">
        <v>535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0</v>
      </c>
      <c r="N32" s="34">
        <v>0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14</v>
      </c>
      <c r="U32" s="167">
        <f t="shared" si="3"/>
        <v>0.875</v>
      </c>
    </row>
    <row r="33" spans="1:21">
      <c r="A33" s="34">
        <v>21</v>
      </c>
      <c r="B33" s="141" t="s">
        <v>536</v>
      </c>
      <c r="C33" s="149" t="s">
        <v>537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0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34">
        <v>22</v>
      </c>
      <c r="B34" s="141" t="s">
        <v>538</v>
      </c>
      <c r="C34" s="149" t="s">
        <v>539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41" t="s">
        <v>540</v>
      </c>
      <c r="C35" s="149" t="s">
        <v>541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0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41" t="s">
        <v>542</v>
      </c>
      <c r="C36" s="149" t="s">
        <v>543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544</v>
      </c>
      <c r="C37" s="149" t="s">
        <v>545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34">
        <v>26</v>
      </c>
      <c r="B38" s="141" t="s">
        <v>546</v>
      </c>
      <c r="C38" s="149" t="s">
        <v>547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34">
        <v>27</v>
      </c>
      <c r="B39" s="141" t="s">
        <v>548</v>
      </c>
      <c r="C39" s="149" t="s">
        <v>549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34">
        <v>28</v>
      </c>
      <c r="B40" s="141" t="s">
        <v>550</v>
      </c>
      <c r="C40" s="149" t="s">
        <v>551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34">
        <v>29</v>
      </c>
      <c r="B41" s="141" t="s">
        <v>552</v>
      </c>
      <c r="C41" s="149" t="s">
        <v>553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41" t="s">
        <v>554</v>
      </c>
      <c r="C42" s="149" t="s">
        <v>555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0</v>
      </c>
      <c r="L42" s="34">
        <v>1</v>
      </c>
      <c r="M42" s="34">
        <v>1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14</v>
      </c>
      <c r="U42" s="167">
        <f t="shared" si="3"/>
        <v>0.875</v>
      </c>
    </row>
    <row r="43" spans="1:21">
      <c r="A43" s="34">
        <v>31</v>
      </c>
      <c r="B43" s="141" t="s">
        <v>556</v>
      </c>
      <c r="C43" s="149" t="s">
        <v>557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14</v>
      </c>
      <c r="U43" s="167">
        <f t="shared" si="3"/>
        <v>0.875</v>
      </c>
    </row>
    <row r="44" spans="1:21">
      <c r="A44" s="34">
        <v>32</v>
      </c>
      <c r="B44" s="141" t="s">
        <v>558</v>
      </c>
      <c r="C44" s="149" t="s">
        <v>559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67">
        <f t="shared" si="3"/>
        <v>1</v>
      </c>
    </row>
    <row r="45" spans="1:21">
      <c r="A45" s="34">
        <v>33</v>
      </c>
      <c r="B45" s="141" t="s">
        <v>560</v>
      </c>
      <c r="C45" s="149" t="s">
        <v>561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15</v>
      </c>
      <c r="U45" s="167">
        <f t="shared" si="3"/>
        <v>0.9375</v>
      </c>
    </row>
    <row r="46" spans="1:21">
      <c r="A46" s="34">
        <v>34</v>
      </c>
      <c r="B46" s="141" t="s">
        <v>562</v>
      </c>
      <c r="C46" s="149" t="s">
        <v>563</v>
      </c>
      <c r="D46" s="120">
        <v>1</v>
      </c>
      <c r="E46" s="34">
        <v>1</v>
      </c>
      <c r="F46" s="34">
        <v>1</v>
      </c>
      <c r="G46" s="34">
        <v>0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15</v>
      </c>
      <c r="U46" s="167">
        <f t="shared" si="3"/>
        <v>0.9375</v>
      </c>
    </row>
    <row r="47" spans="1:21">
      <c r="A47" s="34">
        <v>35</v>
      </c>
      <c r="B47" s="141" t="s">
        <v>564</v>
      </c>
      <c r="C47" s="149" t="s">
        <v>565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16</v>
      </c>
      <c r="U47" s="167">
        <f t="shared" si="3"/>
        <v>1</v>
      </c>
    </row>
    <row r="48" spans="1:21">
      <c r="A48" s="34">
        <v>36</v>
      </c>
      <c r="B48" s="141" t="s">
        <v>566</v>
      </c>
      <c r="C48" s="149" t="s">
        <v>567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67">
        <f t="shared" si="3"/>
        <v>1</v>
      </c>
    </row>
    <row r="49" spans="1:21">
      <c r="A49" s="34">
        <v>37</v>
      </c>
      <c r="B49" s="141" t="s">
        <v>568</v>
      </c>
      <c r="C49" s="149" t="s">
        <v>569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16</v>
      </c>
      <c r="U49" s="167">
        <f t="shared" si="3"/>
        <v>1</v>
      </c>
    </row>
    <row r="50" spans="1:21">
      <c r="A50" s="34">
        <v>38</v>
      </c>
      <c r="B50" s="141" t="s">
        <v>570</v>
      </c>
      <c r="C50" s="149" t="s">
        <v>571</v>
      </c>
      <c r="D50" s="120">
        <v>1</v>
      </c>
      <c r="E50" s="34">
        <v>1</v>
      </c>
      <c r="F50" s="34">
        <v>0</v>
      </c>
      <c r="G50" s="34">
        <v>0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13</v>
      </c>
      <c r="U50" s="167">
        <f t="shared" si="3"/>
        <v>0.8125</v>
      </c>
    </row>
    <row r="51" spans="1:21">
      <c r="A51" s="34">
        <v>39</v>
      </c>
      <c r="B51" s="141" t="s">
        <v>572</v>
      </c>
      <c r="C51" s="149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A52" s="34">
        <v>40</v>
      </c>
      <c r="B52" s="141" t="s">
        <v>574</v>
      </c>
      <c r="C52" s="149" t="s">
        <v>575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34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131">
        <f t="shared" si="2"/>
        <v>16</v>
      </c>
      <c r="U52" s="167">
        <f t="shared" si="3"/>
        <v>1</v>
      </c>
    </row>
    <row r="53" spans="1:21">
      <c r="A53" s="78">
        <v>41</v>
      </c>
      <c r="B53" s="143" t="s">
        <v>576</v>
      </c>
      <c r="C53" s="22" t="s">
        <v>577</v>
      </c>
      <c r="D53" s="125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8">
        <v>1</v>
      </c>
      <c r="L53" s="78">
        <v>1</v>
      </c>
      <c r="M53" s="78">
        <v>1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40">
        <f t="shared" si="2"/>
        <v>16</v>
      </c>
      <c r="U53" s="191">
        <f t="shared" si="3"/>
        <v>1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0C53-035D-430B-9AA0-35B64B4DA435}">
  <dimension ref="A1"/>
  <sheetViews>
    <sheetView workbookViewId="0">
      <selection activeCell="J16" sqref="J16"/>
    </sheetView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Kode MK</vt:lpstr>
      <vt:lpstr>Rekap Dosen</vt:lpstr>
      <vt:lpstr>MK-01-1A</vt:lpstr>
      <vt:lpstr>MK-01-1B</vt:lpstr>
      <vt:lpstr>MK-01-1C</vt:lpstr>
      <vt:lpstr>MK-02-1A</vt:lpstr>
      <vt:lpstr>MK-02-1B</vt:lpstr>
      <vt:lpstr>MK-02-1C</vt:lpstr>
      <vt:lpstr>MK-03-1A</vt:lpstr>
      <vt:lpstr>MK-03-1B</vt:lpstr>
      <vt:lpstr>MK-03-1C</vt:lpstr>
      <vt:lpstr>MK-05-3A</vt:lpstr>
      <vt:lpstr>MK-05-3B</vt:lpstr>
      <vt:lpstr>MK-05-3C</vt:lpstr>
      <vt:lpstr>MK-06-1A</vt:lpstr>
      <vt:lpstr>MK-06-1B</vt:lpstr>
      <vt:lpstr>MK-06-1C</vt:lpstr>
      <vt:lpstr>MK-07-1A</vt:lpstr>
      <vt:lpstr>MK-07-1B</vt:lpstr>
      <vt:lpstr>MK-07-1C</vt:lpstr>
      <vt:lpstr>MK-08-5</vt:lpstr>
      <vt:lpstr>MK-09-5</vt:lpstr>
      <vt:lpstr>MK-10-3A</vt:lpstr>
      <vt:lpstr>MK-10-3B</vt:lpstr>
      <vt:lpstr>MK-10-3C</vt:lpstr>
      <vt:lpstr>MK-11-5A</vt:lpstr>
      <vt:lpstr>MK-11-5B</vt:lpstr>
      <vt:lpstr>MK-13-5</vt:lpstr>
      <vt:lpstr>MK-14-3A</vt:lpstr>
      <vt:lpstr>MK-14-3B</vt:lpstr>
      <vt:lpstr>MK-14-3C</vt:lpstr>
      <vt:lpstr>MK-15-3A</vt:lpstr>
      <vt:lpstr>MK-15-3B</vt:lpstr>
      <vt:lpstr>MK-17-1A</vt:lpstr>
      <vt:lpstr>MK-17-1B</vt:lpstr>
      <vt:lpstr>MK-17-1C</vt:lpstr>
      <vt:lpstr>MK-18-5</vt:lpstr>
      <vt:lpstr>MK-19-3A</vt:lpstr>
      <vt:lpstr>MK-19-3B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Salsabela Maulina</cp:lastModifiedBy>
  <dcterms:modified xsi:type="dcterms:W3CDTF">2025-05-31T05:35:55Z</dcterms:modified>
</cp:coreProperties>
</file>