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Work\Shabina\Excel\Online Media\"/>
    </mc:Choice>
  </mc:AlternateContent>
  <xr:revisionPtr revIDLastSave="0" documentId="13_ncr:1_{767659F4-9625-4E3C-9BE5-EEE8A9FCF09E}" xr6:coauthVersionLast="46" xr6:coauthVersionMax="46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Online summary" sheetId="4" state="hidden" r:id="rId1"/>
    <sheet name="SNS_Online delivery by site" sheetId="5" r:id="rId2"/>
    <sheet name="YouTube_Online delivery by site" sheetId="11" r:id="rId3"/>
    <sheet name="Online Targeting setting" sheetId="6" state="hidden" r:id="rId4"/>
    <sheet name="OOH - In train" sheetId="8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4" l="1"/>
  <c r="H8" i="4"/>
  <c r="G41" i="5" l="1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F41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F40" i="5"/>
  <c r="Y31" i="5"/>
  <c r="Y32" i="5"/>
  <c r="Y33" i="5"/>
  <c r="Y34" i="5"/>
  <c r="Y35" i="5"/>
  <c r="Y36" i="5"/>
  <c r="Y37" i="5"/>
  <c r="Y38" i="5"/>
  <c r="Y39" i="5"/>
  <c r="Y30" i="5"/>
  <c r="Y41" i="5" l="1"/>
  <c r="Y40" i="5"/>
  <c r="B9" i="4" l="1"/>
  <c r="B10" i="4"/>
  <c r="B11" i="4"/>
  <c r="Y24" i="5"/>
  <c r="Y25" i="5"/>
  <c r="Y26" i="5"/>
  <c r="Y27" i="5"/>
  <c r="Y28" i="5"/>
  <c r="Y23" i="5"/>
  <c r="Y21" i="5"/>
  <c r="Y17" i="5"/>
  <c r="Y18" i="5"/>
  <c r="Y19" i="5"/>
  <c r="Y20" i="5"/>
  <c r="Y16" i="5"/>
  <c r="Y12" i="5"/>
  <c r="Y13" i="5"/>
  <c r="Y14" i="5"/>
  <c r="Y11" i="5"/>
  <c r="Y5" i="5"/>
  <c r="Y6" i="5"/>
  <c r="Y7" i="5"/>
  <c r="Y4" i="5"/>
  <c r="BG22" i="11" l="1"/>
  <c r="BG21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BG16" i="11"/>
  <c r="BG15" i="11"/>
  <c r="BG14" i="11"/>
  <c r="BG13" i="11"/>
  <c r="BG12" i="11"/>
  <c r="BG11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BG7" i="11"/>
  <c r="BG6" i="11"/>
  <c r="BG5" i="11"/>
  <c r="BG4" i="11"/>
  <c r="BG3" i="11"/>
  <c r="BG2" i="11"/>
  <c r="BG8" i="11" l="1"/>
  <c r="BG18" i="11"/>
  <c r="BG17" i="11"/>
  <c r="BG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Kayano Mizutani</author>
  </authors>
  <commentList>
    <comment ref="B7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>Kayano Mizutani:</t>
        </r>
        <r>
          <rPr>
            <sz val="9"/>
            <color indexed="81"/>
            <rFont val="MS P ゴシック"/>
            <family val="3"/>
            <charset val="128"/>
          </rPr>
          <t xml:space="preserve">
YouTube:全国
SNS：関東圏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Kayano Mizutani</author>
  </authors>
  <commentList>
    <comment ref="B25" authorId="0" shapeId="0" xr:uid="{00000000-0006-0000-0100-000001000000}">
      <text>
        <r>
          <rPr>
            <b/>
            <sz val="9"/>
            <color indexed="81"/>
            <rFont val="MS P ゴシック"/>
            <family val="3"/>
            <charset val="128"/>
          </rPr>
          <t>Kayano Mizutani:</t>
        </r>
        <r>
          <rPr>
            <sz val="9"/>
            <color indexed="81"/>
            <rFont val="MS P ゴシック"/>
            <family val="3"/>
            <charset val="128"/>
          </rPr>
          <t xml:space="preserve">
デバイス別数字は、想定数値となります。
（totalの数字はtwitter dashboardから取得）</t>
        </r>
      </text>
    </comment>
    <comment ref="B32" authorId="0" shapeId="0" xr:uid="{00000000-0006-0000-0100-000002000000}">
      <text>
        <r>
          <rPr>
            <b/>
            <sz val="9"/>
            <color indexed="81"/>
            <rFont val="MS P ゴシック"/>
            <family val="3"/>
            <charset val="128"/>
          </rPr>
          <t>Kayano Mizutani:</t>
        </r>
        <r>
          <rPr>
            <sz val="9"/>
            <color indexed="81"/>
            <rFont val="MS P ゴシック"/>
            <family val="3"/>
            <charset val="128"/>
          </rPr>
          <t xml:space="preserve">
デバイス別数字は、想定数値となります。
（totalの数字はtwitter dashboardから取得）</t>
        </r>
      </text>
    </comment>
  </commentList>
</comments>
</file>

<file path=xl/sharedStrings.xml><?xml version="1.0" encoding="utf-8"?>
<sst xmlns="http://schemas.openxmlformats.org/spreadsheetml/2006/main" count="215" uniqueCount="106">
  <si>
    <t xml:space="preserve"> imp </t>
    <phoneticPr fontId="10" type="noConversion"/>
  </si>
  <si>
    <t>UU</t>
    <phoneticPr fontId="4" type="noConversion"/>
  </si>
  <si>
    <t>FQ</t>
    <phoneticPr fontId="4" type="noConversion"/>
  </si>
  <si>
    <t>Train's Name</t>
    <phoneticPr fontId="4" type="noConversion"/>
  </si>
  <si>
    <t>Start Date</t>
    <phoneticPr fontId="4" type="noConversion"/>
  </si>
  <si>
    <t>End Date</t>
    <phoneticPr fontId="4" type="noConversion"/>
  </si>
  <si>
    <t>Creative Format</t>
    <phoneticPr fontId="4" type="noConversion"/>
  </si>
  <si>
    <t>Playing Frequency (only for video)</t>
    <phoneticPr fontId="4" type="noConversion"/>
  </si>
  <si>
    <t>JR East the Tokyo metropolitan area 3 line area</t>
  </si>
  <si>
    <t>static pic/video ?</t>
    <phoneticPr fontId="4" type="noConversion"/>
  </si>
  <si>
    <t>5 times per hour</t>
    <phoneticPr fontId="4" type="noConversion"/>
  </si>
  <si>
    <t>Tokyo Metro whole line</t>
  </si>
  <si>
    <t>static pic/video ?</t>
    <phoneticPr fontId="4" type="noConversion"/>
  </si>
  <si>
    <t>Tokyu line whole like (excluding Setagaya line)</t>
  </si>
  <si>
    <t>JR West Local</t>
  </si>
  <si>
    <t>5 times per hour</t>
    <phoneticPr fontId="4" type="noConversion"/>
  </si>
  <si>
    <t>Osaka Municipal Subway Whole line</t>
  </si>
  <si>
    <t>National line</t>
    <phoneticPr fontId="4" type="noConversion"/>
  </si>
  <si>
    <t>Tokyo line</t>
    <phoneticPr fontId="4" type="noConversion"/>
  </si>
  <si>
    <t>Total impression by media</t>
    <phoneticPr fontId="4" type="noConversion"/>
  </si>
  <si>
    <t>Menu</t>
    <phoneticPr fontId="4" type="noConversion"/>
  </si>
  <si>
    <t>Spend</t>
    <phoneticPr fontId="4" type="noConversion"/>
  </si>
  <si>
    <t>Total</t>
    <phoneticPr fontId="4" type="noConversion"/>
  </si>
  <si>
    <t>USD</t>
  </si>
  <si>
    <t>Instagram Feed video Ads</t>
    <phoneticPr fontId="1"/>
  </si>
  <si>
    <t>Facebook Feed video Ads</t>
    <phoneticPr fontId="1"/>
  </si>
  <si>
    <t>Instagram stories Ads</t>
    <phoneticPr fontId="1"/>
  </si>
  <si>
    <t>Online Ads Target setting</t>
    <phoneticPr fontId="1"/>
  </si>
  <si>
    <t>Device</t>
    <phoneticPr fontId="1"/>
  </si>
  <si>
    <t>Targeting</t>
    <phoneticPr fontId="1"/>
  </si>
  <si>
    <t>Frequency Cap</t>
    <phoneticPr fontId="1"/>
  </si>
  <si>
    <t>Twitter video Ads</t>
    <phoneticPr fontId="1"/>
  </si>
  <si>
    <t>Phase1( 1st May - 22nd Jun) total impressions</t>
    <phoneticPr fontId="4" type="noConversion"/>
  </si>
  <si>
    <t>Currency</t>
    <phoneticPr fontId="1"/>
  </si>
  <si>
    <t>KPI</t>
    <phoneticPr fontId="10" type="noConversion"/>
  </si>
  <si>
    <t>Youtube</t>
    <phoneticPr fontId="1"/>
  </si>
  <si>
    <t>PC</t>
    <phoneticPr fontId="4" type="noConversion"/>
  </si>
  <si>
    <t>Bumper ad</t>
    <phoneticPr fontId="4" type="noConversion"/>
  </si>
  <si>
    <t>imp</t>
    <phoneticPr fontId="10" type="noConversion"/>
  </si>
  <si>
    <t>clicks</t>
    <phoneticPr fontId="10" type="noConversion"/>
  </si>
  <si>
    <t>SP</t>
    <phoneticPr fontId="4" type="noConversion"/>
  </si>
  <si>
    <t>imp</t>
    <phoneticPr fontId="10" type="noConversion"/>
  </si>
  <si>
    <t>clicks</t>
    <phoneticPr fontId="10" type="noConversion"/>
  </si>
  <si>
    <t>Tab</t>
    <phoneticPr fontId="1"/>
  </si>
  <si>
    <t>clicks</t>
    <phoneticPr fontId="10" type="noConversion"/>
  </si>
  <si>
    <t>Total</t>
    <phoneticPr fontId="4" type="noConversion"/>
  </si>
  <si>
    <t>imp</t>
    <phoneticPr fontId="10" type="noConversion"/>
  </si>
  <si>
    <t>PC</t>
    <phoneticPr fontId="4" type="noConversion"/>
  </si>
  <si>
    <t>Trueview instream</t>
    <phoneticPr fontId="4" type="noConversion"/>
  </si>
  <si>
    <t>SP</t>
    <phoneticPr fontId="4" type="noConversion"/>
  </si>
  <si>
    <t>clicks</t>
    <phoneticPr fontId="10" type="noConversion"/>
  </si>
  <si>
    <t>Tab</t>
    <phoneticPr fontId="1"/>
  </si>
  <si>
    <t>Youtube</t>
    <phoneticPr fontId="1"/>
  </si>
  <si>
    <t>UU</t>
    <phoneticPr fontId="10" type="noConversion"/>
  </si>
  <si>
    <t>Trueview instream</t>
    <phoneticPr fontId="1"/>
  </si>
  <si>
    <t>Instagram</t>
  </si>
  <si>
    <t>PC</t>
  </si>
  <si>
    <t>Instagram stories Ads</t>
  </si>
  <si>
    <t>video</t>
  </si>
  <si>
    <t>imp</t>
  </si>
  <si>
    <t>clicks</t>
  </si>
  <si>
    <t>SP</t>
  </si>
  <si>
    <t>Total</t>
  </si>
  <si>
    <t>Instagram Feed video Ads</t>
  </si>
  <si>
    <t>Facebook</t>
  </si>
  <si>
    <t>Facebook Feed video Ads</t>
  </si>
  <si>
    <t>Platform</t>
  </si>
  <si>
    <t>device</t>
  </si>
  <si>
    <t>Menu</t>
  </si>
  <si>
    <t>Ads Fromat</t>
  </si>
  <si>
    <t>KPI</t>
  </si>
  <si>
    <t>Twitter</t>
  </si>
  <si>
    <t>Twitter video Ads</t>
  </si>
  <si>
    <t xml:space="preserve">1. Kanto x Female x 20 - 49 x Mother
2. Kanto x Female x 20 - 49 x Cooking
3. Kanto x Female x 20 - 49 x Fitness </t>
  </si>
  <si>
    <t>SP/PC/Tablet</t>
  </si>
  <si>
    <t>1. Kanto x Female x 20 - 49 x Mother
2. Kanto x Female x 20 - 49 x Cooking
3. Kanto x Female x 20 - 49 x Fitness
4. Kanto x Female x 20 - 49</t>
  </si>
  <si>
    <t>1. Kanto x Female x 20 - 49 x Mother
2. Kanto x Female x 20 - 49 x Cooking
3. Kanto x Female x 20 - 49 x Fitness</t>
  </si>
  <si>
    <t>3 (not actual, estimated)</t>
    <phoneticPr fontId="1"/>
  </si>
  <si>
    <t>JPY</t>
    <phoneticPr fontId="1"/>
  </si>
  <si>
    <t>JPY</t>
    <phoneticPr fontId="1"/>
  </si>
  <si>
    <t>YouTube Bumper</t>
    <phoneticPr fontId="1"/>
  </si>
  <si>
    <t>YouTube TrueView</t>
    <phoneticPr fontId="1"/>
  </si>
  <si>
    <t>YouTube TrueView instream</t>
    <phoneticPr fontId="1"/>
  </si>
  <si>
    <t>Cookpad</t>
    <phoneticPr fontId="1"/>
  </si>
  <si>
    <t>NA</t>
    <phoneticPr fontId="1"/>
  </si>
  <si>
    <t>JPY</t>
  </si>
  <si>
    <t>SGD</t>
  </si>
  <si>
    <t>←Twitter # of UU and FQ are Estimated</t>
  </si>
  <si>
    <t>Cookpad</t>
    <phoneticPr fontId="1"/>
  </si>
  <si>
    <t>JPY</t>
    <phoneticPr fontId="1"/>
  </si>
  <si>
    <t>NA</t>
    <phoneticPr fontId="1"/>
  </si>
  <si>
    <t>Cookpad</t>
    <phoneticPr fontId="1"/>
  </si>
  <si>
    <t>PC</t>
    <phoneticPr fontId="1"/>
  </si>
  <si>
    <t>SP</t>
    <phoneticPr fontId="1"/>
  </si>
  <si>
    <t>PC</t>
    <phoneticPr fontId="1"/>
  </si>
  <si>
    <t>PC TOP</t>
    <phoneticPr fontId="1"/>
  </si>
  <si>
    <t>Category share - Smoothy</t>
    <phoneticPr fontId="1"/>
  </si>
  <si>
    <t>Category share - Smoothy</t>
    <phoneticPr fontId="1"/>
  </si>
  <si>
    <t>Category share - Healthy</t>
    <phoneticPr fontId="1"/>
  </si>
  <si>
    <t>Category share - Healthy</t>
    <phoneticPr fontId="1"/>
  </si>
  <si>
    <t>25-44 Female
Region: Japan Nationwide</t>
    <phoneticPr fontId="1"/>
  </si>
  <si>
    <t>25-44 Female
On-air time: 
AM：9-11am（2hr）
PM：15-18pm（3hr）
Region: Japan Nationwide</t>
    <phoneticPr fontId="1"/>
  </si>
  <si>
    <t>・Tie-up page: 120,000 PV
・PC: 350,000imp（6/18-6/22）
・Mobile: 380,000万imp（6/4-6/22）</t>
    <rPh sb="68" eb="69">
      <t>マン</t>
    </rPh>
    <phoneticPr fontId="1"/>
  </si>
  <si>
    <t>PC、Mobile</t>
    <phoneticPr fontId="1"/>
  </si>
  <si>
    <t>25-44 years old/female
FQ upper limit 4 times</t>
  </si>
  <si>
    <t xml:space="preserve">
25-44 years old / female
FQ upper limit 2 times
AM delivery time: 9-11 o'clock (2 hours)
PM delivery time: 15-18 o'clock (3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</si>
</sst>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¥&quot;#,##0;[Red]&quot;¥&quot;\-#,##0"/>
    <numFmt numFmtId="165" formatCode="yyyy/mm/dd"/>
    <numFmt numFmtId="166" formatCode="_-* #,##0.00_-;\-* #,##0.00_-;_-* &quot;-&quot;??_-;_-@_-"/>
    <numFmt numFmtId="167" formatCode="[$-409]d\-mmm;@"/>
  </numFmts>
  <fonts count="4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i/>
      <u/>
      <sz val="11"/>
      <color rgb="FFFF0000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sz val="12"/>
      <name val="宋体"/>
      <family val="3"/>
      <charset val="134"/>
    </font>
    <font>
      <b/>
      <sz val="10"/>
      <name val="ＭＳ Ｐゴシック"/>
      <family val="3"/>
      <charset val="128"/>
    </font>
    <font>
      <b/>
      <sz val="10"/>
      <name val="Arial"/>
      <family val="2"/>
    </font>
    <font>
      <sz val="9"/>
      <name val="宋体"/>
      <family val="3"/>
      <charset val="134"/>
    </font>
    <font>
      <b/>
      <sz val="11"/>
      <name val="Arial"/>
      <family val="2"/>
    </font>
    <font>
      <b/>
      <sz val="11"/>
      <color theme="1"/>
      <name val="ＭＳ Ｐゴシック"/>
      <family val="3"/>
      <charset val="128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name val="Arial Unicode MS"/>
      <family val="3"/>
      <charset val="128"/>
    </font>
    <font>
      <sz val="10"/>
      <color indexed="8"/>
      <name val="Arial Unicode MS"/>
      <family val="3"/>
      <charset val="128"/>
    </font>
    <font>
      <sz val="10"/>
      <name val="Arial Unicode MS"/>
      <family val="3"/>
      <charset val="128"/>
    </font>
    <font>
      <sz val="10"/>
      <name val="ＭＳ Ｐゴシック"/>
      <family val="3"/>
      <charset val="128"/>
    </font>
    <font>
      <sz val="10"/>
      <name val="メイリオ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name val="Cambria"/>
      <family val="3"/>
      <charset val="128"/>
      <scheme val="major"/>
    </font>
    <font>
      <sz val="11"/>
      <color theme="0" tint="-0.34998626667073579"/>
      <name val="Cambria"/>
      <family val="3"/>
      <charset val="128"/>
      <scheme val="major"/>
    </font>
    <font>
      <b/>
      <sz val="1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メイリオ"/>
      <family val="3"/>
      <charset val="128"/>
    </font>
    <font>
      <sz val="1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medium">
        <color indexed="64"/>
      </left>
      <right style="medium">
        <color indexed="64"/>
      </right>
      <top style="thin">
        <color indexed="64"/>
      </top>
      <bottom/>
      <diagonal style="medium">
        <color indexed="64"/>
      </diagonal>
    </border>
    <border diagonalUp="1">
      <left style="medium">
        <color indexed="64"/>
      </left>
      <right style="medium">
        <color indexed="64"/>
      </right>
      <top/>
      <bottom style="thin">
        <color indexed="64"/>
      </bottom>
      <diagonal style="medium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medium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medium">
        <color indexed="64"/>
      </diagonal>
    </border>
  </borders>
  <cellStyleXfs count="16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7" fillId="0" borderId="0"/>
    <xf numFmtId="0" fontId="20" fillId="0" borderId="0">
      <alignment vertical="center"/>
    </xf>
    <xf numFmtId="16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38" fontId="26" fillId="0" borderId="0" applyFont="0" applyFill="0" applyBorder="0" applyAlignment="0" applyProtection="0">
      <alignment vertical="center"/>
    </xf>
    <xf numFmtId="38" fontId="3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6" fillId="0" borderId="0" applyFont="0" applyFill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3" fillId="2" borderId="0" xfId="2" applyFill="1"/>
    <xf numFmtId="0" fontId="3" fillId="0" borderId="0" xfId="2" applyFill="1"/>
    <xf numFmtId="0" fontId="5" fillId="0" borderId="0" xfId="2" applyFont="1" applyFill="1"/>
    <xf numFmtId="0" fontId="12" fillId="0" borderId="0" xfId="2" applyFont="1" applyFill="1" applyAlignment="1"/>
    <xf numFmtId="0" fontId="13" fillId="0" borderId="0" xfId="2" applyFont="1" applyFill="1" applyAlignment="1"/>
    <xf numFmtId="0" fontId="14" fillId="0" borderId="0" xfId="2" applyFont="1" applyFill="1" applyAlignment="1">
      <alignment horizontal="center"/>
    </xf>
    <xf numFmtId="0" fontId="14" fillId="0" borderId="0" xfId="2" applyFont="1" applyFill="1" applyAlignment="1">
      <alignment horizontal="left"/>
    </xf>
    <xf numFmtId="0" fontId="17" fillId="0" borderId="20" xfId="2" applyFont="1" applyFill="1" applyBorder="1" applyAlignment="1">
      <alignment horizontal="center" vertical="center" wrapText="1"/>
    </xf>
    <xf numFmtId="38" fontId="17" fillId="0" borderId="20" xfId="2" applyNumberFormat="1" applyFont="1" applyFill="1" applyBorder="1" applyAlignment="1">
      <alignment horizontal="center" vertical="center"/>
    </xf>
    <xf numFmtId="0" fontId="9" fillId="0" borderId="20" xfId="2" applyFont="1" applyFill="1" applyBorder="1" applyAlignment="1">
      <alignment horizontal="right" vertical="center" wrapText="1"/>
    </xf>
    <xf numFmtId="0" fontId="9" fillId="0" borderId="17" xfId="2" applyFont="1" applyFill="1" applyBorder="1" applyAlignment="1">
      <alignment horizontal="right" vertical="center" wrapText="1"/>
    </xf>
    <xf numFmtId="38" fontId="17" fillId="0" borderId="17" xfId="2" applyNumberFormat="1" applyFont="1" applyFill="1" applyBorder="1" applyAlignment="1">
      <alignment horizontal="center" vertical="center"/>
    </xf>
    <xf numFmtId="38" fontId="17" fillId="0" borderId="18" xfId="2" applyNumberFormat="1" applyFont="1" applyFill="1" applyBorder="1" applyAlignment="1">
      <alignment horizontal="center" vertical="center"/>
    </xf>
    <xf numFmtId="0" fontId="3" fillId="0" borderId="0" xfId="2"/>
    <xf numFmtId="0" fontId="18" fillId="0" borderId="20" xfId="5" applyFont="1" applyBorder="1" applyAlignment="1" applyProtection="1">
      <alignment horizontal="center"/>
      <protection locked="0"/>
    </xf>
    <xf numFmtId="165" fontId="18" fillId="0" borderId="20" xfId="5" applyNumberFormat="1" applyFont="1" applyBorder="1" applyAlignment="1" applyProtection="1">
      <alignment horizontal="center"/>
      <protection locked="0"/>
    </xf>
    <xf numFmtId="0" fontId="3" fillId="0" borderId="0" xfId="2" applyFont="1"/>
    <xf numFmtId="0" fontId="19" fillId="0" borderId="20" xfId="5" applyFont="1" applyBorder="1" applyAlignment="1" applyProtection="1">
      <alignment horizontal="left"/>
      <protection locked="0"/>
    </xf>
    <xf numFmtId="14" fontId="19" fillId="0" borderId="20" xfId="5" applyNumberFormat="1" applyFont="1" applyFill="1" applyBorder="1" applyAlignment="1" applyProtection="1">
      <alignment horizontal="center"/>
      <protection locked="0"/>
    </xf>
    <xf numFmtId="0" fontId="21" fillId="0" borderId="0" xfId="6" applyFont="1">
      <alignment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6" xfId="3" applyFont="1" applyFill="1" applyBorder="1" applyAlignment="1">
      <alignment horizontal="center" vertical="center"/>
    </xf>
    <xf numFmtId="0" fontId="6" fillId="0" borderId="0" xfId="2" applyFont="1"/>
    <xf numFmtId="0" fontId="22" fillId="0" borderId="0" xfId="2" applyFont="1"/>
    <xf numFmtId="0" fontId="23" fillId="0" borderId="0" xfId="2" applyFont="1"/>
    <xf numFmtId="0" fontId="17" fillId="0" borderId="17" xfId="2" applyFont="1" applyFill="1" applyBorder="1" applyAlignment="1">
      <alignment horizontal="center" vertical="center" wrapText="1"/>
    </xf>
    <xf numFmtId="0" fontId="24" fillId="0" borderId="0" xfId="2" applyFont="1" applyFill="1"/>
    <xf numFmtId="0" fontId="25" fillId="0" borderId="0" xfId="2" applyFont="1" applyFill="1" applyAlignment="1"/>
    <xf numFmtId="0" fontId="9" fillId="0" borderId="16" xfId="2" applyFont="1" applyFill="1" applyBorder="1" applyAlignment="1">
      <alignment horizontal="center" vertical="center" wrapText="1"/>
    </xf>
    <xf numFmtId="0" fontId="30" fillId="0" borderId="20" xfId="2" applyFont="1" applyFill="1" applyBorder="1" applyAlignment="1">
      <alignment horizontal="center" vertical="center" wrapText="1"/>
    </xf>
    <xf numFmtId="167" fontId="30" fillId="3" borderId="20" xfId="2" applyNumberFormat="1" applyFont="1" applyFill="1" applyBorder="1" applyAlignment="1">
      <alignment vertical="center"/>
    </xf>
    <xf numFmtId="0" fontId="31" fillId="0" borderId="20" xfId="2" applyFont="1" applyFill="1" applyBorder="1" applyAlignment="1">
      <alignment horizontal="center" vertical="center" wrapText="1"/>
    </xf>
    <xf numFmtId="0" fontId="32" fillId="0" borderId="20" xfId="2" applyFont="1" applyFill="1" applyBorder="1" applyAlignment="1">
      <alignment horizontal="center" vertical="center" wrapText="1"/>
    </xf>
    <xf numFmtId="38" fontId="32" fillId="0" borderId="28" xfId="10" applyFont="1" applyBorder="1" applyAlignment="1">
      <alignment vertical="center"/>
    </xf>
    <xf numFmtId="38" fontId="32" fillId="0" borderId="28" xfId="9" applyFont="1" applyBorder="1" applyAlignment="1">
      <alignment vertical="center"/>
    </xf>
    <xf numFmtId="38" fontId="32" fillId="0" borderId="29" xfId="9" applyFont="1" applyBorder="1" applyAlignment="1">
      <alignment vertical="center"/>
    </xf>
    <xf numFmtId="38" fontId="32" fillId="0" borderId="20" xfId="9" applyFont="1" applyBorder="1" applyAlignment="1">
      <alignment vertical="center"/>
    </xf>
    <xf numFmtId="38" fontId="32" fillId="0" borderId="21" xfId="10" applyFont="1" applyFill="1" applyBorder="1" applyAlignment="1">
      <alignment vertical="center"/>
    </xf>
    <xf numFmtId="38" fontId="32" fillId="0" borderId="32" xfId="10" applyFont="1" applyBorder="1" applyAlignment="1">
      <alignment vertical="center"/>
    </xf>
    <xf numFmtId="38" fontId="32" fillId="0" borderId="33" xfId="10" applyFont="1" applyBorder="1" applyAlignment="1">
      <alignment vertical="center"/>
    </xf>
    <xf numFmtId="38" fontId="32" fillId="0" borderId="29" xfId="10" applyFont="1" applyBorder="1" applyAlignment="1">
      <alignment vertical="center"/>
    </xf>
    <xf numFmtId="38" fontId="32" fillId="0" borderId="20" xfId="10" applyFont="1" applyBorder="1" applyAlignment="1">
      <alignment vertical="center"/>
    </xf>
    <xf numFmtId="38" fontId="32" fillId="0" borderId="32" xfId="9" applyFont="1" applyBorder="1" applyAlignment="1">
      <alignment vertical="center"/>
    </xf>
    <xf numFmtId="38" fontId="32" fillId="0" borderId="33" xfId="9" applyFont="1" applyBorder="1" applyAlignment="1">
      <alignment vertical="center"/>
    </xf>
    <xf numFmtId="0" fontId="30" fillId="0" borderId="20" xfId="2" applyFont="1" applyFill="1" applyBorder="1" applyAlignment="1">
      <alignment horizontal="right" vertical="center" wrapText="1"/>
    </xf>
    <xf numFmtId="38" fontId="17" fillId="0" borderId="20" xfId="2" applyNumberFormat="1" applyFont="1" applyFill="1" applyBorder="1" applyAlignment="1">
      <alignment horizontal="right" vertical="center"/>
    </xf>
    <xf numFmtId="0" fontId="16" fillId="0" borderId="22" xfId="2" applyFont="1" applyFill="1" applyBorder="1" applyAlignment="1">
      <alignment horizontal="center" vertical="center" wrapText="1"/>
    </xf>
    <xf numFmtId="38" fontId="34" fillId="0" borderId="22" xfId="9" applyFont="1" applyBorder="1" applyAlignment="1">
      <alignment vertical="center"/>
    </xf>
    <xf numFmtId="38" fontId="32" fillId="0" borderId="23" xfId="10" applyFont="1" applyFill="1" applyBorder="1" applyAlignment="1">
      <alignment vertical="center"/>
    </xf>
    <xf numFmtId="0" fontId="16" fillId="0" borderId="17" xfId="2" applyFont="1" applyFill="1" applyBorder="1" applyAlignment="1">
      <alignment horizontal="center" vertical="center" wrapText="1"/>
    </xf>
    <xf numFmtId="38" fontId="34" fillId="0" borderId="38" xfId="9" applyFont="1" applyBorder="1" applyAlignment="1">
      <alignment vertical="center"/>
    </xf>
    <xf numFmtId="38" fontId="34" fillId="0" borderId="39" xfId="9" applyFont="1" applyBorder="1" applyAlignment="1">
      <alignment vertical="center"/>
    </xf>
    <xf numFmtId="0" fontId="35" fillId="0" borderId="0" xfId="2" applyFont="1" applyFill="1" applyAlignment="1">
      <alignment horizontal="left"/>
    </xf>
    <xf numFmtId="0" fontId="14" fillId="0" borderId="0" xfId="2" applyFont="1" applyFill="1" applyAlignment="1">
      <alignment horizontal="center"/>
    </xf>
    <xf numFmtId="0" fontId="15" fillId="0" borderId="0" xfId="2" applyFont="1" applyFill="1" applyAlignment="1">
      <alignment horizontal="center"/>
    </xf>
    <xf numFmtId="0" fontId="9" fillId="3" borderId="20" xfId="2" applyFont="1" applyFill="1" applyBorder="1" applyAlignment="1">
      <alignment vertical="center"/>
    </xf>
    <xf numFmtId="0" fontId="16" fillId="0" borderId="20" xfId="2" applyFont="1" applyFill="1" applyBorder="1" applyAlignment="1">
      <alignment horizontal="center" vertical="center" wrapText="1"/>
    </xf>
    <xf numFmtId="0" fontId="17" fillId="0" borderId="20" xfId="2" applyFont="1" applyFill="1" applyBorder="1" applyAlignment="1">
      <alignment horizontal="center" vertical="center" wrapText="1"/>
    </xf>
    <xf numFmtId="38" fontId="17" fillId="0" borderId="20" xfId="2" applyNumberFormat="1" applyFont="1" applyFill="1" applyBorder="1" applyAlignment="1">
      <alignment horizontal="center" vertical="center"/>
    </xf>
    <xf numFmtId="0" fontId="9" fillId="0" borderId="20" xfId="2" applyFont="1" applyFill="1" applyBorder="1" applyAlignment="1">
      <alignment horizontal="right" vertical="center" wrapText="1"/>
    </xf>
    <xf numFmtId="0" fontId="9" fillId="0" borderId="17" xfId="2" applyFont="1" applyFill="1" applyBorder="1" applyAlignment="1">
      <alignment horizontal="right" vertical="center" wrapText="1"/>
    </xf>
    <xf numFmtId="0" fontId="17" fillId="0" borderId="17" xfId="2" applyFont="1" applyFill="1" applyBorder="1" applyAlignment="1">
      <alignment horizontal="center" vertical="center" wrapText="1"/>
    </xf>
    <xf numFmtId="38" fontId="17" fillId="0" borderId="20" xfId="11" applyNumberFormat="1" applyFont="1" applyFill="1" applyBorder="1" applyAlignment="1">
      <alignment horizontal="center" vertical="center"/>
    </xf>
    <xf numFmtId="38" fontId="17" fillId="0" borderId="17" xfId="11" applyNumberFormat="1" applyFont="1" applyFill="1" applyBorder="1" applyAlignment="1">
      <alignment horizontal="center" vertical="center"/>
    </xf>
    <xf numFmtId="38" fontId="27" fillId="0" borderId="20" xfId="9" applyFont="1" applyBorder="1">
      <alignment vertical="center"/>
    </xf>
    <xf numFmtId="0" fontId="14" fillId="0" borderId="0" xfId="2" applyFont="1" applyFill="1" applyAlignment="1">
      <alignment horizontal="center"/>
    </xf>
    <xf numFmtId="0" fontId="16" fillId="0" borderId="20" xfId="2" applyFont="1" applyFill="1" applyBorder="1" applyAlignment="1">
      <alignment horizontal="center" vertical="center" wrapText="1"/>
    </xf>
    <xf numFmtId="0" fontId="17" fillId="0" borderId="20" xfId="2" applyFont="1" applyFill="1" applyBorder="1" applyAlignment="1">
      <alignment horizontal="center" vertical="center" wrapText="1"/>
    </xf>
    <xf numFmtId="38" fontId="17" fillId="0" borderId="20" xfId="2" applyNumberFormat="1" applyFont="1" applyFill="1" applyBorder="1" applyAlignment="1">
      <alignment horizontal="center" vertical="center"/>
    </xf>
    <xf numFmtId="38" fontId="17" fillId="0" borderId="21" xfId="2" applyNumberFormat="1" applyFont="1" applyFill="1" applyBorder="1" applyAlignment="1">
      <alignment horizontal="center" vertical="center"/>
    </xf>
    <xf numFmtId="0" fontId="9" fillId="0" borderId="20" xfId="2" applyFont="1" applyFill="1" applyBorder="1" applyAlignment="1">
      <alignment horizontal="right" vertical="center" wrapText="1"/>
    </xf>
    <xf numFmtId="0" fontId="9" fillId="0" borderId="19" xfId="2" applyFont="1" applyFill="1" applyBorder="1" applyAlignment="1">
      <alignment horizontal="center" vertical="center" wrapText="1"/>
    </xf>
    <xf numFmtId="0" fontId="9" fillId="0" borderId="24" xfId="2" applyFont="1" applyFill="1" applyBorder="1" applyAlignment="1">
      <alignment horizontal="right" vertical="center" wrapText="1"/>
    </xf>
    <xf numFmtId="0" fontId="17" fillId="0" borderId="24" xfId="2" applyFont="1" applyFill="1" applyBorder="1" applyAlignment="1">
      <alignment horizontal="center" vertical="center" wrapText="1"/>
    </xf>
    <xf numFmtId="38" fontId="17" fillId="0" borderId="24" xfId="2" applyNumberFormat="1" applyFont="1" applyFill="1" applyBorder="1" applyAlignment="1">
      <alignment horizontal="center" vertical="center"/>
    </xf>
    <xf numFmtId="38" fontId="17" fillId="0" borderId="25" xfId="2" applyNumberFormat="1" applyFont="1" applyFill="1" applyBorder="1" applyAlignment="1">
      <alignment horizontal="center" vertical="center"/>
    </xf>
    <xf numFmtId="0" fontId="3" fillId="2" borderId="18" xfId="2" applyFill="1" applyBorder="1" applyAlignment="1">
      <alignment horizontal="center" vertical="center"/>
    </xf>
    <xf numFmtId="0" fontId="3" fillId="2" borderId="0" xfId="2" applyFill="1"/>
    <xf numFmtId="0" fontId="3" fillId="0" borderId="0" xfId="2" applyFill="1"/>
    <xf numFmtId="0" fontId="5" fillId="0" borderId="0" xfId="2" applyFont="1" applyFill="1"/>
    <xf numFmtId="0" fontId="11" fillId="0" borderId="9" xfId="3" applyFont="1" applyFill="1" applyBorder="1" applyAlignment="1">
      <alignment horizontal="center" vertical="center"/>
    </xf>
    <xf numFmtId="0" fontId="11" fillId="0" borderId="11" xfId="3" applyFont="1" applyFill="1" applyBorder="1" applyAlignment="1">
      <alignment horizontal="center" vertical="center"/>
    </xf>
    <xf numFmtId="0" fontId="12" fillId="0" borderId="0" xfId="2" applyFont="1" applyFill="1" applyAlignment="1"/>
    <xf numFmtId="38" fontId="17" fillId="0" borderId="20" xfId="2" applyNumberFormat="1" applyFont="1" applyFill="1" applyBorder="1" applyAlignment="1">
      <alignment horizontal="center" vertical="center"/>
    </xf>
    <xf numFmtId="0" fontId="3" fillId="0" borderId="0" xfId="2"/>
    <xf numFmtId="0" fontId="9" fillId="0" borderId="9" xfId="3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3" fillId="0" borderId="20" xfId="2" applyBorder="1" applyAlignment="1">
      <alignment horizontal="left" vertical="center" wrapText="1"/>
    </xf>
    <xf numFmtId="0" fontId="3" fillId="0" borderId="17" xfId="2" applyBorder="1" applyAlignment="1">
      <alignment horizontal="left" vertical="center" wrapText="1"/>
    </xf>
    <xf numFmtId="0" fontId="3" fillId="2" borderId="20" xfId="2" applyFill="1" applyBorder="1" applyAlignment="1">
      <alignment horizontal="left" vertical="center"/>
    </xf>
    <xf numFmtId="0" fontId="3" fillId="2" borderId="17" xfId="2" applyFill="1" applyBorder="1" applyAlignment="1">
      <alignment horizontal="left" vertical="center"/>
    </xf>
    <xf numFmtId="0" fontId="11" fillId="0" borderId="14" xfId="3" applyFont="1" applyFill="1" applyBorder="1" applyAlignment="1">
      <alignment horizontal="center" vertical="center"/>
    </xf>
    <xf numFmtId="0" fontId="25" fillId="0" borderId="0" xfId="2" applyFont="1" applyFill="1" applyAlignment="1"/>
    <xf numFmtId="0" fontId="3" fillId="2" borderId="21" xfId="2" applyFill="1" applyBorder="1" applyAlignment="1">
      <alignment horizontal="center" vertical="center"/>
    </xf>
    <xf numFmtId="0" fontId="36" fillId="5" borderId="19" xfId="2" applyFont="1" applyFill="1" applyBorder="1" applyAlignment="1">
      <alignment horizontal="center" vertical="center"/>
    </xf>
    <xf numFmtId="4" fontId="36" fillId="5" borderId="15" xfId="3" applyNumberFormat="1" applyFont="1" applyFill="1" applyBorder="1" applyAlignment="1">
      <alignment horizontal="center" vertical="center"/>
    </xf>
    <xf numFmtId="0" fontId="37" fillId="0" borderId="19" xfId="2" applyFont="1" applyFill="1" applyBorder="1" applyAlignment="1">
      <alignment horizontal="center" vertical="center"/>
    </xf>
    <xf numFmtId="0" fontId="37" fillId="5" borderId="19" xfId="2" applyFont="1" applyFill="1" applyBorder="1" applyAlignment="1">
      <alignment horizontal="center" vertical="center"/>
    </xf>
    <xf numFmtId="0" fontId="37" fillId="0" borderId="19" xfId="3" applyFont="1" applyFill="1" applyBorder="1" applyAlignment="1">
      <alignment horizontal="center" vertical="center"/>
    </xf>
    <xf numFmtId="0" fontId="37" fillId="5" borderId="19" xfId="3" applyFont="1" applyFill="1" applyBorder="1" applyAlignment="1">
      <alignment horizontal="center" vertical="center"/>
    </xf>
    <xf numFmtId="38" fontId="17" fillId="0" borderId="12" xfId="9" applyFont="1" applyFill="1" applyBorder="1" applyAlignment="1">
      <alignment horizontal="center" vertical="center" wrapText="1"/>
    </xf>
    <xf numFmtId="38" fontId="17" fillId="0" borderId="11" xfId="9" applyFont="1" applyFill="1" applyBorder="1" applyAlignment="1">
      <alignment horizontal="center" vertical="center" wrapText="1"/>
    </xf>
    <xf numFmtId="40" fontId="17" fillId="0" borderId="13" xfId="3" applyNumberFormat="1" applyFont="1" applyFill="1" applyBorder="1" applyAlignment="1">
      <alignment horizontal="center" vertical="center" wrapText="1"/>
    </xf>
    <xf numFmtId="38" fontId="17" fillId="0" borderId="11" xfId="2" applyNumberFormat="1" applyFont="1" applyFill="1" applyBorder="1" applyAlignment="1">
      <alignment horizontal="center" vertical="center"/>
    </xf>
    <xf numFmtId="40" fontId="17" fillId="0" borderId="21" xfId="2" applyNumberFormat="1" applyFont="1" applyFill="1" applyBorder="1" applyAlignment="1">
      <alignment horizontal="center" vertical="center"/>
    </xf>
    <xf numFmtId="38" fontId="17" fillId="5" borderId="16" xfId="2" applyNumberFormat="1" applyFont="1" applyFill="1" applyBorder="1" applyAlignment="1">
      <alignment horizontal="center" vertical="center"/>
    </xf>
    <xf numFmtId="0" fontId="8" fillId="4" borderId="43" xfId="3" applyFont="1" applyFill="1" applyBorder="1" applyAlignment="1">
      <alignment horizontal="center" vertical="center" wrapText="1"/>
    </xf>
    <xf numFmtId="0" fontId="3" fillId="4" borderId="7" xfId="2" applyFill="1" applyBorder="1"/>
    <xf numFmtId="0" fontId="3" fillId="4" borderId="8" xfId="2" applyFill="1" applyBorder="1"/>
    <xf numFmtId="0" fontId="11" fillId="0" borderId="6" xfId="3" applyFont="1" applyFill="1" applyBorder="1" applyAlignment="1">
      <alignment horizontal="center" vertical="center"/>
    </xf>
    <xf numFmtId="0" fontId="3" fillId="2" borderId="22" xfId="2" applyFill="1" applyBorder="1" applyAlignment="1">
      <alignment horizontal="left" vertical="center"/>
    </xf>
    <xf numFmtId="0" fontId="3" fillId="0" borderId="22" xfId="2" applyBorder="1" applyAlignment="1">
      <alignment horizontal="left" vertical="center" wrapText="1"/>
    </xf>
    <xf numFmtId="0" fontId="3" fillId="2" borderId="23" xfId="2" applyFill="1" applyBorder="1" applyAlignment="1">
      <alignment horizontal="center" vertical="center"/>
    </xf>
    <xf numFmtId="0" fontId="11" fillId="0" borderId="40" xfId="3" applyFont="1" applyFill="1" applyBorder="1" applyAlignment="1">
      <alignment horizontal="center" vertical="center"/>
    </xf>
    <xf numFmtId="0" fontId="36" fillId="5" borderId="44" xfId="2" applyFont="1" applyFill="1" applyBorder="1" applyAlignment="1">
      <alignment horizontal="center" vertical="center"/>
    </xf>
    <xf numFmtId="0" fontId="37" fillId="0" borderId="44" xfId="3" applyFont="1" applyFill="1" applyBorder="1" applyAlignment="1">
      <alignment horizontal="center" vertical="center"/>
    </xf>
    <xf numFmtId="0" fontId="37" fillId="5" borderId="44" xfId="3" applyFont="1" applyFill="1" applyBorder="1" applyAlignment="1">
      <alignment horizontal="center" vertical="center"/>
    </xf>
    <xf numFmtId="38" fontId="17" fillId="0" borderId="26" xfId="2" applyNumberFormat="1" applyFont="1" applyFill="1" applyBorder="1" applyAlignment="1">
      <alignment horizontal="center" vertical="center"/>
    </xf>
    <xf numFmtId="38" fontId="17" fillId="2" borderId="27" xfId="2" applyNumberFormat="1" applyFont="1" applyFill="1" applyBorder="1" applyAlignment="1">
      <alignment horizontal="center" vertical="center"/>
    </xf>
    <xf numFmtId="40" fontId="17" fillId="2" borderId="45" xfId="2" applyNumberFormat="1" applyFont="1" applyFill="1" applyBorder="1" applyAlignment="1">
      <alignment horizontal="center" vertical="center"/>
    </xf>
    <xf numFmtId="40" fontId="17" fillId="0" borderId="18" xfId="2" applyNumberFormat="1" applyFont="1" applyFill="1" applyBorder="1" applyAlignment="1">
      <alignment horizontal="center" vertical="center"/>
    </xf>
    <xf numFmtId="38" fontId="3" fillId="0" borderId="0" xfId="9" applyFont="1" applyFill="1" applyAlignment="1"/>
    <xf numFmtId="38" fontId="39" fillId="0" borderId="0" xfId="9" applyFont="1" applyFill="1" applyAlignment="1"/>
    <xf numFmtId="4" fontId="37" fillId="5" borderId="47" xfId="3" applyNumberFormat="1" applyFont="1" applyFill="1" applyBorder="1" applyAlignment="1">
      <alignment horizontal="center" vertical="center"/>
    </xf>
    <xf numFmtId="4" fontId="37" fillId="5" borderId="46" xfId="3" applyNumberFormat="1" applyFont="1" applyFill="1" applyBorder="1" applyAlignment="1">
      <alignment horizontal="center" vertical="center"/>
    </xf>
    <xf numFmtId="0" fontId="3" fillId="0" borderId="20" xfId="2" applyBorder="1" applyAlignment="1">
      <alignment vertical="center" wrapText="1"/>
    </xf>
    <xf numFmtId="38" fontId="3" fillId="0" borderId="0" xfId="2" applyNumberFormat="1" applyFill="1"/>
    <xf numFmtId="164" fontId="36" fillId="0" borderId="19" xfId="15" applyFont="1" applyFill="1" applyBorder="1" applyAlignment="1">
      <alignment horizontal="center" vertical="center"/>
    </xf>
    <xf numFmtId="164" fontId="36" fillId="0" borderId="44" xfId="15" applyFont="1" applyFill="1" applyBorder="1" applyAlignment="1">
      <alignment horizontal="center" vertical="center"/>
    </xf>
    <xf numFmtId="164" fontId="36" fillId="0" borderId="15" xfId="15" applyFont="1" applyFill="1" applyBorder="1" applyAlignment="1">
      <alignment horizontal="center" vertical="center"/>
    </xf>
    <xf numFmtId="38" fontId="40" fillId="0" borderId="20" xfId="9" applyFont="1" applyBorder="1" applyAlignment="1">
      <alignment horizontal="center" vertical="center" wrapText="1"/>
    </xf>
    <xf numFmtId="38" fontId="40" fillId="0" borderId="20" xfId="9" applyFont="1" applyFill="1" applyBorder="1" applyAlignment="1">
      <alignment horizontal="center" vertical="center" wrapText="1"/>
    </xf>
    <xf numFmtId="38" fontId="41" fillId="0" borderId="20" xfId="9" applyFont="1" applyBorder="1" applyAlignment="1">
      <alignment horizontal="center" vertical="center" wrapText="1"/>
    </xf>
    <xf numFmtId="0" fontId="3" fillId="2" borderId="0" xfId="2" applyFill="1" applyAlignment="1">
      <alignment wrapText="1"/>
    </xf>
    <xf numFmtId="0" fontId="9" fillId="0" borderId="20" xfId="2" applyFont="1" applyFill="1" applyBorder="1" applyAlignment="1">
      <alignment horizontal="center" vertical="center" wrapText="1"/>
    </xf>
    <xf numFmtId="0" fontId="9" fillId="0" borderId="21" xfId="2" applyFont="1" applyFill="1" applyBorder="1" applyAlignment="1">
      <alignment vertical="center"/>
    </xf>
    <xf numFmtId="0" fontId="9" fillId="0" borderId="6" xfId="2" applyFont="1" applyFill="1" applyBorder="1" applyAlignment="1">
      <alignment vertical="center" wrapText="1"/>
    </xf>
    <xf numFmtId="0" fontId="9" fillId="0" borderId="22" xfId="2" applyFont="1" applyFill="1" applyBorder="1" applyAlignment="1">
      <alignment vertical="center" wrapText="1"/>
    </xf>
    <xf numFmtId="164" fontId="38" fillId="0" borderId="40" xfId="15" applyFont="1" applyFill="1" applyBorder="1" applyAlignment="1">
      <alignment horizontal="center" vertical="center" wrapText="1"/>
    </xf>
    <xf numFmtId="164" fontId="38" fillId="0" borderId="10" xfId="15" applyFont="1" applyFill="1" applyBorder="1" applyAlignment="1">
      <alignment horizontal="center" vertical="center" wrapText="1"/>
    </xf>
    <xf numFmtId="0" fontId="8" fillId="0" borderId="40" xfId="3" applyFont="1" applyFill="1" applyBorder="1" applyAlignment="1">
      <alignment horizontal="center" vertical="center" wrapText="1"/>
    </xf>
    <xf numFmtId="0" fontId="8" fillId="0" borderId="10" xfId="3" applyFont="1" applyFill="1" applyBorder="1" applyAlignment="1">
      <alignment horizontal="center" vertical="center" wrapText="1"/>
    </xf>
    <xf numFmtId="0" fontId="8" fillId="0" borderId="41" xfId="3" applyFont="1" applyFill="1" applyBorder="1" applyAlignment="1">
      <alignment horizontal="center" vertical="center" wrapText="1"/>
    </xf>
    <xf numFmtId="0" fontId="8" fillId="0" borderId="42" xfId="3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8" fillId="0" borderId="4" xfId="3" applyFont="1" applyFill="1" applyBorder="1" applyAlignment="1">
      <alignment horizontal="center" vertical="center" wrapText="1"/>
    </xf>
    <xf numFmtId="0" fontId="9" fillId="0" borderId="9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 wrapText="1"/>
    </xf>
    <xf numFmtId="0" fontId="9" fillId="0" borderId="11" xfId="3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12" xfId="3" applyFont="1" applyFill="1" applyBorder="1" applyAlignment="1">
      <alignment horizontal="center" vertical="center" wrapText="1"/>
    </xf>
    <xf numFmtId="0" fontId="8" fillId="0" borderId="8" xfId="3" applyFont="1" applyFill="1" applyBorder="1" applyAlignment="1">
      <alignment horizontal="center" vertical="center" wrapText="1"/>
    </xf>
    <xf numFmtId="0" fontId="9" fillId="0" borderId="13" xfId="3" applyFont="1" applyFill="1" applyBorder="1" applyAlignment="1">
      <alignment horizontal="center" vertical="center" wrapText="1"/>
    </xf>
    <xf numFmtId="0" fontId="9" fillId="0" borderId="11" xfId="2" applyFont="1" applyFill="1" applyBorder="1" applyAlignment="1">
      <alignment horizontal="center" vertical="center" wrapText="1"/>
    </xf>
    <xf numFmtId="0" fontId="9" fillId="0" borderId="20" xfId="2" applyFont="1" applyFill="1" applyBorder="1" applyAlignment="1">
      <alignment horizontal="center" vertical="center" wrapText="1"/>
    </xf>
    <xf numFmtId="0" fontId="9" fillId="0" borderId="21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0" fontId="9" fillId="0" borderId="35" xfId="2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0" fontId="9" fillId="0" borderId="36" xfId="2" applyFont="1" applyFill="1" applyBorder="1" applyAlignment="1">
      <alignment horizontal="center" vertical="center" wrapText="1"/>
    </xf>
    <xf numFmtId="0" fontId="9" fillId="0" borderId="6" xfId="2" applyFont="1" applyFill="1" applyBorder="1" applyAlignment="1">
      <alignment horizontal="center" vertical="center" wrapText="1"/>
    </xf>
    <xf numFmtId="0" fontId="17" fillId="0" borderId="7" xfId="2" applyFont="1" applyFill="1" applyBorder="1" applyAlignment="1">
      <alignment horizontal="center" vertical="center" wrapText="1"/>
    </xf>
    <xf numFmtId="0" fontId="17" fillId="0" borderId="37" xfId="2" applyFont="1" applyFill="1" applyBorder="1" applyAlignment="1">
      <alignment horizontal="center" vertical="center" wrapText="1"/>
    </xf>
    <xf numFmtId="0" fontId="30" fillId="0" borderId="26" xfId="2" applyFont="1" applyFill="1" applyBorder="1" applyAlignment="1">
      <alignment horizontal="center" vertical="center" wrapText="1"/>
    </xf>
    <xf numFmtId="0" fontId="30" fillId="0" borderId="30" xfId="2" applyFont="1" applyFill="1" applyBorder="1" applyAlignment="1">
      <alignment horizontal="center" vertical="center" wrapText="1"/>
    </xf>
    <xf numFmtId="0" fontId="30" fillId="0" borderId="34" xfId="2" applyFont="1" applyFill="1" applyBorder="1" applyAlignment="1">
      <alignment horizontal="center" vertical="center" wrapText="1"/>
    </xf>
    <xf numFmtId="0" fontId="31" fillId="0" borderId="27" xfId="2" applyFont="1" applyFill="1" applyBorder="1" applyAlignment="1">
      <alignment horizontal="center" vertical="center" wrapText="1"/>
    </xf>
    <xf numFmtId="0" fontId="31" fillId="0" borderId="31" xfId="2" applyFont="1" applyFill="1" applyBorder="1" applyAlignment="1">
      <alignment horizontal="center" vertical="center" wrapText="1"/>
    </xf>
    <xf numFmtId="0" fontId="31" fillId="0" borderId="12" xfId="2" applyFont="1" applyFill="1" applyBorder="1" applyAlignment="1">
      <alignment horizontal="center" vertical="center" wrapText="1"/>
    </xf>
    <xf numFmtId="0" fontId="31" fillId="0" borderId="27" xfId="2" applyFont="1" applyFill="1" applyBorder="1" applyAlignment="1">
      <alignment horizontal="left" vertical="center" wrapText="1"/>
    </xf>
    <xf numFmtId="0" fontId="31" fillId="0" borderId="31" xfId="2" applyFont="1" applyFill="1" applyBorder="1" applyAlignment="1">
      <alignment horizontal="left" vertical="center" wrapText="1"/>
    </xf>
    <xf numFmtId="0" fontId="31" fillId="0" borderId="12" xfId="2" applyFont="1" applyFill="1" applyBorder="1" applyAlignment="1">
      <alignment horizontal="left" vertical="center" wrapText="1"/>
    </xf>
    <xf numFmtId="0" fontId="9" fillId="0" borderId="19" xfId="2" applyFont="1" applyFill="1" applyBorder="1" applyAlignment="1">
      <alignment horizontal="center" vertical="center" wrapText="1"/>
    </xf>
    <xf numFmtId="0" fontId="9" fillId="0" borderId="24" xfId="2" applyFont="1" applyFill="1" applyBorder="1" applyAlignment="1">
      <alignment horizontal="center" vertical="center" wrapText="1"/>
    </xf>
    <xf numFmtId="0" fontId="9" fillId="0" borderId="25" xfId="2" applyFont="1" applyFill="1" applyBorder="1" applyAlignment="1">
      <alignment horizontal="center" vertical="center" wrapText="1"/>
    </xf>
    <xf numFmtId="0" fontId="16" fillId="0" borderId="27" xfId="2" applyFont="1" applyFill="1" applyBorder="1" applyAlignment="1">
      <alignment horizontal="center" vertical="center" wrapText="1"/>
    </xf>
    <xf numFmtId="0" fontId="16" fillId="0" borderId="31" xfId="2" applyFont="1" applyFill="1" applyBorder="1" applyAlignment="1">
      <alignment horizontal="center" vertical="center" wrapText="1"/>
    </xf>
    <xf numFmtId="0" fontId="16" fillId="0" borderId="12" xfId="2" applyFont="1" applyFill="1" applyBorder="1" applyAlignment="1">
      <alignment horizontal="center" vertical="center" wrapText="1"/>
    </xf>
    <xf numFmtId="0" fontId="30" fillId="0" borderId="21" xfId="2" applyFont="1" applyFill="1" applyBorder="1" applyAlignment="1">
      <alignment vertical="center"/>
    </xf>
  </cellXfs>
  <cellStyles count="16">
    <cellStyle name="Comma [0]" xfId="9" builtinId="6"/>
    <cellStyle name="Currency [0]" xfId="15" builtinId="7"/>
    <cellStyle name="Normal" xfId="0" builtinId="0"/>
    <cellStyle name="パーセント 2" xfId="4" xr:uid="{00000000-0005-0000-0000-000003000000}"/>
    <cellStyle name="パーセント 2 2" xfId="12" xr:uid="{00000000-0005-0000-0000-000004000000}"/>
    <cellStyle name="常规 3 2" xfId="3" xr:uid="{00000000-0005-0000-0000-000005000000}"/>
    <cellStyle name="常规 71" xfId="6" xr:uid="{00000000-0005-0000-0000-000006000000}"/>
    <cellStyle name="常规_分公司合同输出" xfId="5" xr:uid="{00000000-0005-0000-0000-000007000000}"/>
    <cellStyle name="桁区切り [0.00] 2" xfId="7" xr:uid="{00000000-0005-0000-0000-000008000000}"/>
    <cellStyle name="桁区切り [0.00] 2 2" xfId="13" xr:uid="{00000000-0005-0000-0000-000009000000}"/>
    <cellStyle name="桁区切り 7" xfId="10" xr:uid="{00000000-0005-0000-0000-00000A000000}"/>
    <cellStyle name="標準 2" xfId="1" xr:uid="{00000000-0005-0000-0000-00000B000000}"/>
    <cellStyle name="標準 3" xfId="2" xr:uid="{00000000-0005-0000-0000-00000C000000}"/>
    <cellStyle name="標準 3 2" xfId="11" xr:uid="{00000000-0005-0000-0000-00000D000000}"/>
    <cellStyle name="通貨 [0.00] 2" xfId="8" xr:uid="{00000000-0005-0000-0000-00000E000000}"/>
    <cellStyle name="通貨 [0.00] 2 2" xfId="14" xr:uid="{00000000-0005-0000-0000-00000F000000}"/>
  </cellStyles>
  <dxfs count="7"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32"/>
  <sheetViews>
    <sheetView zoomScale="70" zoomScaleNormal="70" workbookViewId="0">
      <selection activeCell="A18" sqref="A18"/>
    </sheetView>
  </sheetViews>
  <sheetFormatPr defaultColWidth="9" defaultRowHeight="15"/>
  <cols>
    <col min="1" max="1" width="37.42578125" style="2" customWidth="1"/>
    <col min="2" max="2" width="30.140625" style="79" bestFit="1" customWidth="1"/>
    <col min="3" max="3" width="9.85546875" style="79" bestFit="1" customWidth="1"/>
    <col min="4" max="4" width="22.5703125" style="2" customWidth="1"/>
    <col min="5" max="5" width="9.85546875" style="2" bestFit="1" customWidth="1"/>
    <col min="6" max="8" width="15.85546875" style="2" customWidth="1"/>
    <col min="9" max="9" width="19.140625" style="2" customWidth="1"/>
    <col min="10" max="16384" width="9" style="2"/>
  </cols>
  <sheetData>
    <row r="1" spans="1:9">
      <c r="A1" s="1" t="s">
        <v>19</v>
      </c>
      <c r="B1" s="78"/>
      <c r="C1" s="78"/>
      <c r="D1" s="1"/>
      <c r="E1" s="1"/>
      <c r="F1" s="1"/>
    </row>
    <row r="3" spans="1:9" ht="15.75" thickBot="1">
      <c r="A3" s="27" t="s">
        <v>32</v>
      </c>
      <c r="B3" s="80"/>
      <c r="C3" s="80"/>
      <c r="D3" s="3"/>
      <c r="E3" s="3"/>
    </row>
    <row r="4" spans="1:9" ht="15.75" thickBot="1">
      <c r="A4" s="3"/>
      <c r="B4" s="80"/>
      <c r="C4" s="80"/>
      <c r="D4" s="3"/>
      <c r="E4" s="3"/>
      <c r="F4" s="145" t="s">
        <v>22</v>
      </c>
      <c r="G4" s="146"/>
      <c r="H4" s="147"/>
    </row>
    <row r="5" spans="1:9" ht="13.5" customHeight="1">
      <c r="A5" s="148" t="s">
        <v>20</v>
      </c>
      <c r="B5" s="150" t="s">
        <v>21</v>
      </c>
      <c r="C5" s="150" t="s">
        <v>33</v>
      </c>
      <c r="D5" s="150" t="s">
        <v>21</v>
      </c>
      <c r="E5" s="150" t="s">
        <v>33</v>
      </c>
      <c r="F5" s="151" t="s">
        <v>0</v>
      </c>
      <c r="G5" s="153" t="s">
        <v>1</v>
      </c>
      <c r="H5" s="155" t="s">
        <v>2</v>
      </c>
    </row>
    <row r="6" spans="1:9" ht="13.5" customHeight="1">
      <c r="A6" s="149"/>
      <c r="B6" s="142"/>
      <c r="C6" s="142"/>
      <c r="D6" s="142"/>
      <c r="E6" s="142"/>
      <c r="F6" s="152"/>
      <c r="G6" s="154"/>
      <c r="H6" s="156"/>
    </row>
    <row r="7" spans="1:9" ht="13.5" customHeight="1">
      <c r="A7" s="86" t="s">
        <v>80</v>
      </c>
      <c r="B7" s="139">
        <v>109950219</v>
      </c>
      <c r="C7" s="141" t="s">
        <v>79</v>
      </c>
      <c r="D7" s="143"/>
      <c r="E7" s="143"/>
      <c r="F7" s="102">
        <v>11808123</v>
      </c>
      <c r="G7" s="101">
        <v>3500000</v>
      </c>
      <c r="H7" s="103">
        <f>F7/G7</f>
        <v>3.3737494285714287</v>
      </c>
    </row>
    <row r="8" spans="1:9" s="79" customFormat="1" ht="13.5" customHeight="1">
      <c r="A8" s="86" t="s">
        <v>81</v>
      </c>
      <c r="B8" s="140"/>
      <c r="C8" s="142"/>
      <c r="D8" s="144"/>
      <c r="E8" s="144"/>
      <c r="F8" s="102">
        <v>40056435</v>
      </c>
      <c r="G8" s="101">
        <v>9000000</v>
      </c>
      <c r="H8" s="103">
        <f>F8/G8</f>
        <v>4.4507149999999998</v>
      </c>
    </row>
    <row r="9" spans="1:9">
      <c r="A9" s="87" t="s">
        <v>26</v>
      </c>
      <c r="B9" s="128">
        <f>G21*$D$21</f>
        <v>0</v>
      </c>
      <c r="C9" s="95" t="s">
        <v>78</v>
      </c>
      <c r="D9" s="97">
        <v>14054.58</v>
      </c>
      <c r="E9" s="98" t="s">
        <v>23</v>
      </c>
      <c r="F9" s="104">
        <v>2515558</v>
      </c>
      <c r="G9" s="84">
        <v>1146369</v>
      </c>
      <c r="H9" s="105">
        <v>2.1943702245960943</v>
      </c>
    </row>
    <row r="10" spans="1:9">
      <c r="A10" s="81" t="s">
        <v>24</v>
      </c>
      <c r="B10" s="128">
        <f>G22*$D$21</f>
        <v>0</v>
      </c>
      <c r="C10" s="95" t="s">
        <v>78</v>
      </c>
      <c r="D10" s="99">
        <v>12451.75</v>
      </c>
      <c r="E10" s="100" t="s">
        <v>23</v>
      </c>
      <c r="F10" s="104">
        <v>2154356</v>
      </c>
      <c r="G10" s="84">
        <v>918529</v>
      </c>
      <c r="H10" s="105">
        <v>2.3454414612930021</v>
      </c>
    </row>
    <row r="11" spans="1:9">
      <c r="A11" s="81" t="s">
        <v>25</v>
      </c>
      <c r="B11" s="128">
        <f>G23*$D$21</f>
        <v>0</v>
      </c>
      <c r="C11" s="95" t="s">
        <v>78</v>
      </c>
      <c r="D11" s="99">
        <v>19283.759999999998</v>
      </c>
      <c r="E11" s="100" t="s">
        <v>23</v>
      </c>
      <c r="F11" s="104">
        <v>1662147</v>
      </c>
      <c r="G11" s="84">
        <v>351744</v>
      </c>
      <c r="H11" s="105">
        <v>4.7254452101528388</v>
      </c>
    </row>
    <row r="12" spans="1:9" s="79" customFormat="1" ht="45">
      <c r="A12" s="114" t="s">
        <v>72</v>
      </c>
      <c r="B12" s="129">
        <v>4856333.0386009803</v>
      </c>
      <c r="C12" s="115" t="s">
        <v>85</v>
      </c>
      <c r="D12" s="116">
        <v>59971.94</v>
      </c>
      <c r="E12" s="117" t="s">
        <v>86</v>
      </c>
      <c r="F12" s="118">
        <v>13602284</v>
      </c>
      <c r="G12" s="119">
        <v>4534094.666666667</v>
      </c>
      <c r="H12" s="120">
        <v>3</v>
      </c>
      <c r="I12" s="134" t="s">
        <v>87</v>
      </c>
    </row>
    <row r="13" spans="1:9" ht="15.75" thickBot="1">
      <c r="A13" s="92" t="s">
        <v>88</v>
      </c>
      <c r="B13" s="130">
        <v>456862</v>
      </c>
      <c r="C13" s="96" t="s">
        <v>89</v>
      </c>
      <c r="D13" s="124"/>
      <c r="E13" s="125"/>
      <c r="F13" s="106">
        <v>1203792</v>
      </c>
      <c r="G13" s="12" t="s">
        <v>90</v>
      </c>
      <c r="H13" s="121" t="s">
        <v>84</v>
      </c>
      <c r="I13" s="79" t="s">
        <v>103</v>
      </c>
    </row>
    <row r="15" spans="1:9">
      <c r="A15" s="4"/>
      <c r="B15" s="93"/>
      <c r="C15" s="83"/>
      <c r="D15" s="28"/>
      <c r="E15" s="4"/>
    </row>
    <row r="16" spans="1:9">
      <c r="A16" s="4"/>
      <c r="B16" s="83"/>
      <c r="C16" s="83"/>
      <c r="D16" s="4"/>
      <c r="E16" s="4"/>
      <c r="F16" s="5"/>
    </row>
    <row r="21" spans="2:9">
      <c r="G21" s="122"/>
      <c r="I21" s="122"/>
    </row>
    <row r="22" spans="2:9">
      <c r="G22" s="122"/>
    </row>
    <row r="23" spans="2:9">
      <c r="G23" s="122"/>
    </row>
    <row r="24" spans="2:9">
      <c r="G24" s="122"/>
    </row>
    <row r="28" spans="2:9">
      <c r="B28" s="127"/>
    </row>
    <row r="31" spans="2:9">
      <c r="E31" s="123"/>
      <c r="F31" s="122"/>
    </row>
    <row r="32" spans="2:9">
      <c r="E32" s="123"/>
      <c r="F32" s="122"/>
    </row>
  </sheetData>
  <mergeCells count="13">
    <mergeCell ref="A5:A6"/>
    <mergeCell ref="D5:D6"/>
    <mergeCell ref="F5:F6"/>
    <mergeCell ref="G5:G6"/>
    <mergeCell ref="H5:H6"/>
    <mergeCell ref="E5:E6"/>
    <mergeCell ref="B5:B6"/>
    <mergeCell ref="C5:C6"/>
    <mergeCell ref="B7:B8"/>
    <mergeCell ref="C7:C8"/>
    <mergeCell ref="D7:D8"/>
    <mergeCell ref="E7:E8"/>
    <mergeCell ref="F4:H4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Y41"/>
  <sheetViews>
    <sheetView zoomScale="85" zoomScaleNormal="85" workbookViewId="0">
      <selection sqref="A1:XFD1"/>
    </sheetView>
  </sheetViews>
  <sheetFormatPr defaultColWidth="9" defaultRowHeight="12.75"/>
  <cols>
    <col min="1" max="1" width="22.140625" style="6" customWidth="1"/>
    <col min="2" max="2" width="10.85546875" style="6" customWidth="1"/>
    <col min="3" max="3" width="26.42578125" style="6" customWidth="1"/>
    <col min="4" max="4" width="14.5703125" style="6" customWidth="1"/>
    <col min="5" max="5" width="12.140625" style="6" customWidth="1"/>
    <col min="6" max="24" width="9.42578125" style="6" bestFit="1" customWidth="1"/>
    <col min="25" max="25" width="11.85546875" style="6" customWidth="1"/>
    <col min="26" max="16384" width="9" style="6"/>
  </cols>
  <sheetData>
    <row r="1" spans="1:25" s="55" customFormat="1">
      <c r="A1" s="137" t="s">
        <v>66</v>
      </c>
      <c r="B1" s="138" t="s">
        <v>67</v>
      </c>
      <c r="C1" s="138" t="s">
        <v>68</v>
      </c>
      <c r="D1" s="138" t="s">
        <v>69</v>
      </c>
      <c r="E1" s="135" t="s">
        <v>70</v>
      </c>
      <c r="F1" s="56">
        <v>4</v>
      </c>
      <c r="G1" s="56">
        <v>5</v>
      </c>
      <c r="H1" s="56">
        <v>6</v>
      </c>
      <c r="I1" s="56">
        <v>7</v>
      </c>
      <c r="J1" s="56">
        <v>8</v>
      </c>
      <c r="K1" s="56">
        <v>9</v>
      </c>
      <c r="L1" s="56">
        <v>10</v>
      </c>
      <c r="M1" s="56">
        <v>11</v>
      </c>
      <c r="N1" s="56">
        <v>12</v>
      </c>
      <c r="O1" s="56">
        <v>13</v>
      </c>
      <c r="P1" s="56">
        <v>14</v>
      </c>
      <c r="Q1" s="56">
        <v>15</v>
      </c>
      <c r="R1" s="56">
        <v>16</v>
      </c>
      <c r="S1" s="56">
        <v>17</v>
      </c>
      <c r="T1" s="56">
        <v>18</v>
      </c>
      <c r="U1" s="56">
        <v>19</v>
      </c>
      <c r="V1" s="56">
        <v>20</v>
      </c>
      <c r="W1" s="56">
        <v>21</v>
      </c>
      <c r="X1" s="56">
        <v>22</v>
      </c>
      <c r="Y1" s="136"/>
    </row>
    <row r="2" spans="1:25" s="66" customFormat="1">
      <c r="A2" s="157" t="s">
        <v>55</v>
      </c>
      <c r="B2" s="67" t="s">
        <v>56</v>
      </c>
      <c r="C2" s="67" t="s">
        <v>57</v>
      </c>
      <c r="D2" s="67" t="s">
        <v>58</v>
      </c>
      <c r="E2" s="68" t="s">
        <v>59</v>
      </c>
      <c r="F2" s="69">
        <v>0</v>
      </c>
      <c r="G2" s="69">
        <v>0</v>
      </c>
      <c r="H2" s="69">
        <v>0</v>
      </c>
      <c r="I2" s="69">
        <v>0</v>
      </c>
      <c r="J2" s="69">
        <v>0</v>
      </c>
      <c r="K2" s="69">
        <v>0</v>
      </c>
      <c r="L2" s="69">
        <v>0</v>
      </c>
      <c r="M2" s="69">
        <v>0</v>
      </c>
      <c r="N2" s="69">
        <v>0</v>
      </c>
      <c r="O2" s="69">
        <v>0</v>
      </c>
      <c r="P2" s="69">
        <v>0</v>
      </c>
      <c r="Q2" s="69">
        <v>0</v>
      </c>
      <c r="R2" s="69">
        <v>0</v>
      </c>
      <c r="S2" s="69">
        <v>0</v>
      </c>
      <c r="T2" s="69">
        <v>0</v>
      </c>
      <c r="U2" s="69">
        <v>0</v>
      </c>
      <c r="V2" s="69">
        <v>0</v>
      </c>
      <c r="W2" s="69">
        <v>0</v>
      </c>
      <c r="X2" s="69">
        <v>0</v>
      </c>
      <c r="Y2" s="70">
        <v>0</v>
      </c>
    </row>
    <row r="3" spans="1:25" s="66" customFormat="1">
      <c r="A3" s="157"/>
      <c r="B3" s="67"/>
      <c r="C3" s="67"/>
      <c r="D3" s="67"/>
      <c r="E3" s="68" t="s">
        <v>60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 s="69">
        <v>0</v>
      </c>
      <c r="V3" s="69">
        <v>0</v>
      </c>
      <c r="W3" s="69">
        <v>0</v>
      </c>
      <c r="X3" s="69">
        <v>0</v>
      </c>
      <c r="Y3" s="70">
        <v>0</v>
      </c>
    </row>
    <row r="4" spans="1:25" s="66" customFormat="1">
      <c r="A4" s="157"/>
      <c r="B4" s="67" t="s">
        <v>61</v>
      </c>
      <c r="C4" s="67" t="s">
        <v>57</v>
      </c>
      <c r="D4" s="67" t="s">
        <v>58</v>
      </c>
      <c r="E4" s="68" t="s">
        <v>59</v>
      </c>
      <c r="F4" s="69">
        <v>89520</v>
      </c>
      <c r="G4" s="69">
        <v>61458</v>
      </c>
      <c r="H4" s="69">
        <v>38014</v>
      </c>
      <c r="I4" s="69">
        <v>26434</v>
      </c>
      <c r="J4" s="69">
        <v>12793</v>
      </c>
      <c r="K4" s="69">
        <v>29251</v>
      </c>
      <c r="L4" s="69">
        <v>19090</v>
      </c>
      <c r="M4" s="69">
        <v>109423</v>
      </c>
      <c r="N4" s="69">
        <v>155257</v>
      </c>
      <c r="O4" s="69">
        <v>173176</v>
      </c>
      <c r="P4" s="69">
        <v>198107</v>
      </c>
      <c r="Q4" s="69">
        <v>189268</v>
      </c>
      <c r="R4" s="69">
        <v>243199</v>
      </c>
      <c r="S4" s="69">
        <v>256288</v>
      </c>
      <c r="T4" s="69">
        <v>116622</v>
      </c>
      <c r="U4" s="69">
        <v>586133</v>
      </c>
      <c r="V4" s="69">
        <v>211525</v>
      </c>
      <c r="W4" s="69">
        <v>0</v>
      </c>
      <c r="X4" s="69">
        <v>0</v>
      </c>
      <c r="Y4" s="70">
        <f>SUM(F4:X4)</f>
        <v>2515558</v>
      </c>
    </row>
    <row r="5" spans="1:25" s="66" customFormat="1">
      <c r="A5" s="157"/>
      <c r="B5" s="67"/>
      <c r="C5" s="67"/>
      <c r="D5" s="67"/>
      <c r="E5" s="68" t="s">
        <v>60</v>
      </c>
      <c r="F5" s="69">
        <v>183</v>
      </c>
      <c r="G5" s="69">
        <v>148</v>
      </c>
      <c r="H5" s="69">
        <v>92</v>
      </c>
      <c r="I5" s="69">
        <v>67</v>
      </c>
      <c r="J5" s="69">
        <v>37</v>
      </c>
      <c r="K5" s="69">
        <v>75</v>
      </c>
      <c r="L5" s="69">
        <v>37</v>
      </c>
      <c r="M5" s="69">
        <v>322</v>
      </c>
      <c r="N5" s="69">
        <v>349</v>
      </c>
      <c r="O5" s="69">
        <v>238</v>
      </c>
      <c r="P5" s="69">
        <v>377</v>
      </c>
      <c r="Q5" s="69">
        <v>549</v>
      </c>
      <c r="R5" s="69">
        <v>740</v>
      </c>
      <c r="S5" s="69">
        <v>666</v>
      </c>
      <c r="T5" s="69">
        <v>272</v>
      </c>
      <c r="U5" s="69">
        <v>1428</v>
      </c>
      <c r="V5" s="69">
        <v>563</v>
      </c>
      <c r="W5" s="69">
        <v>0</v>
      </c>
      <c r="X5" s="69">
        <v>0</v>
      </c>
      <c r="Y5" s="70">
        <f t="shared" ref="Y5:Y7" si="0">SUM(F5:X5)</f>
        <v>6143</v>
      </c>
    </row>
    <row r="6" spans="1:25" s="66" customFormat="1">
      <c r="A6" s="157"/>
      <c r="B6" s="71" t="s">
        <v>62</v>
      </c>
      <c r="C6" s="71"/>
      <c r="D6" s="71"/>
      <c r="E6" s="68" t="s">
        <v>59</v>
      </c>
      <c r="F6" s="69">
        <v>89520</v>
      </c>
      <c r="G6" s="69">
        <v>61458</v>
      </c>
      <c r="H6" s="69">
        <v>38014</v>
      </c>
      <c r="I6" s="69">
        <v>26434</v>
      </c>
      <c r="J6" s="69">
        <v>12793</v>
      </c>
      <c r="K6" s="69">
        <v>29251</v>
      </c>
      <c r="L6" s="69">
        <v>19090</v>
      </c>
      <c r="M6" s="69">
        <v>109423</v>
      </c>
      <c r="N6" s="69">
        <v>155257</v>
      </c>
      <c r="O6" s="69">
        <v>173176</v>
      </c>
      <c r="P6" s="69">
        <v>198107</v>
      </c>
      <c r="Q6" s="69">
        <v>189268</v>
      </c>
      <c r="R6" s="69">
        <v>243199</v>
      </c>
      <c r="S6" s="69">
        <v>256288</v>
      </c>
      <c r="T6" s="69">
        <v>116622</v>
      </c>
      <c r="U6" s="69">
        <v>586133</v>
      </c>
      <c r="V6" s="69">
        <v>211525</v>
      </c>
      <c r="W6" s="69">
        <v>0</v>
      </c>
      <c r="X6" s="69">
        <v>0</v>
      </c>
      <c r="Y6" s="70">
        <f t="shared" si="0"/>
        <v>2515558</v>
      </c>
    </row>
    <row r="7" spans="1:25" s="66" customFormat="1">
      <c r="A7" s="157"/>
      <c r="B7" s="71"/>
      <c r="C7" s="71"/>
      <c r="D7" s="71"/>
      <c r="E7" s="68" t="s">
        <v>60</v>
      </c>
      <c r="F7" s="69">
        <v>183</v>
      </c>
      <c r="G7" s="69">
        <v>148</v>
      </c>
      <c r="H7" s="69">
        <v>92</v>
      </c>
      <c r="I7" s="69">
        <v>67</v>
      </c>
      <c r="J7" s="69">
        <v>37</v>
      </c>
      <c r="K7" s="69">
        <v>75</v>
      </c>
      <c r="L7" s="69">
        <v>37</v>
      </c>
      <c r="M7" s="69">
        <v>322</v>
      </c>
      <c r="N7" s="69">
        <v>349</v>
      </c>
      <c r="O7" s="69">
        <v>238</v>
      </c>
      <c r="P7" s="69">
        <v>377</v>
      </c>
      <c r="Q7" s="69">
        <v>549</v>
      </c>
      <c r="R7" s="69">
        <v>740</v>
      </c>
      <c r="S7" s="69">
        <v>666</v>
      </c>
      <c r="T7" s="69">
        <v>272</v>
      </c>
      <c r="U7" s="69">
        <v>1428</v>
      </c>
      <c r="V7" s="69">
        <v>563</v>
      </c>
      <c r="W7" s="69">
        <v>0</v>
      </c>
      <c r="X7" s="69">
        <v>0</v>
      </c>
      <c r="Y7" s="70">
        <f t="shared" si="0"/>
        <v>6143</v>
      </c>
    </row>
    <row r="8" spans="1:25" s="66" customFormat="1">
      <c r="A8" s="157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9"/>
    </row>
    <row r="9" spans="1:25" s="66" customFormat="1">
      <c r="A9" s="157" t="s">
        <v>55</v>
      </c>
      <c r="B9" s="67" t="s">
        <v>56</v>
      </c>
      <c r="C9" s="67" t="s">
        <v>63</v>
      </c>
      <c r="D9" s="67" t="s">
        <v>58</v>
      </c>
      <c r="E9" s="68" t="s">
        <v>59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>
        <v>0</v>
      </c>
      <c r="T9" s="69">
        <v>0</v>
      </c>
      <c r="U9" s="69">
        <v>0</v>
      </c>
      <c r="V9" s="69">
        <v>0</v>
      </c>
      <c r="W9" s="69">
        <v>0</v>
      </c>
      <c r="X9" s="69">
        <v>0</v>
      </c>
      <c r="Y9" s="70">
        <v>0</v>
      </c>
    </row>
    <row r="10" spans="1:25" s="66" customFormat="1">
      <c r="A10" s="157"/>
      <c r="B10" s="67"/>
      <c r="C10" s="67"/>
      <c r="D10" s="67"/>
      <c r="E10" s="68" t="s">
        <v>60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v>0</v>
      </c>
      <c r="T10" s="69">
        <v>0</v>
      </c>
      <c r="U10" s="69">
        <v>0</v>
      </c>
      <c r="V10" s="69">
        <v>0</v>
      </c>
      <c r="W10" s="69">
        <v>0</v>
      </c>
      <c r="X10" s="69">
        <v>0</v>
      </c>
      <c r="Y10" s="70">
        <v>0</v>
      </c>
    </row>
    <row r="11" spans="1:25" s="66" customFormat="1">
      <c r="A11" s="157"/>
      <c r="B11" s="67" t="s">
        <v>61</v>
      </c>
      <c r="C11" s="67" t="s">
        <v>63</v>
      </c>
      <c r="D11" s="67" t="s">
        <v>58</v>
      </c>
      <c r="E11" s="68" t="s">
        <v>59</v>
      </c>
      <c r="F11" s="69">
        <v>46339</v>
      </c>
      <c r="G11" s="69">
        <v>195062</v>
      </c>
      <c r="H11" s="69">
        <v>240833</v>
      </c>
      <c r="I11" s="69">
        <v>207647</v>
      </c>
      <c r="J11" s="69">
        <v>146631</v>
      </c>
      <c r="K11" s="69">
        <v>176490</v>
      </c>
      <c r="L11" s="69">
        <v>186517</v>
      </c>
      <c r="M11" s="69">
        <v>141810</v>
      </c>
      <c r="N11" s="69">
        <v>127322</v>
      </c>
      <c r="O11" s="69">
        <v>193400</v>
      </c>
      <c r="P11" s="69">
        <v>105005</v>
      </c>
      <c r="Q11" s="69">
        <v>92054</v>
      </c>
      <c r="R11" s="69">
        <v>49686</v>
      </c>
      <c r="S11" s="69">
        <v>35170</v>
      </c>
      <c r="T11" s="69">
        <v>36075</v>
      </c>
      <c r="U11" s="69">
        <v>103946</v>
      </c>
      <c r="V11" s="69">
        <v>70369</v>
      </c>
      <c r="W11" s="69">
        <v>0</v>
      </c>
      <c r="X11" s="69">
        <v>0</v>
      </c>
      <c r="Y11" s="70">
        <f>SUM(F11:X11)</f>
        <v>2154356</v>
      </c>
    </row>
    <row r="12" spans="1:25" s="66" customFormat="1">
      <c r="A12" s="157"/>
      <c r="B12" s="67"/>
      <c r="C12" s="67"/>
      <c r="D12" s="67"/>
      <c r="E12" s="68" t="s">
        <v>60</v>
      </c>
      <c r="F12" s="69">
        <v>58</v>
      </c>
      <c r="G12" s="69">
        <v>165</v>
      </c>
      <c r="H12" s="69">
        <v>202</v>
      </c>
      <c r="I12" s="69">
        <v>125</v>
      </c>
      <c r="J12" s="69">
        <v>104</v>
      </c>
      <c r="K12" s="69">
        <v>101</v>
      </c>
      <c r="L12" s="69">
        <v>93</v>
      </c>
      <c r="M12" s="69">
        <v>83</v>
      </c>
      <c r="N12" s="69">
        <v>46</v>
      </c>
      <c r="O12" s="69">
        <v>50</v>
      </c>
      <c r="P12" s="69">
        <v>38</v>
      </c>
      <c r="Q12" s="69">
        <v>43</v>
      </c>
      <c r="R12" s="69">
        <v>27</v>
      </c>
      <c r="S12" s="69">
        <v>31</v>
      </c>
      <c r="T12" s="69">
        <v>17</v>
      </c>
      <c r="U12" s="69">
        <v>47</v>
      </c>
      <c r="V12" s="69">
        <v>28</v>
      </c>
      <c r="W12" s="69">
        <v>0</v>
      </c>
      <c r="X12" s="69">
        <v>0</v>
      </c>
      <c r="Y12" s="70">
        <f t="shared" ref="Y12:Y14" si="1">SUM(F12:X12)</f>
        <v>1258</v>
      </c>
    </row>
    <row r="13" spans="1:25" s="66" customFormat="1">
      <c r="A13" s="157"/>
      <c r="B13" s="71" t="s">
        <v>62</v>
      </c>
      <c r="C13" s="71"/>
      <c r="D13" s="71"/>
      <c r="E13" s="68" t="s">
        <v>59</v>
      </c>
      <c r="F13" s="69">
        <v>46339</v>
      </c>
      <c r="G13" s="69">
        <v>195062</v>
      </c>
      <c r="H13" s="69">
        <v>240833</v>
      </c>
      <c r="I13" s="69">
        <v>207647</v>
      </c>
      <c r="J13" s="69">
        <v>146631</v>
      </c>
      <c r="K13" s="69">
        <v>176490</v>
      </c>
      <c r="L13" s="69">
        <v>186517</v>
      </c>
      <c r="M13" s="69">
        <v>141810</v>
      </c>
      <c r="N13" s="69">
        <v>127322</v>
      </c>
      <c r="O13" s="69">
        <v>193400</v>
      </c>
      <c r="P13" s="69">
        <v>105005</v>
      </c>
      <c r="Q13" s="69">
        <v>92054</v>
      </c>
      <c r="R13" s="69">
        <v>49686</v>
      </c>
      <c r="S13" s="69">
        <v>35170</v>
      </c>
      <c r="T13" s="69">
        <v>36075</v>
      </c>
      <c r="U13" s="69">
        <v>103946</v>
      </c>
      <c r="V13" s="69">
        <v>70369</v>
      </c>
      <c r="W13" s="69">
        <v>0</v>
      </c>
      <c r="X13" s="69">
        <v>0</v>
      </c>
      <c r="Y13" s="70">
        <f t="shared" si="1"/>
        <v>2154356</v>
      </c>
    </row>
    <row r="14" spans="1:25" s="66" customFormat="1">
      <c r="A14" s="157"/>
      <c r="B14" s="71"/>
      <c r="C14" s="71"/>
      <c r="D14" s="71"/>
      <c r="E14" s="68" t="s">
        <v>60</v>
      </c>
      <c r="F14" s="69">
        <v>58</v>
      </c>
      <c r="G14" s="69">
        <v>165</v>
      </c>
      <c r="H14" s="69">
        <v>202</v>
      </c>
      <c r="I14" s="69">
        <v>125</v>
      </c>
      <c r="J14" s="69">
        <v>104</v>
      </c>
      <c r="K14" s="69">
        <v>101</v>
      </c>
      <c r="L14" s="69">
        <v>93</v>
      </c>
      <c r="M14" s="69">
        <v>83</v>
      </c>
      <c r="N14" s="69">
        <v>46</v>
      </c>
      <c r="O14" s="69">
        <v>50</v>
      </c>
      <c r="P14" s="69">
        <v>38</v>
      </c>
      <c r="Q14" s="69">
        <v>43</v>
      </c>
      <c r="R14" s="69">
        <v>27</v>
      </c>
      <c r="S14" s="69">
        <v>31</v>
      </c>
      <c r="T14" s="69">
        <v>17</v>
      </c>
      <c r="U14" s="69">
        <v>47</v>
      </c>
      <c r="V14" s="69">
        <v>28</v>
      </c>
      <c r="W14" s="69">
        <v>0</v>
      </c>
      <c r="X14" s="69">
        <v>0</v>
      </c>
      <c r="Y14" s="70">
        <f t="shared" si="1"/>
        <v>1258</v>
      </c>
    </row>
    <row r="15" spans="1:25" s="66" customFormat="1">
      <c r="A15" s="72"/>
      <c r="B15" s="73"/>
      <c r="C15" s="73"/>
      <c r="D15" s="73"/>
      <c r="E15" s="74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6"/>
    </row>
    <row r="16" spans="1:25" s="66" customFormat="1">
      <c r="A16" s="157" t="s">
        <v>64</v>
      </c>
      <c r="B16" s="67" t="s">
        <v>56</v>
      </c>
      <c r="C16" s="67" t="s">
        <v>65</v>
      </c>
      <c r="D16" s="67" t="s">
        <v>58</v>
      </c>
      <c r="E16" s="68" t="s">
        <v>59</v>
      </c>
      <c r="F16" s="69">
        <v>2501</v>
      </c>
      <c r="G16" s="69">
        <v>6915</v>
      </c>
      <c r="H16" s="69">
        <v>14666</v>
      </c>
      <c r="I16" s="69">
        <v>18881</v>
      </c>
      <c r="J16" s="69">
        <v>18140</v>
      </c>
      <c r="K16" s="69">
        <v>12117</v>
      </c>
      <c r="L16" s="69">
        <v>12102</v>
      </c>
      <c r="M16" s="69">
        <v>19497</v>
      </c>
      <c r="N16" s="69">
        <v>8401</v>
      </c>
      <c r="O16" s="69">
        <v>1859</v>
      </c>
      <c r="P16" s="69">
        <v>1189</v>
      </c>
      <c r="Q16" s="69">
        <v>1982</v>
      </c>
      <c r="R16" s="69">
        <v>2981</v>
      </c>
      <c r="S16" s="69">
        <v>1732</v>
      </c>
      <c r="T16" s="69">
        <v>3631</v>
      </c>
      <c r="U16" s="69">
        <v>7135</v>
      </c>
      <c r="V16" s="69">
        <v>3804</v>
      </c>
      <c r="W16" s="69">
        <v>778</v>
      </c>
      <c r="X16" s="69">
        <v>1352</v>
      </c>
      <c r="Y16" s="70">
        <f>SUM(F16:X16)</f>
        <v>139663</v>
      </c>
    </row>
    <row r="17" spans="1:25" s="66" customFormat="1">
      <c r="A17" s="157"/>
      <c r="B17" s="67"/>
      <c r="C17" s="67"/>
      <c r="D17" s="67"/>
      <c r="E17" s="68" t="s">
        <v>60</v>
      </c>
      <c r="F17" s="69">
        <v>1</v>
      </c>
      <c r="G17" s="69">
        <v>6</v>
      </c>
      <c r="H17" s="69">
        <v>8</v>
      </c>
      <c r="I17" s="69">
        <v>9</v>
      </c>
      <c r="J17" s="69">
        <v>3</v>
      </c>
      <c r="K17" s="69">
        <v>3</v>
      </c>
      <c r="L17" s="69">
        <v>3</v>
      </c>
      <c r="M17" s="69">
        <v>6</v>
      </c>
      <c r="N17" s="69">
        <v>1</v>
      </c>
      <c r="O17" s="69">
        <v>1</v>
      </c>
      <c r="P17" s="69">
        <v>0</v>
      </c>
      <c r="Q17" s="69">
        <v>0</v>
      </c>
      <c r="R17" s="69">
        <v>1</v>
      </c>
      <c r="S17" s="69">
        <v>0</v>
      </c>
      <c r="T17" s="69">
        <v>0</v>
      </c>
      <c r="U17" s="69">
        <v>2</v>
      </c>
      <c r="V17" s="69">
        <v>1</v>
      </c>
      <c r="W17" s="69">
        <v>0</v>
      </c>
      <c r="X17" s="69">
        <v>0</v>
      </c>
      <c r="Y17" s="70">
        <f t="shared" ref="Y17:Y20" si="2">SUM(F17:X17)</f>
        <v>45</v>
      </c>
    </row>
    <row r="18" spans="1:25" s="66" customFormat="1">
      <c r="A18" s="157"/>
      <c r="B18" s="67" t="s">
        <v>61</v>
      </c>
      <c r="C18" s="67" t="s">
        <v>65</v>
      </c>
      <c r="D18" s="67" t="s">
        <v>58</v>
      </c>
      <c r="E18" s="68" t="s">
        <v>59</v>
      </c>
      <c r="F18" s="69">
        <v>9900</v>
      </c>
      <c r="G18" s="69">
        <v>31341</v>
      </c>
      <c r="H18" s="69">
        <v>57518</v>
      </c>
      <c r="I18" s="69">
        <v>68651</v>
      </c>
      <c r="J18" s="69">
        <v>50038</v>
      </c>
      <c r="K18" s="69">
        <v>55427</v>
      </c>
      <c r="L18" s="69">
        <v>65744</v>
      </c>
      <c r="M18" s="69">
        <v>37217</v>
      </c>
      <c r="N18" s="69">
        <v>49653</v>
      </c>
      <c r="O18" s="69">
        <v>76556</v>
      </c>
      <c r="P18" s="69">
        <v>51788</v>
      </c>
      <c r="Q18" s="69">
        <v>102041</v>
      </c>
      <c r="R18" s="69">
        <v>153545</v>
      </c>
      <c r="S18" s="69">
        <v>119949</v>
      </c>
      <c r="T18" s="69">
        <v>144804</v>
      </c>
      <c r="U18" s="69">
        <v>241681</v>
      </c>
      <c r="V18" s="69">
        <v>125836</v>
      </c>
      <c r="W18" s="69">
        <v>27704</v>
      </c>
      <c r="X18" s="69">
        <v>53091</v>
      </c>
      <c r="Y18" s="70">
        <f t="shared" si="2"/>
        <v>1522484</v>
      </c>
    </row>
    <row r="19" spans="1:25" s="66" customFormat="1">
      <c r="A19" s="157"/>
      <c r="B19" s="67"/>
      <c r="C19" s="67"/>
      <c r="D19" s="67"/>
      <c r="E19" s="68" t="s">
        <v>60</v>
      </c>
      <c r="F19" s="69">
        <v>24</v>
      </c>
      <c r="G19" s="69">
        <v>95</v>
      </c>
      <c r="H19" s="69">
        <v>138</v>
      </c>
      <c r="I19" s="69">
        <v>179</v>
      </c>
      <c r="J19" s="69">
        <v>104</v>
      </c>
      <c r="K19" s="69">
        <v>125</v>
      </c>
      <c r="L19" s="69">
        <v>151</v>
      </c>
      <c r="M19" s="69">
        <v>87</v>
      </c>
      <c r="N19" s="69">
        <v>74</v>
      </c>
      <c r="O19" s="69">
        <v>131</v>
      </c>
      <c r="P19" s="69">
        <v>81</v>
      </c>
      <c r="Q19" s="69">
        <v>144</v>
      </c>
      <c r="R19" s="69">
        <v>254</v>
      </c>
      <c r="S19" s="69">
        <v>195</v>
      </c>
      <c r="T19" s="69">
        <v>177</v>
      </c>
      <c r="U19" s="69">
        <v>362</v>
      </c>
      <c r="V19" s="69">
        <v>169</v>
      </c>
      <c r="W19" s="69">
        <v>33</v>
      </c>
      <c r="X19" s="69">
        <v>72</v>
      </c>
      <c r="Y19" s="70">
        <f t="shared" si="2"/>
        <v>2595</v>
      </c>
    </row>
    <row r="20" spans="1:25">
      <c r="A20" s="157"/>
      <c r="B20" s="60" t="s">
        <v>62</v>
      </c>
      <c r="C20" s="60"/>
      <c r="D20" s="60"/>
      <c r="E20" s="58" t="s">
        <v>59</v>
      </c>
      <c r="F20" s="59">
        <v>12401</v>
      </c>
      <c r="G20" s="59">
        <v>38256</v>
      </c>
      <c r="H20" s="59">
        <v>72184</v>
      </c>
      <c r="I20" s="59">
        <v>87532</v>
      </c>
      <c r="J20" s="59">
        <v>68178</v>
      </c>
      <c r="K20" s="59">
        <v>67544</v>
      </c>
      <c r="L20" s="59">
        <v>77846</v>
      </c>
      <c r="M20" s="59">
        <v>56714</v>
      </c>
      <c r="N20" s="59">
        <v>58054</v>
      </c>
      <c r="O20" s="59">
        <v>78415</v>
      </c>
      <c r="P20" s="59">
        <v>52977</v>
      </c>
      <c r="Q20" s="59">
        <v>104023</v>
      </c>
      <c r="R20" s="59">
        <v>156526</v>
      </c>
      <c r="S20" s="59">
        <v>121681</v>
      </c>
      <c r="T20" s="59">
        <v>148435</v>
      </c>
      <c r="U20" s="59">
        <v>248816</v>
      </c>
      <c r="V20" s="59">
        <v>129640</v>
      </c>
      <c r="W20" s="59">
        <v>28482</v>
      </c>
      <c r="X20" s="59">
        <v>54443</v>
      </c>
      <c r="Y20" s="70">
        <f t="shared" si="2"/>
        <v>1662147</v>
      </c>
    </row>
    <row r="21" spans="1:25">
      <c r="A21" s="157"/>
      <c r="B21" s="60"/>
      <c r="C21" s="60"/>
      <c r="D21" s="60"/>
      <c r="E21" s="58" t="s">
        <v>60</v>
      </c>
      <c r="F21" s="59">
        <v>25</v>
      </c>
      <c r="G21" s="59">
        <v>101</v>
      </c>
      <c r="H21" s="59">
        <v>146</v>
      </c>
      <c r="I21" s="59">
        <v>188</v>
      </c>
      <c r="J21" s="59">
        <v>107</v>
      </c>
      <c r="K21" s="59">
        <v>128</v>
      </c>
      <c r="L21" s="59">
        <v>154</v>
      </c>
      <c r="M21" s="59">
        <v>93</v>
      </c>
      <c r="N21" s="59">
        <v>75</v>
      </c>
      <c r="O21" s="59">
        <v>132</v>
      </c>
      <c r="P21" s="59">
        <v>81</v>
      </c>
      <c r="Q21" s="59">
        <v>144</v>
      </c>
      <c r="R21" s="59">
        <v>255</v>
      </c>
      <c r="S21" s="59">
        <v>195</v>
      </c>
      <c r="T21" s="59">
        <v>177</v>
      </c>
      <c r="U21" s="59">
        <v>364</v>
      </c>
      <c r="V21" s="59">
        <v>170</v>
      </c>
      <c r="W21" s="59">
        <v>33</v>
      </c>
      <c r="X21" s="59">
        <v>72</v>
      </c>
      <c r="Y21" s="70">
        <f>SUM(F21:X21)</f>
        <v>2640</v>
      </c>
    </row>
    <row r="22" spans="1:25">
      <c r="A22" s="157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9"/>
    </row>
    <row r="23" spans="1:25">
      <c r="A23" s="157" t="s">
        <v>71</v>
      </c>
      <c r="B23" s="57" t="s">
        <v>56</v>
      </c>
      <c r="C23" s="57" t="s">
        <v>72</v>
      </c>
      <c r="D23" s="57" t="s">
        <v>58</v>
      </c>
      <c r="E23" s="58" t="s">
        <v>59</v>
      </c>
      <c r="F23" s="63">
        <v>72724.600000000006</v>
      </c>
      <c r="G23" s="63">
        <v>71812</v>
      </c>
      <c r="H23" s="63">
        <v>74653.400000000009</v>
      </c>
      <c r="I23" s="63">
        <v>76616.5</v>
      </c>
      <c r="J23" s="63">
        <v>72321.8</v>
      </c>
      <c r="K23" s="63">
        <v>73505.900000000009</v>
      </c>
      <c r="L23" s="63">
        <v>72784.400000000009</v>
      </c>
      <c r="M23" s="63">
        <v>71089.100000000006</v>
      </c>
      <c r="N23" s="63">
        <v>66888.800000000003</v>
      </c>
      <c r="O23" s="63">
        <v>65366.5</v>
      </c>
      <c r="P23" s="63">
        <v>68332.3</v>
      </c>
      <c r="Q23" s="63">
        <v>65712.100000000006</v>
      </c>
      <c r="R23" s="63">
        <v>65735.8</v>
      </c>
      <c r="S23" s="63">
        <v>65696.7</v>
      </c>
      <c r="T23" s="63">
        <v>76436.400000000009</v>
      </c>
      <c r="U23" s="63">
        <v>89690.5</v>
      </c>
      <c r="V23" s="63">
        <v>74517.600000000006</v>
      </c>
      <c r="W23" s="63">
        <v>75099.8</v>
      </c>
      <c r="X23" s="63">
        <v>61244.200000000004</v>
      </c>
      <c r="Y23" s="70">
        <f>SUM(F23:X23)</f>
        <v>1360228.4000000001</v>
      </c>
    </row>
    <row r="24" spans="1:25">
      <c r="A24" s="157"/>
      <c r="B24" s="57"/>
      <c r="C24" s="57"/>
      <c r="D24" s="57"/>
      <c r="E24" s="58" t="s">
        <v>60</v>
      </c>
      <c r="F24" s="63">
        <v>11.8</v>
      </c>
      <c r="G24" s="63">
        <v>10.200000000000001</v>
      </c>
      <c r="H24" s="63">
        <v>10.3</v>
      </c>
      <c r="I24" s="63">
        <v>8</v>
      </c>
      <c r="J24" s="63">
        <v>5.7</v>
      </c>
      <c r="K24" s="63">
        <v>6.7</v>
      </c>
      <c r="L24" s="63">
        <v>7.9</v>
      </c>
      <c r="M24" s="63">
        <v>4.5</v>
      </c>
      <c r="N24" s="63">
        <v>4.8000000000000007</v>
      </c>
      <c r="O24" s="63">
        <v>5.8000000000000007</v>
      </c>
      <c r="P24" s="63">
        <v>5.6000000000000005</v>
      </c>
      <c r="Q24" s="63">
        <v>4.8000000000000007</v>
      </c>
      <c r="R24" s="63">
        <v>3.6</v>
      </c>
      <c r="S24" s="63">
        <v>4.6000000000000005</v>
      </c>
      <c r="T24" s="63">
        <v>4.6000000000000005</v>
      </c>
      <c r="U24" s="63">
        <v>5.7</v>
      </c>
      <c r="V24" s="63">
        <v>5.2</v>
      </c>
      <c r="W24" s="63">
        <v>6.2</v>
      </c>
      <c r="X24" s="63">
        <v>5.2</v>
      </c>
      <c r="Y24" s="70">
        <f t="shared" ref="Y24:Y28" si="3">SUM(F24:X24)</f>
        <v>121.19999999999997</v>
      </c>
    </row>
    <row r="25" spans="1:25" ht="14.25">
      <c r="A25" s="157"/>
      <c r="B25" s="57" t="s">
        <v>61</v>
      </c>
      <c r="C25" s="57" t="s">
        <v>72</v>
      </c>
      <c r="D25" s="57" t="s">
        <v>58</v>
      </c>
      <c r="E25" s="58" t="s">
        <v>59</v>
      </c>
      <c r="F25" s="65">
        <v>654521.4</v>
      </c>
      <c r="G25" s="65">
        <v>646308</v>
      </c>
      <c r="H25" s="65">
        <v>671880.6</v>
      </c>
      <c r="I25" s="65">
        <v>689548.5</v>
      </c>
      <c r="J25" s="65">
        <v>650896.20000000007</v>
      </c>
      <c r="K25" s="65">
        <v>661553.1</v>
      </c>
      <c r="L25" s="65">
        <v>655059.6</v>
      </c>
      <c r="M25" s="65">
        <v>639801.9</v>
      </c>
      <c r="N25" s="65">
        <v>601999.20000000007</v>
      </c>
      <c r="O25" s="65">
        <v>588298.5</v>
      </c>
      <c r="P25" s="65">
        <v>614990.70000000007</v>
      </c>
      <c r="Q25" s="65">
        <v>591408.9</v>
      </c>
      <c r="R25" s="65">
        <v>591622.20000000007</v>
      </c>
      <c r="S25" s="65">
        <v>591270.30000000005</v>
      </c>
      <c r="T25" s="65">
        <v>687927.6</v>
      </c>
      <c r="U25" s="65">
        <v>807214.5</v>
      </c>
      <c r="V25" s="65">
        <v>670658.4</v>
      </c>
      <c r="W25" s="65">
        <v>675898.20000000007</v>
      </c>
      <c r="X25" s="65">
        <v>551197.80000000005</v>
      </c>
      <c r="Y25" s="70">
        <f t="shared" si="3"/>
        <v>12242055.600000001</v>
      </c>
    </row>
    <row r="26" spans="1:25" ht="14.25">
      <c r="A26" s="157"/>
      <c r="B26" s="57"/>
      <c r="C26" s="57"/>
      <c r="D26" s="57"/>
      <c r="E26" s="58" t="s">
        <v>60</v>
      </c>
      <c r="F26" s="65">
        <v>106.2</v>
      </c>
      <c r="G26" s="65">
        <v>91.8</v>
      </c>
      <c r="H26" s="65">
        <v>92.7</v>
      </c>
      <c r="I26" s="65">
        <v>72</v>
      </c>
      <c r="J26" s="65">
        <v>51.300000000000004</v>
      </c>
      <c r="K26" s="65">
        <v>60.300000000000004</v>
      </c>
      <c r="L26" s="65">
        <v>71.100000000000009</v>
      </c>
      <c r="M26" s="65">
        <v>40.5</v>
      </c>
      <c r="N26" s="65">
        <v>43.2</v>
      </c>
      <c r="O26" s="65">
        <v>52.2</v>
      </c>
      <c r="P26" s="65">
        <v>50.4</v>
      </c>
      <c r="Q26" s="65">
        <v>43.2</v>
      </c>
      <c r="R26" s="65">
        <v>32.4</v>
      </c>
      <c r="S26" s="65">
        <v>41.4</v>
      </c>
      <c r="T26" s="65">
        <v>41.4</v>
      </c>
      <c r="U26" s="65">
        <v>51.300000000000004</v>
      </c>
      <c r="V26" s="65">
        <v>46.800000000000004</v>
      </c>
      <c r="W26" s="65">
        <v>55.800000000000004</v>
      </c>
      <c r="X26" s="65">
        <v>46.800000000000004</v>
      </c>
      <c r="Y26" s="70">
        <f t="shared" si="3"/>
        <v>1090.8</v>
      </c>
    </row>
    <row r="27" spans="1:25">
      <c r="A27" s="157"/>
      <c r="B27" s="60" t="s">
        <v>62</v>
      </c>
      <c r="C27" s="60"/>
      <c r="D27" s="60"/>
      <c r="E27" s="58" t="s">
        <v>59</v>
      </c>
      <c r="F27" s="63">
        <v>727246</v>
      </c>
      <c r="G27" s="63">
        <v>718120</v>
      </c>
      <c r="H27" s="63">
        <v>746534</v>
      </c>
      <c r="I27" s="63">
        <v>766165</v>
      </c>
      <c r="J27" s="63">
        <v>723218.00000000012</v>
      </c>
      <c r="K27" s="63">
        <v>735059</v>
      </c>
      <c r="L27" s="63">
        <v>727844</v>
      </c>
      <c r="M27" s="63">
        <v>710891</v>
      </c>
      <c r="N27" s="63">
        <v>668888.00000000012</v>
      </c>
      <c r="O27" s="63">
        <v>653665</v>
      </c>
      <c r="P27" s="63">
        <v>683323.00000000012</v>
      </c>
      <c r="Q27" s="63">
        <v>657121</v>
      </c>
      <c r="R27" s="63">
        <v>657358.00000000012</v>
      </c>
      <c r="S27" s="63">
        <v>656967</v>
      </c>
      <c r="T27" s="63">
        <v>764364</v>
      </c>
      <c r="U27" s="63">
        <v>896905</v>
      </c>
      <c r="V27" s="63">
        <v>745176</v>
      </c>
      <c r="W27" s="63">
        <v>750998.00000000012</v>
      </c>
      <c r="X27" s="63">
        <v>612442</v>
      </c>
      <c r="Y27" s="70">
        <f t="shared" si="3"/>
        <v>13602284</v>
      </c>
    </row>
    <row r="28" spans="1:25" ht="13.5" thickBot="1">
      <c r="A28" s="160"/>
      <c r="B28" s="61"/>
      <c r="C28" s="61"/>
      <c r="D28" s="61"/>
      <c r="E28" s="62" t="s">
        <v>60</v>
      </c>
      <c r="F28" s="64">
        <v>118</v>
      </c>
      <c r="G28" s="64">
        <v>102</v>
      </c>
      <c r="H28" s="64">
        <v>103</v>
      </c>
      <c r="I28" s="64">
        <v>80</v>
      </c>
      <c r="J28" s="64">
        <v>57.000000000000007</v>
      </c>
      <c r="K28" s="64">
        <v>67</v>
      </c>
      <c r="L28" s="64">
        <v>79.000000000000014</v>
      </c>
      <c r="M28" s="64">
        <v>45</v>
      </c>
      <c r="N28" s="64">
        <v>48</v>
      </c>
      <c r="O28" s="64">
        <v>58</v>
      </c>
      <c r="P28" s="64">
        <v>56</v>
      </c>
      <c r="Q28" s="64">
        <v>48</v>
      </c>
      <c r="R28" s="64">
        <v>36</v>
      </c>
      <c r="S28" s="64">
        <v>46</v>
      </c>
      <c r="T28" s="64">
        <v>46</v>
      </c>
      <c r="U28" s="64">
        <v>57.000000000000007</v>
      </c>
      <c r="V28" s="64">
        <v>52.000000000000007</v>
      </c>
      <c r="W28" s="64">
        <v>62.000000000000007</v>
      </c>
      <c r="X28" s="64">
        <v>52.000000000000007</v>
      </c>
      <c r="Y28" s="70">
        <f t="shared" si="3"/>
        <v>1212</v>
      </c>
    </row>
    <row r="29" spans="1: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</row>
    <row r="30" spans="1:25" ht="18.75">
      <c r="A30" s="157" t="s">
        <v>91</v>
      </c>
      <c r="B30" s="67" t="s">
        <v>56</v>
      </c>
      <c r="C30" s="67" t="s">
        <v>97</v>
      </c>
      <c r="D30" s="67" t="s">
        <v>58</v>
      </c>
      <c r="E30" s="68" t="s">
        <v>59</v>
      </c>
      <c r="F30" s="131">
        <v>2111</v>
      </c>
      <c r="G30" s="131">
        <v>2777</v>
      </c>
      <c r="H30" s="131">
        <v>2584</v>
      </c>
      <c r="I30" s="131">
        <v>2377</v>
      </c>
      <c r="J30" s="131">
        <v>2315</v>
      </c>
      <c r="K30" s="131">
        <v>2003</v>
      </c>
      <c r="L30" s="131">
        <v>2291</v>
      </c>
      <c r="M30" s="131">
        <v>2612</v>
      </c>
      <c r="N30" s="131">
        <v>2805</v>
      </c>
      <c r="O30" s="131">
        <v>2609</v>
      </c>
      <c r="P30" s="131">
        <v>1977</v>
      </c>
      <c r="Q30" s="131">
        <v>2163</v>
      </c>
      <c r="R30" s="131">
        <v>1721</v>
      </c>
      <c r="S30" s="131">
        <v>2282</v>
      </c>
      <c r="T30" s="131">
        <v>2265</v>
      </c>
      <c r="U30" s="131">
        <v>2477</v>
      </c>
      <c r="V30" s="131">
        <v>2605</v>
      </c>
      <c r="W30" s="131">
        <v>2111</v>
      </c>
      <c r="X30" s="131">
        <v>2253</v>
      </c>
      <c r="Y30" s="70">
        <f>SUM(F30:X30)</f>
        <v>44338</v>
      </c>
    </row>
    <row r="31" spans="1:25" ht="18.75">
      <c r="A31" s="157"/>
      <c r="B31" s="67"/>
      <c r="C31" s="67"/>
      <c r="D31" s="67"/>
      <c r="E31" s="68" t="s">
        <v>60</v>
      </c>
      <c r="F31" s="132">
        <v>50</v>
      </c>
      <c r="G31" s="132">
        <v>32</v>
      </c>
      <c r="H31" s="132">
        <v>55</v>
      </c>
      <c r="I31" s="132">
        <v>26</v>
      </c>
      <c r="J31" s="132">
        <v>29</v>
      </c>
      <c r="K31" s="132">
        <v>35</v>
      </c>
      <c r="L31" s="132">
        <v>50</v>
      </c>
      <c r="M31" s="132">
        <v>41</v>
      </c>
      <c r="N31" s="131">
        <v>48</v>
      </c>
      <c r="O31" s="131">
        <v>38</v>
      </c>
      <c r="P31" s="131">
        <v>30</v>
      </c>
      <c r="Q31" s="131">
        <v>40</v>
      </c>
      <c r="R31" s="131">
        <v>32</v>
      </c>
      <c r="S31" s="131">
        <v>23</v>
      </c>
      <c r="T31" s="131">
        <v>36</v>
      </c>
      <c r="U31" s="131">
        <v>35</v>
      </c>
      <c r="V31" s="131">
        <v>28</v>
      </c>
      <c r="W31" s="131">
        <v>36</v>
      </c>
      <c r="X31" s="131">
        <v>48</v>
      </c>
      <c r="Y31" s="70">
        <f t="shared" ref="Y31:Y41" si="4">SUM(F31:X31)</f>
        <v>712</v>
      </c>
    </row>
    <row r="32" spans="1:25" ht="18.75">
      <c r="A32" s="157"/>
      <c r="B32" s="67" t="s">
        <v>61</v>
      </c>
      <c r="C32" s="67" t="s">
        <v>96</v>
      </c>
      <c r="D32" s="67" t="s">
        <v>58</v>
      </c>
      <c r="E32" s="68" t="s">
        <v>59</v>
      </c>
      <c r="F32" s="132">
        <v>6059</v>
      </c>
      <c r="G32" s="132">
        <v>7538</v>
      </c>
      <c r="H32" s="132">
        <v>6688</v>
      </c>
      <c r="I32" s="132">
        <v>7005</v>
      </c>
      <c r="J32" s="132">
        <v>5894</v>
      </c>
      <c r="K32" s="132">
        <v>8442</v>
      </c>
      <c r="L32" s="132">
        <v>9689</v>
      </c>
      <c r="M32" s="132">
        <v>7365</v>
      </c>
      <c r="N32" s="132">
        <v>7828</v>
      </c>
      <c r="O32" s="132">
        <v>7494</v>
      </c>
      <c r="P32" s="132">
        <v>6694</v>
      </c>
      <c r="Q32" s="132">
        <v>5994</v>
      </c>
      <c r="R32" s="132">
        <v>7158</v>
      </c>
      <c r="S32" s="132">
        <v>8462</v>
      </c>
      <c r="T32" s="132">
        <v>6636</v>
      </c>
      <c r="U32" s="132">
        <v>6406</v>
      </c>
      <c r="V32" s="132">
        <v>6125</v>
      </c>
      <c r="W32" s="132">
        <v>6039</v>
      </c>
      <c r="X32" s="132">
        <v>6141</v>
      </c>
      <c r="Y32" s="70">
        <f t="shared" si="4"/>
        <v>133657</v>
      </c>
    </row>
    <row r="33" spans="1:25" s="66" customFormat="1" ht="18.75">
      <c r="A33" s="157"/>
      <c r="B33" s="67"/>
      <c r="C33" s="67"/>
      <c r="D33" s="67"/>
      <c r="E33" s="68" t="s">
        <v>60</v>
      </c>
      <c r="F33" s="132">
        <v>85</v>
      </c>
      <c r="G33" s="132">
        <v>112</v>
      </c>
      <c r="H33" s="132">
        <v>90</v>
      </c>
      <c r="I33" s="132">
        <v>87</v>
      </c>
      <c r="J33" s="132">
        <v>82</v>
      </c>
      <c r="K33" s="132">
        <v>137</v>
      </c>
      <c r="L33" s="132">
        <v>129</v>
      </c>
      <c r="M33" s="132">
        <v>90</v>
      </c>
      <c r="N33" s="132">
        <v>99</v>
      </c>
      <c r="O33" s="132">
        <v>78</v>
      </c>
      <c r="P33" s="132">
        <v>72</v>
      </c>
      <c r="Q33" s="132">
        <v>74</v>
      </c>
      <c r="R33" s="132">
        <v>79</v>
      </c>
      <c r="S33" s="132">
        <v>109</v>
      </c>
      <c r="T33" s="132">
        <v>82</v>
      </c>
      <c r="U33" s="132">
        <v>89</v>
      </c>
      <c r="V33" s="132">
        <v>76</v>
      </c>
      <c r="W33" s="132">
        <v>78</v>
      </c>
      <c r="X33" s="132">
        <v>89</v>
      </c>
      <c r="Y33" s="70">
        <f t="shared" si="4"/>
        <v>1737</v>
      </c>
    </row>
    <row r="34" spans="1:25" s="66" customFormat="1" ht="18.75">
      <c r="A34" s="157"/>
      <c r="B34" s="67" t="s">
        <v>92</v>
      </c>
      <c r="C34" s="67" t="s">
        <v>98</v>
      </c>
      <c r="D34" s="67" t="s">
        <v>58</v>
      </c>
      <c r="E34" s="68" t="s">
        <v>59</v>
      </c>
      <c r="F34" s="131">
        <v>2610</v>
      </c>
      <c r="G34" s="131">
        <v>2830</v>
      </c>
      <c r="H34" s="131">
        <v>2782</v>
      </c>
      <c r="I34" s="131">
        <v>2676</v>
      </c>
      <c r="J34" s="131">
        <v>2145</v>
      </c>
      <c r="K34" s="131">
        <v>1695</v>
      </c>
      <c r="L34" s="131">
        <v>1853</v>
      </c>
      <c r="M34" s="131">
        <v>2929</v>
      </c>
      <c r="N34" s="131">
        <v>3072</v>
      </c>
      <c r="O34" s="131">
        <v>2624</v>
      </c>
      <c r="P34" s="131">
        <v>2692</v>
      </c>
      <c r="Q34" s="131">
        <v>2353</v>
      </c>
      <c r="R34" s="131">
        <v>1867</v>
      </c>
      <c r="S34" s="131">
        <v>1807</v>
      </c>
      <c r="T34" s="131">
        <v>2544</v>
      </c>
      <c r="U34" s="131">
        <v>2660</v>
      </c>
      <c r="V34" s="131">
        <v>2489</v>
      </c>
      <c r="W34" s="131">
        <v>2565</v>
      </c>
      <c r="X34" s="131">
        <v>2135</v>
      </c>
      <c r="Y34" s="70">
        <f t="shared" si="4"/>
        <v>46328</v>
      </c>
    </row>
    <row r="35" spans="1:25" s="66" customFormat="1" ht="18.75">
      <c r="A35" s="157"/>
      <c r="B35" s="67"/>
      <c r="C35" s="67"/>
      <c r="D35" s="67"/>
      <c r="E35" s="68" t="s">
        <v>60</v>
      </c>
      <c r="F35" s="132">
        <v>22</v>
      </c>
      <c r="G35" s="132">
        <v>23</v>
      </c>
      <c r="H35" s="132">
        <v>14</v>
      </c>
      <c r="I35" s="132">
        <v>13</v>
      </c>
      <c r="J35" s="132">
        <v>14</v>
      </c>
      <c r="K35" s="132">
        <v>15</v>
      </c>
      <c r="L35" s="132">
        <v>22</v>
      </c>
      <c r="M35" s="132">
        <v>29</v>
      </c>
      <c r="N35" s="131">
        <v>21</v>
      </c>
      <c r="O35" s="131">
        <v>15</v>
      </c>
      <c r="P35" s="131">
        <v>15</v>
      </c>
      <c r="Q35" s="131">
        <v>15</v>
      </c>
      <c r="R35" s="131">
        <v>13</v>
      </c>
      <c r="S35" s="131">
        <v>14</v>
      </c>
      <c r="T35" s="131">
        <v>18</v>
      </c>
      <c r="U35" s="131">
        <v>14</v>
      </c>
      <c r="V35" s="131">
        <v>12</v>
      </c>
      <c r="W35" s="131">
        <v>11</v>
      </c>
      <c r="X35" s="131">
        <v>15</v>
      </c>
      <c r="Y35" s="70">
        <f t="shared" si="4"/>
        <v>315</v>
      </c>
    </row>
    <row r="36" spans="1:25" s="66" customFormat="1" ht="18.75">
      <c r="A36" s="157"/>
      <c r="B36" s="67" t="s">
        <v>93</v>
      </c>
      <c r="C36" s="67" t="s">
        <v>99</v>
      </c>
      <c r="D36" s="67" t="s">
        <v>58</v>
      </c>
      <c r="E36" s="68" t="s">
        <v>59</v>
      </c>
      <c r="F36" s="131">
        <v>9181</v>
      </c>
      <c r="G36" s="131">
        <v>10352</v>
      </c>
      <c r="H36" s="131">
        <v>10925</v>
      </c>
      <c r="I36" s="131">
        <v>9674</v>
      </c>
      <c r="J36" s="131">
        <v>8605</v>
      </c>
      <c r="K36" s="131">
        <v>8988</v>
      </c>
      <c r="L36" s="131">
        <v>10808</v>
      </c>
      <c r="M36" s="131">
        <v>10834</v>
      </c>
      <c r="N36" s="131">
        <v>10096</v>
      </c>
      <c r="O36" s="131">
        <v>10573</v>
      </c>
      <c r="P36" s="131">
        <v>9093</v>
      </c>
      <c r="Q36" s="131">
        <v>8437</v>
      </c>
      <c r="R36" s="131">
        <v>9354</v>
      </c>
      <c r="S36" s="131">
        <v>9803</v>
      </c>
      <c r="T36" s="131">
        <v>10068</v>
      </c>
      <c r="U36" s="131">
        <v>9340</v>
      </c>
      <c r="V36" s="131">
        <v>9175</v>
      </c>
      <c r="W36" s="131">
        <v>9204</v>
      </c>
      <c r="X36" s="131">
        <v>7406</v>
      </c>
      <c r="Y36" s="70">
        <f t="shared" si="4"/>
        <v>181916</v>
      </c>
    </row>
    <row r="37" spans="1:25" s="66" customFormat="1" ht="18.75">
      <c r="A37" s="157"/>
      <c r="B37" s="67"/>
      <c r="C37" s="67"/>
      <c r="D37" s="67"/>
      <c r="E37" s="68" t="s">
        <v>60</v>
      </c>
      <c r="F37" s="132">
        <v>54</v>
      </c>
      <c r="G37" s="132">
        <v>91</v>
      </c>
      <c r="H37" s="132">
        <v>76</v>
      </c>
      <c r="I37" s="132">
        <v>58</v>
      </c>
      <c r="J37" s="132">
        <v>63</v>
      </c>
      <c r="K37" s="132">
        <v>56</v>
      </c>
      <c r="L37" s="132">
        <v>61</v>
      </c>
      <c r="M37" s="132">
        <v>60</v>
      </c>
      <c r="N37" s="131">
        <v>70</v>
      </c>
      <c r="O37" s="131">
        <v>67</v>
      </c>
      <c r="P37" s="131">
        <v>81</v>
      </c>
      <c r="Q37" s="131">
        <v>48</v>
      </c>
      <c r="R37" s="131">
        <v>67</v>
      </c>
      <c r="S37" s="131">
        <v>79</v>
      </c>
      <c r="T37" s="131">
        <v>61</v>
      </c>
      <c r="U37" s="131">
        <v>70</v>
      </c>
      <c r="V37" s="131">
        <v>44</v>
      </c>
      <c r="W37" s="131">
        <v>57</v>
      </c>
      <c r="X37" s="131">
        <v>61</v>
      </c>
      <c r="Y37" s="70">
        <f t="shared" si="4"/>
        <v>1224</v>
      </c>
    </row>
    <row r="38" spans="1:25" s="66" customFormat="1" ht="18.75">
      <c r="A38" s="157"/>
      <c r="B38" s="67" t="s">
        <v>94</v>
      </c>
      <c r="C38" s="67" t="s">
        <v>95</v>
      </c>
      <c r="D38" s="67" t="s">
        <v>58</v>
      </c>
      <c r="E38" s="68" t="s">
        <v>59</v>
      </c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133">
        <v>133597</v>
      </c>
      <c r="U38" s="133">
        <v>169922</v>
      </c>
      <c r="V38" s="133">
        <v>176452</v>
      </c>
      <c r="W38" s="133">
        <v>167587</v>
      </c>
      <c r="X38" s="133">
        <v>149995</v>
      </c>
      <c r="Y38" s="70">
        <f t="shared" si="4"/>
        <v>797553</v>
      </c>
    </row>
    <row r="39" spans="1:25" ht="18.75">
      <c r="A39" s="157"/>
      <c r="B39" s="67"/>
      <c r="C39" s="67"/>
      <c r="D39" s="67"/>
      <c r="E39" s="68" t="s">
        <v>60</v>
      </c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133">
        <v>787</v>
      </c>
      <c r="U39" s="133">
        <v>931</v>
      </c>
      <c r="V39" s="133">
        <v>802</v>
      </c>
      <c r="W39" s="133">
        <v>678</v>
      </c>
      <c r="X39" s="133">
        <v>620</v>
      </c>
      <c r="Y39" s="70">
        <f t="shared" si="4"/>
        <v>3818</v>
      </c>
    </row>
    <row r="40" spans="1:25">
      <c r="A40" s="157"/>
      <c r="B40" s="71" t="s">
        <v>62</v>
      </c>
      <c r="C40" s="71"/>
      <c r="D40" s="71"/>
      <c r="E40" s="68" t="s">
        <v>59</v>
      </c>
      <c r="F40" s="63">
        <f>SUM(F30+F32+F34+F36+F38)</f>
        <v>19961</v>
      </c>
      <c r="G40" s="63">
        <f t="shared" ref="G40:X40" si="5">SUM(G30+G32+G34+G36+G38)</f>
        <v>23497</v>
      </c>
      <c r="H40" s="63">
        <f t="shared" si="5"/>
        <v>22979</v>
      </c>
      <c r="I40" s="63">
        <f t="shared" si="5"/>
        <v>21732</v>
      </c>
      <c r="J40" s="63">
        <f t="shared" si="5"/>
        <v>18959</v>
      </c>
      <c r="K40" s="63">
        <f t="shared" si="5"/>
        <v>21128</v>
      </c>
      <c r="L40" s="63">
        <f t="shared" si="5"/>
        <v>24641</v>
      </c>
      <c r="M40" s="63">
        <f t="shared" si="5"/>
        <v>23740</v>
      </c>
      <c r="N40" s="63">
        <f t="shared" si="5"/>
        <v>23801</v>
      </c>
      <c r="O40" s="63">
        <f t="shared" si="5"/>
        <v>23300</v>
      </c>
      <c r="P40" s="63">
        <f t="shared" si="5"/>
        <v>20456</v>
      </c>
      <c r="Q40" s="63">
        <f t="shared" si="5"/>
        <v>18947</v>
      </c>
      <c r="R40" s="63">
        <f t="shared" si="5"/>
        <v>20100</v>
      </c>
      <c r="S40" s="63">
        <f t="shared" si="5"/>
        <v>22354</v>
      </c>
      <c r="T40" s="63">
        <f t="shared" si="5"/>
        <v>155110</v>
      </c>
      <c r="U40" s="63">
        <f t="shared" si="5"/>
        <v>190805</v>
      </c>
      <c r="V40" s="63">
        <f t="shared" si="5"/>
        <v>196846</v>
      </c>
      <c r="W40" s="63">
        <f t="shared" si="5"/>
        <v>187506</v>
      </c>
      <c r="X40" s="63">
        <f t="shared" si="5"/>
        <v>167930</v>
      </c>
      <c r="Y40" s="70">
        <f t="shared" si="4"/>
        <v>1203792</v>
      </c>
    </row>
    <row r="41" spans="1:25" ht="13.5" thickBot="1">
      <c r="A41" s="160"/>
      <c r="B41" s="61"/>
      <c r="C41" s="61"/>
      <c r="D41" s="61"/>
      <c r="E41" s="62" t="s">
        <v>60</v>
      </c>
      <c r="F41" s="64">
        <f>SUM(F31+F33+F35+F37+F39)</f>
        <v>211</v>
      </c>
      <c r="G41" s="64">
        <f t="shared" ref="G41:X41" si="6">SUM(G31+G33+G35+G37+G39)</f>
        <v>258</v>
      </c>
      <c r="H41" s="64">
        <f t="shared" si="6"/>
        <v>235</v>
      </c>
      <c r="I41" s="64">
        <f t="shared" si="6"/>
        <v>184</v>
      </c>
      <c r="J41" s="64">
        <f t="shared" si="6"/>
        <v>188</v>
      </c>
      <c r="K41" s="64">
        <f t="shared" si="6"/>
        <v>243</v>
      </c>
      <c r="L41" s="64">
        <f t="shared" si="6"/>
        <v>262</v>
      </c>
      <c r="M41" s="64">
        <f t="shared" si="6"/>
        <v>220</v>
      </c>
      <c r="N41" s="64">
        <f t="shared" si="6"/>
        <v>238</v>
      </c>
      <c r="O41" s="64">
        <f t="shared" si="6"/>
        <v>198</v>
      </c>
      <c r="P41" s="64">
        <f t="shared" si="6"/>
        <v>198</v>
      </c>
      <c r="Q41" s="64">
        <f t="shared" si="6"/>
        <v>177</v>
      </c>
      <c r="R41" s="64">
        <f t="shared" si="6"/>
        <v>191</v>
      </c>
      <c r="S41" s="64">
        <f t="shared" si="6"/>
        <v>225</v>
      </c>
      <c r="T41" s="64">
        <f t="shared" si="6"/>
        <v>984</v>
      </c>
      <c r="U41" s="64">
        <f t="shared" si="6"/>
        <v>1139</v>
      </c>
      <c r="V41" s="64">
        <f t="shared" si="6"/>
        <v>962</v>
      </c>
      <c r="W41" s="64">
        <f t="shared" si="6"/>
        <v>860</v>
      </c>
      <c r="X41" s="64">
        <f t="shared" si="6"/>
        <v>833</v>
      </c>
      <c r="Y41" s="70">
        <f t="shared" si="4"/>
        <v>7806</v>
      </c>
    </row>
  </sheetData>
  <mergeCells count="7">
    <mergeCell ref="A22:Y22"/>
    <mergeCell ref="A23:A28"/>
    <mergeCell ref="A30:A41"/>
    <mergeCell ref="A2:A7"/>
    <mergeCell ref="A8:Y8"/>
    <mergeCell ref="A9:A14"/>
    <mergeCell ref="A16:A21"/>
  </mergeCells>
  <phoneticPr fontId="1"/>
  <conditionalFormatting sqref="B14:B15 B7 B2:B5 B9:B12">
    <cfRule type="cellIs" dxfId="6" priority="5" stopIfTrue="1" operator="equal">
      <formula>1</formula>
    </cfRule>
  </conditionalFormatting>
  <conditionalFormatting sqref="B21">
    <cfRule type="cellIs" dxfId="5" priority="4" stopIfTrue="1" operator="equal">
      <formula>1</formula>
    </cfRule>
  </conditionalFormatting>
  <conditionalFormatting sqref="B16:B19">
    <cfRule type="cellIs" dxfId="4" priority="3" stopIfTrue="1" operator="equal">
      <formula>1</formula>
    </cfRule>
  </conditionalFormatting>
  <conditionalFormatting sqref="B28 B23:B26">
    <cfRule type="cellIs" dxfId="3" priority="2" stopIfTrue="1" operator="equal">
      <formula>1</formula>
    </cfRule>
  </conditionalFormatting>
  <conditionalFormatting sqref="B41 B30:B39">
    <cfRule type="cellIs" dxfId="2" priority="1" stopIfTrue="1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G26"/>
  <sheetViews>
    <sheetView tabSelected="1" zoomScaleNormal="100" workbookViewId="0">
      <selection sqref="A1:XFD1"/>
    </sheetView>
  </sheetViews>
  <sheetFormatPr defaultColWidth="9" defaultRowHeight="12.75"/>
  <cols>
    <col min="1" max="1" width="11" style="6" customWidth="1"/>
    <col min="2" max="2" width="10.85546875" style="6" customWidth="1"/>
    <col min="3" max="3" width="18.42578125" style="6" customWidth="1"/>
    <col min="4" max="4" width="14.5703125" style="6" customWidth="1"/>
    <col min="5" max="5" width="12.140625" style="6" customWidth="1"/>
    <col min="6" max="58" width="12.5703125" style="6" customWidth="1"/>
    <col min="59" max="59" width="13.140625" style="6" customWidth="1"/>
    <col min="60" max="16384" width="9" style="6"/>
  </cols>
  <sheetData>
    <row r="1" spans="1:59" s="55" customFormat="1">
      <c r="A1" s="137" t="s">
        <v>66</v>
      </c>
      <c r="B1" s="138" t="s">
        <v>67</v>
      </c>
      <c r="C1" s="138" t="s">
        <v>68</v>
      </c>
      <c r="D1" s="138" t="s">
        <v>69</v>
      </c>
      <c r="E1" s="30" t="s">
        <v>34</v>
      </c>
      <c r="F1" s="31">
        <v>43221</v>
      </c>
      <c r="G1" s="31">
        <v>43222</v>
      </c>
      <c r="H1" s="31">
        <v>43223</v>
      </c>
      <c r="I1" s="31">
        <v>43224</v>
      </c>
      <c r="J1" s="31">
        <v>43225</v>
      </c>
      <c r="K1" s="31">
        <v>43226</v>
      </c>
      <c r="L1" s="31">
        <v>43227</v>
      </c>
      <c r="M1" s="31">
        <v>43228</v>
      </c>
      <c r="N1" s="31">
        <v>43229</v>
      </c>
      <c r="O1" s="31">
        <v>43230</v>
      </c>
      <c r="P1" s="31">
        <v>43231</v>
      </c>
      <c r="Q1" s="31">
        <v>43232</v>
      </c>
      <c r="R1" s="31">
        <v>43233</v>
      </c>
      <c r="S1" s="31">
        <v>43234</v>
      </c>
      <c r="T1" s="31">
        <v>43235</v>
      </c>
      <c r="U1" s="31">
        <v>43236</v>
      </c>
      <c r="V1" s="31">
        <v>43237</v>
      </c>
      <c r="W1" s="31">
        <v>43238</v>
      </c>
      <c r="X1" s="31">
        <v>43239</v>
      </c>
      <c r="Y1" s="31">
        <v>43240</v>
      </c>
      <c r="Z1" s="31">
        <v>43241</v>
      </c>
      <c r="AA1" s="31">
        <v>43242</v>
      </c>
      <c r="AB1" s="31">
        <v>43243</v>
      </c>
      <c r="AC1" s="31">
        <v>43244</v>
      </c>
      <c r="AD1" s="31">
        <v>43245</v>
      </c>
      <c r="AE1" s="31">
        <v>43246</v>
      </c>
      <c r="AF1" s="31">
        <v>43247</v>
      </c>
      <c r="AG1" s="31">
        <v>43248</v>
      </c>
      <c r="AH1" s="31">
        <v>43249</v>
      </c>
      <c r="AI1" s="31">
        <v>43250</v>
      </c>
      <c r="AJ1" s="31">
        <v>43251</v>
      </c>
      <c r="AK1" s="31">
        <v>43252</v>
      </c>
      <c r="AL1" s="31">
        <v>43253</v>
      </c>
      <c r="AM1" s="31">
        <v>43254</v>
      </c>
      <c r="AN1" s="31">
        <v>43255</v>
      </c>
      <c r="AO1" s="31">
        <v>43256</v>
      </c>
      <c r="AP1" s="31">
        <v>43257</v>
      </c>
      <c r="AQ1" s="31">
        <v>43258</v>
      </c>
      <c r="AR1" s="31">
        <v>43259</v>
      </c>
      <c r="AS1" s="31">
        <v>43260</v>
      </c>
      <c r="AT1" s="31">
        <v>43261</v>
      </c>
      <c r="AU1" s="31">
        <v>43262</v>
      </c>
      <c r="AV1" s="31">
        <v>43263</v>
      </c>
      <c r="AW1" s="31">
        <v>43264</v>
      </c>
      <c r="AX1" s="31">
        <v>43265</v>
      </c>
      <c r="AY1" s="31">
        <v>43266</v>
      </c>
      <c r="AZ1" s="31">
        <v>43267</v>
      </c>
      <c r="BA1" s="31">
        <v>43268</v>
      </c>
      <c r="BB1" s="31">
        <v>43269</v>
      </c>
      <c r="BC1" s="31">
        <v>43270</v>
      </c>
      <c r="BD1" s="31">
        <v>43271</v>
      </c>
      <c r="BE1" s="31">
        <v>43272</v>
      </c>
      <c r="BF1" s="31">
        <v>43273</v>
      </c>
      <c r="BG1" s="182"/>
    </row>
    <row r="2" spans="1:59">
      <c r="A2" s="167" t="s">
        <v>35</v>
      </c>
      <c r="B2" s="32" t="s">
        <v>36</v>
      </c>
      <c r="C2" s="170" t="s">
        <v>37</v>
      </c>
      <c r="D2" s="173" t="s">
        <v>105</v>
      </c>
      <c r="E2" s="33" t="s">
        <v>38</v>
      </c>
      <c r="F2" s="34">
        <v>39852</v>
      </c>
      <c r="G2" s="34">
        <v>31625</v>
      </c>
      <c r="H2" s="34">
        <v>30399</v>
      </c>
      <c r="I2" s="34">
        <v>26656</v>
      </c>
      <c r="J2" s="34">
        <v>30508</v>
      </c>
      <c r="K2" s="34">
        <v>42895</v>
      </c>
      <c r="L2" s="35">
        <v>9190</v>
      </c>
      <c r="M2" s="35">
        <v>12724</v>
      </c>
      <c r="N2" s="35">
        <v>11839</v>
      </c>
      <c r="O2" s="35">
        <v>11218</v>
      </c>
      <c r="P2" s="35">
        <v>11958</v>
      </c>
      <c r="Q2" s="35">
        <v>12073</v>
      </c>
      <c r="R2" s="35">
        <v>11428</v>
      </c>
      <c r="S2" s="35">
        <v>8151</v>
      </c>
      <c r="T2" s="35">
        <v>7393</v>
      </c>
      <c r="U2" s="35">
        <v>9296</v>
      </c>
      <c r="V2" s="35">
        <v>9089</v>
      </c>
      <c r="W2" s="35">
        <v>11832</v>
      </c>
      <c r="X2" s="35">
        <v>13673</v>
      </c>
      <c r="Y2" s="35">
        <v>12982</v>
      </c>
      <c r="Z2" s="35">
        <v>13494</v>
      </c>
      <c r="AA2" s="35">
        <v>11923</v>
      </c>
      <c r="AB2" s="35">
        <v>10085</v>
      </c>
      <c r="AC2" s="35">
        <v>9454</v>
      </c>
      <c r="AD2" s="35">
        <v>7776</v>
      </c>
      <c r="AE2" s="35">
        <v>13947</v>
      </c>
      <c r="AF2" s="35">
        <v>13569</v>
      </c>
      <c r="AG2" s="35">
        <v>11385</v>
      </c>
      <c r="AH2" s="35">
        <v>8678</v>
      </c>
      <c r="AI2" s="35">
        <v>9254</v>
      </c>
      <c r="AJ2" s="35">
        <v>7714</v>
      </c>
      <c r="AK2" s="35">
        <v>11100</v>
      </c>
      <c r="AL2" s="35">
        <v>13059</v>
      </c>
      <c r="AM2" s="35">
        <v>15129</v>
      </c>
      <c r="AN2" s="35">
        <v>16234</v>
      </c>
      <c r="AO2" s="35">
        <v>12578</v>
      </c>
      <c r="AP2" s="35">
        <v>13917</v>
      </c>
      <c r="AQ2" s="35">
        <v>12241</v>
      </c>
      <c r="AR2" s="35">
        <v>13712</v>
      </c>
      <c r="AS2" s="35">
        <v>27955</v>
      </c>
      <c r="AT2" s="35">
        <v>25818</v>
      </c>
      <c r="AU2" s="35">
        <v>10414</v>
      </c>
      <c r="AV2" s="35">
        <v>8890</v>
      </c>
      <c r="AW2" s="35">
        <v>7890</v>
      </c>
      <c r="AX2" s="35">
        <v>7837</v>
      </c>
      <c r="AY2" s="35">
        <v>8088</v>
      </c>
      <c r="AZ2" s="35">
        <v>8593</v>
      </c>
      <c r="BA2" s="35">
        <v>8364</v>
      </c>
      <c r="BB2" s="35">
        <v>10222</v>
      </c>
      <c r="BC2" s="35">
        <v>10945</v>
      </c>
      <c r="BD2" s="35">
        <v>12308</v>
      </c>
      <c r="BE2" s="36">
        <v>13172</v>
      </c>
      <c r="BF2" s="37">
        <v>9604</v>
      </c>
      <c r="BG2" s="38">
        <f t="shared" ref="BG2:BG9" si="0">SUM(F2:BF2)</f>
        <v>750130</v>
      </c>
    </row>
    <row r="3" spans="1:59">
      <c r="A3" s="168"/>
      <c r="B3" s="32"/>
      <c r="C3" s="171"/>
      <c r="D3" s="174"/>
      <c r="E3" s="33" t="s">
        <v>39</v>
      </c>
      <c r="F3" s="35">
        <v>21</v>
      </c>
      <c r="G3" s="35">
        <v>15</v>
      </c>
      <c r="H3" s="35">
        <v>7</v>
      </c>
      <c r="I3" s="35">
        <v>11</v>
      </c>
      <c r="J3" s="35">
        <v>13</v>
      </c>
      <c r="K3" s="35">
        <v>21</v>
      </c>
      <c r="L3" s="35">
        <v>3</v>
      </c>
      <c r="M3" s="35">
        <v>3</v>
      </c>
      <c r="N3" s="35">
        <v>7</v>
      </c>
      <c r="O3" s="35">
        <v>12</v>
      </c>
      <c r="P3" s="35">
        <v>4</v>
      </c>
      <c r="Q3" s="35">
        <v>6</v>
      </c>
      <c r="R3" s="35">
        <v>9</v>
      </c>
      <c r="S3" s="35">
        <v>6</v>
      </c>
      <c r="T3" s="35">
        <v>5</v>
      </c>
      <c r="U3" s="35">
        <v>5</v>
      </c>
      <c r="V3" s="35">
        <v>2</v>
      </c>
      <c r="W3" s="35">
        <v>3</v>
      </c>
      <c r="X3" s="35">
        <v>8</v>
      </c>
      <c r="Y3" s="35">
        <v>8</v>
      </c>
      <c r="Z3" s="35">
        <v>8</v>
      </c>
      <c r="AA3" s="35">
        <v>6</v>
      </c>
      <c r="AB3" s="35">
        <v>4</v>
      </c>
      <c r="AC3" s="35">
        <v>3</v>
      </c>
      <c r="AD3" s="35">
        <v>6</v>
      </c>
      <c r="AE3" s="35">
        <v>10</v>
      </c>
      <c r="AF3" s="35">
        <v>12</v>
      </c>
      <c r="AG3" s="35">
        <v>6</v>
      </c>
      <c r="AH3" s="35">
        <v>3</v>
      </c>
      <c r="AI3" s="35">
        <v>5</v>
      </c>
      <c r="AJ3" s="35">
        <v>6</v>
      </c>
      <c r="AK3" s="35">
        <v>5</v>
      </c>
      <c r="AL3" s="35">
        <v>8</v>
      </c>
      <c r="AM3" s="35">
        <v>7</v>
      </c>
      <c r="AN3" s="35">
        <v>13</v>
      </c>
      <c r="AO3" s="35">
        <v>5</v>
      </c>
      <c r="AP3" s="35">
        <v>8</v>
      </c>
      <c r="AQ3" s="35">
        <v>6</v>
      </c>
      <c r="AR3" s="35">
        <v>3</v>
      </c>
      <c r="AS3" s="35">
        <v>10</v>
      </c>
      <c r="AT3" s="35">
        <v>9</v>
      </c>
      <c r="AU3" s="35">
        <v>4</v>
      </c>
      <c r="AV3" s="35">
        <v>10</v>
      </c>
      <c r="AW3" s="35">
        <v>1</v>
      </c>
      <c r="AX3" s="35">
        <v>7</v>
      </c>
      <c r="AY3" s="35">
        <v>2</v>
      </c>
      <c r="AZ3" s="35">
        <v>3</v>
      </c>
      <c r="BA3" s="35">
        <v>1</v>
      </c>
      <c r="BB3" s="35">
        <v>5</v>
      </c>
      <c r="BC3" s="35">
        <v>10</v>
      </c>
      <c r="BD3" s="35">
        <v>5</v>
      </c>
      <c r="BE3" s="36">
        <v>13</v>
      </c>
      <c r="BF3" s="37">
        <v>1</v>
      </c>
      <c r="BG3" s="38">
        <f t="shared" si="0"/>
        <v>374</v>
      </c>
    </row>
    <row r="4" spans="1:59">
      <c r="A4" s="168"/>
      <c r="B4" s="32" t="s">
        <v>40</v>
      </c>
      <c r="C4" s="171"/>
      <c r="D4" s="174"/>
      <c r="E4" s="33" t="s">
        <v>41</v>
      </c>
      <c r="F4" s="34">
        <v>403849</v>
      </c>
      <c r="G4" s="34">
        <v>317331</v>
      </c>
      <c r="H4" s="34">
        <v>298232</v>
      </c>
      <c r="I4" s="34">
        <v>257753</v>
      </c>
      <c r="J4" s="34">
        <v>333551</v>
      </c>
      <c r="K4" s="34">
        <v>431903</v>
      </c>
      <c r="L4" s="34">
        <v>61416</v>
      </c>
      <c r="M4" s="34">
        <v>126504</v>
      </c>
      <c r="N4" s="34">
        <v>115767</v>
      </c>
      <c r="O4" s="34">
        <v>102310</v>
      </c>
      <c r="P4" s="34">
        <v>109045</v>
      </c>
      <c r="Q4" s="34">
        <v>106605</v>
      </c>
      <c r="R4" s="34">
        <v>109064</v>
      </c>
      <c r="S4" s="34">
        <v>110921</v>
      </c>
      <c r="T4" s="34">
        <v>103939</v>
      </c>
      <c r="U4" s="34">
        <v>132157</v>
      </c>
      <c r="V4" s="34">
        <v>131613</v>
      </c>
      <c r="W4" s="34">
        <v>126405</v>
      </c>
      <c r="X4" s="34">
        <v>121005</v>
      </c>
      <c r="Y4" s="34">
        <v>127052</v>
      </c>
      <c r="Z4" s="34">
        <v>133169</v>
      </c>
      <c r="AA4" s="34">
        <v>134513</v>
      </c>
      <c r="AB4" s="34">
        <v>119768</v>
      </c>
      <c r="AC4" s="34">
        <v>115139</v>
      </c>
      <c r="AD4" s="34">
        <v>85205</v>
      </c>
      <c r="AE4" s="34">
        <v>128785</v>
      </c>
      <c r="AF4" s="34">
        <v>135098</v>
      </c>
      <c r="AG4" s="34">
        <v>113068</v>
      </c>
      <c r="AH4" s="34">
        <v>91445</v>
      </c>
      <c r="AI4" s="39">
        <v>95053</v>
      </c>
      <c r="AJ4" s="40">
        <v>77921</v>
      </c>
      <c r="AK4" s="34">
        <v>123559</v>
      </c>
      <c r="AL4" s="34">
        <v>127655</v>
      </c>
      <c r="AM4" s="34">
        <v>143935</v>
      </c>
      <c r="AN4" s="34">
        <v>192688</v>
      </c>
      <c r="AO4" s="34">
        <v>181912</v>
      </c>
      <c r="AP4" s="34">
        <v>158461</v>
      </c>
      <c r="AQ4" s="34">
        <v>153857</v>
      </c>
      <c r="AR4" s="34">
        <v>178074</v>
      </c>
      <c r="AS4" s="34">
        <v>305389</v>
      </c>
      <c r="AT4" s="34">
        <v>322682</v>
      </c>
      <c r="AU4" s="34">
        <v>118771</v>
      </c>
      <c r="AV4" s="34">
        <v>111245</v>
      </c>
      <c r="AW4" s="34">
        <v>93829</v>
      </c>
      <c r="AX4" s="34">
        <v>84757</v>
      </c>
      <c r="AY4" s="34">
        <v>90759</v>
      </c>
      <c r="AZ4" s="39">
        <v>78126</v>
      </c>
      <c r="BA4" s="40">
        <v>82298</v>
      </c>
      <c r="BB4" s="34">
        <v>88142</v>
      </c>
      <c r="BC4" s="34">
        <v>110515</v>
      </c>
      <c r="BD4" s="34">
        <v>107398</v>
      </c>
      <c r="BE4" s="41">
        <v>99083</v>
      </c>
      <c r="BF4" s="42">
        <v>79501</v>
      </c>
      <c r="BG4" s="38">
        <f t="shared" si="0"/>
        <v>7888222</v>
      </c>
    </row>
    <row r="5" spans="1:59">
      <c r="A5" s="168"/>
      <c r="B5" s="32"/>
      <c r="C5" s="171"/>
      <c r="D5" s="174"/>
      <c r="E5" s="33" t="s">
        <v>42</v>
      </c>
      <c r="F5" s="35">
        <v>386</v>
      </c>
      <c r="G5" s="35">
        <v>263</v>
      </c>
      <c r="H5" s="35">
        <v>254</v>
      </c>
      <c r="I5" s="35">
        <v>189</v>
      </c>
      <c r="J5" s="35">
        <v>332</v>
      </c>
      <c r="K5" s="35">
        <v>422</v>
      </c>
      <c r="L5" s="35">
        <v>50</v>
      </c>
      <c r="M5" s="35">
        <v>120</v>
      </c>
      <c r="N5" s="35">
        <v>116</v>
      </c>
      <c r="O5" s="35">
        <v>83</v>
      </c>
      <c r="P5" s="35">
        <v>95</v>
      </c>
      <c r="Q5" s="35">
        <v>98</v>
      </c>
      <c r="R5" s="35">
        <v>119</v>
      </c>
      <c r="S5" s="35">
        <v>89</v>
      </c>
      <c r="T5" s="35">
        <v>96</v>
      </c>
      <c r="U5" s="35">
        <v>128</v>
      </c>
      <c r="V5" s="35">
        <v>113</v>
      </c>
      <c r="W5" s="35">
        <v>127</v>
      </c>
      <c r="X5" s="35">
        <v>127</v>
      </c>
      <c r="Y5" s="35">
        <v>149</v>
      </c>
      <c r="Z5" s="35">
        <v>108</v>
      </c>
      <c r="AA5" s="35">
        <v>105</v>
      </c>
      <c r="AB5" s="35">
        <v>106</v>
      </c>
      <c r="AC5" s="35">
        <v>95</v>
      </c>
      <c r="AD5" s="35">
        <v>79</v>
      </c>
      <c r="AE5" s="35">
        <v>138</v>
      </c>
      <c r="AF5" s="35">
        <v>144</v>
      </c>
      <c r="AG5" s="35">
        <v>131</v>
      </c>
      <c r="AH5" s="35">
        <v>69</v>
      </c>
      <c r="AI5" s="43">
        <v>74</v>
      </c>
      <c r="AJ5" s="44">
        <v>91</v>
      </c>
      <c r="AK5" s="35">
        <v>117</v>
      </c>
      <c r="AL5" s="35">
        <v>154</v>
      </c>
      <c r="AM5" s="35">
        <v>165</v>
      </c>
      <c r="AN5" s="35">
        <v>211</v>
      </c>
      <c r="AO5" s="35">
        <v>165</v>
      </c>
      <c r="AP5" s="35">
        <v>161</v>
      </c>
      <c r="AQ5" s="35">
        <v>158</v>
      </c>
      <c r="AR5" s="35">
        <v>147</v>
      </c>
      <c r="AS5" s="35">
        <v>357</v>
      </c>
      <c r="AT5" s="35">
        <v>398</v>
      </c>
      <c r="AU5" s="35">
        <v>114</v>
      </c>
      <c r="AV5" s="35">
        <v>116</v>
      </c>
      <c r="AW5" s="35">
        <v>75</v>
      </c>
      <c r="AX5" s="35">
        <v>84</v>
      </c>
      <c r="AY5" s="35">
        <v>66</v>
      </c>
      <c r="AZ5" s="43">
        <v>73</v>
      </c>
      <c r="BA5" s="44">
        <v>84</v>
      </c>
      <c r="BB5" s="35">
        <v>80</v>
      </c>
      <c r="BC5" s="35">
        <v>120</v>
      </c>
      <c r="BD5" s="35">
        <v>100</v>
      </c>
      <c r="BE5" s="36">
        <v>95</v>
      </c>
      <c r="BF5" s="37">
        <v>68</v>
      </c>
      <c r="BG5" s="38">
        <f t="shared" si="0"/>
        <v>7604</v>
      </c>
    </row>
    <row r="6" spans="1:59">
      <c r="A6" s="168"/>
      <c r="B6" s="32" t="s">
        <v>43</v>
      </c>
      <c r="C6" s="171"/>
      <c r="D6" s="174"/>
      <c r="E6" s="33" t="s">
        <v>38</v>
      </c>
      <c r="F6" s="34">
        <v>226430</v>
      </c>
      <c r="G6" s="34">
        <v>104658</v>
      </c>
      <c r="H6" s="34">
        <v>87578</v>
      </c>
      <c r="I6" s="34">
        <v>65325</v>
      </c>
      <c r="J6" s="34">
        <v>70029</v>
      </c>
      <c r="K6" s="34">
        <v>82037</v>
      </c>
      <c r="L6" s="34">
        <v>49535</v>
      </c>
      <c r="M6" s="34">
        <v>55975</v>
      </c>
      <c r="N6" s="34">
        <v>54429</v>
      </c>
      <c r="O6" s="34">
        <v>51083</v>
      </c>
      <c r="P6" s="34">
        <v>53630</v>
      </c>
      <c r="Q6" s="34">
        <v>71163</v>
      </c>
      <c r="R6" s="34">
        <v>68566</v>
      </c>
      <c r="S6" s="34">
        <v>40653</v>
      </c>
      <c r="T6" s="34">
        <v>36274</v>
      </c>
      <c r="U6" s="34">
        <v>42510</v>
      </c>
      <c r="V6" s="34">
        <v>38049</v>
      </c>
      <c r="W6" s="34">
        <v>45675</v>
      </c>
      <c r="X6" s="34">
        <v>76131</v>
      </c>
      <c r="Y6" s="34">
        <v>71638</v>
      </c>
      <c r="Z6" s="34">
        <v>59715</v>
      </c>
      <c r="AA6" s="34">
        <v>49310</v>
      </c>
      <c r="AB6" s="34">
        <v>42399</v>
      </c>
      <c r="AC6" s="34">
        <v>36607</v>
      </c>
      <c r="AD6" s="34">
        <v>34235</v>
      </c>
      <c r="AE6" s="34">
        <v>75903</v>
      </c>
      <c r="AF6" s="34">
        <v>71699</v>
      </c>
      <c r="AG6" s="34">
        <v>48255</v>
      </c>
      <c r="AH6" s="34">
        <v>28287</v>
      </c>
      <c r="AI6" s="39">
        <v>34862</v>
      </c>
      <c r="AJ6" s="40">
        <v>23500</v>
      </c>
      <c r="AK6" s="34">
        <v>64979</v>
      </c>
      <c r="AL6" s="34">
        <v>84137</v>
      </c>
      <c r="AM6" s="34">
        <v>87430</v>
      </c>
      <c r="AN6" s="34">
        <v>68273</v>
      </c>
      <c r="AO6" s="34">
        <v>59793</v>
      </c>
      <c r="AP6" s="34">
        <v>65852</v>
      </c>
      <c r="AQ6" s="34">
        <v>57027</v>
      </c>
      <c r="AR6" s="34">
        <v>53679</v>
      </c>
      <c r="AS6" s="34">
        <v>160514</v>
      </c>
      <c r="AT6" s="34">
        <v>145017</v>
      </c>
      <c r="AU6" s="34">
        <v>46156</v>
      </c>
      <c r="AV6" s="34">
        <v>39860</v>
      </c>
      <c r="AW6" s="34">
        <v>30089</v>
      </c>
      <c r="AX6" s="34">
        <v>29363</v>
      </c>
      <c r="AY6" s="34">
        <v>29487</v>
      </c>
      <c r="AZ6" s="39">
        <v>41893</v>
      </c>
      <c r="BA6" s="40">
        <v>38089</v>
      </c>
      <c r="BB6" s="34">
        <v>38216</v>
      </c>
      <c r="BC6" s="34">
        <v>39776</v>
      </c>
      <c r="BD6" s="34">
        <v>36378</v>
      </c>
      <c r="BE6" s="41">
        <v>31004</v>
      </c>
      <c r="BF6" s="42">
        <v>26619</v>
      </c>
      <c r="BG6" s="38">
        <f t="shared" si="0"/>
        <v>3169771</v>
      </c>
    </row>
    <row r="7" spans="1:59">
      <c r="A7" s="168"/>
      <c r="B7" s="32"/>
      <c r="C7" s="172"/>
      <c r="D7" s="175"/>
      <c r="E7" s="33" t="s">
        <v>44</v>
      </c>
      <c r="F7" s="35">
        <v>43</v>
      </c>
      <c r="G7" s="35">
        <v>23</v>
      </c>
      <c r="H7" s="35">
        <v>20</v>
      </c>
      <c r="I7" s="35">
        <v>19</v>
      </c>
      <c r="J7" s="35">
        <v>20</v>
      </c>
      <c r="K7" s="35">
        <v>23</v>
      </c>
      <c r="L7" s="35">
        <v>13</v>
      </c>
      <c r="M7" s="35">
        <v>10</v>
      </c>
      <c r="N7" s="35">
        <v>11</v>
      </c>
      <c r="O7" s="35">
        <v>10</v>
      </c>
      <c r="P7" s="35">
        <v>8</v>
      </c>
      <c r="Q7" s="35">
        <v>29</v>
      </c>
      <c r="R7" s="35">
        <v>17</v>
      </c>
      <c r="S7" s="35">
        <v>13</v>
      </c>
      <c r="T7" s="35">
        <v>8</v>
      </c>
      <c r="U7" s="35">
        <v>10</v>
      </c>
      <c r="V7" s="35">
        <v>5</v>
      </c>
      <c r="W7" s="35">
        <v>13</v>
      </c>
      <c r="X7" s="35">
        <v>19</v>
      </c>
      <c r="Y7" s="35">
        <v>12</v>
      </c>
      <c r="Z7" s="35">
        <v>15</v>
      </c>
      <c r="AA7" s="35">
        <v>12</v>
      </c>
      <c r="AB7" s="35">
        <v>10</v>
      </c>
      <c r="AC7" s="35">
        <v>6</v>
      </c>
      <c r="AD7" s="35">
        <v>4</v>
      </c>
      <c r="AE7" s="35">
        <v>9</v>
      </c>
      <c r="AF7" s="35">
        <v>18</v>
      </c>
      <c r="AG7" s="35">
        <v>7</v>
      </c>
      <c r="AH7" s="35">
        <v>2</v>
      </c>
      <c r="AI7" s="43">
        <v>7</v>
      </c>
      <c r="AJ7" s="44">
        <v>5</v>
      </c>
      <c r="AK7" s="35">
        <v>12</v>
      </c>
      <c r="AL7" s="35">
        <v>17</v>
      </c>
      <c r="AM7" s="35">
        <v>19</v>
      </c>
      <c r="AN7" s="35">
        <v>12</v>
      </c>
      <c r="AO7" s="35">
        <v>10</v>
      </c>
      <c r="AP7" s="35">
        <v>19</v>
      </c>
      <c r="AQ7" s="35">
        <v>14</v>
      </c>
      <c r="AR7" s="35">
        <v>11</v>
      </c>
      <c r="AS7" s="35">
        <v>36</v>
      </c>
      <c r="AT7" s="35">
        <v>29</v>
      </c>
      <c r="AU7" s="35">
        <v>13</v>
      </c>
      <c r="AV7" s="35">
        <v>7</v>
      </c>
      <c r="AW7" s="35">
        <v>10</v>
      </c>
      <c r="AX7" s="35">
        <v>5</v>
      </c>
      <c r="AY7" s="35">
        <v>4</v>
      </c>
      <c r="AZ7" s="43">
        <v>14</v>
      </c>
      <c r="BA7" s="44">
        <v>6</v>
      </c>
      <c r="BB7" s="35">
        <v>9</v>
      </c>
      <c r="BC7" s="35">
        <v>13</v>
      </c>
      <c r="BD7" s="35">
        <v>4</v>
      </c>
      <c r="BE7" s="36">
        <v>6</v>
      </c>
      <c r="BF7" s="37">
        <v>9</v>
      </c>
      <c r="BG7" s="38">
        <f t="shared" si="0"/>
        <v>700</v>
      </c>
    </row>
    <row r="8" spans="1:59">
      <c r="A8" s="168"/>
      <c r="B8" s="45" t="s">
        <v>45</v>
      </c>
      <c r="C8" s="45"/>
      <c r="D8" s="45"/>
      <c r="E8" s="33" t="s">
        <v>46</v>
      </c>
      <c r="F8" s="35">
        <f>F4+F2+F6</f>
        <v>670131</v>
      </c>
      <c r="G8" s="35">
        <f t="shared" ref="G8:BF8" si="1">G4+G2+G6</f>
        <v>453614</v>
      </c>
      <c r="H8" s="35">
        <f t="shared" si="1"/>
        <v>416209</v>
      </c>
      <c r="I8" s="35">
        <f t="shared" si="1"/>
        <v>349734</v>
      </c>
      <c r="J8" s="35">
        <f t="shared" si="1"/>
        <v>434088</v>
      </c>
      <c r="K8" s="35">
        <f t="shared" si="1"/>
        <v>556835</v>
      </c>
      <c r="L8" s="35">
        <f t="shared" si="1"/>
        <v>120141</v>
      </c>
      <c r="M8" s="35">
        <f t="shared" si="1"/>
        <v>195203</v>
      </c>
      <c r="N8" s="35">
        <f t="shared" si="1"/>
        <v>182035</v>
      </c>
      <c r="O8" s="35">
        <f t="shared" si="1"/>
        <v>164611</v>
      </c>
      <c r="P8" s="35">
        <f t="shared" si="1"/>
        <v>174633</v>
      </c>
      <c r="Q8" s="35">
        <f t="shared" si="1"/>
        <v>189841</v>
      </c>
      <c r="R8" s="35">
        <f t="shared" si="1"/>
        <v>189058</v>
      </c>
      <c r="S8" s="35">
        <f t="shared" si="1"/>
        <v>159725</v>
      </c>
      <c r="T8" s="35">
        <f t="shared" si="1"/>
        <v>147606</v>
      </c>
      <c r="U8" s="35">
        <f t="shared" si="1"/>
        <v>183963</v>
      </c>
      <c r="V8" s="35">
        <f t="shared" si="1"/>
        <v>178751</v>
      </c>
      <c r="W8" s="35">
        <f t="shared" si="1"/>
        <v>183912</v>
      </c>
      <c r="X8" s="35">
        <f t="shared" si="1"/>
        <v>210809</v>
      </c>
      <c r="Y8" s="35">
        <f t="shared" si="1"/>
        <v>211672</v>
      </c>
      <c r="Z8" s="35">
        <f t="shared" si="1"/>
        <v>206378</v>
      </c>
      <c r="AA8" s="35">
        <f t="shared" si="1"/>
        <v>195746</v>
      </c>
      <c r="AB8" s="35">
        <f t="shared" si="1"/>
        <v>172252</v>
      </c>
      <c r="AC8" s="35">
        <f t="shared" si="1"/>
        <v>161200</v>
      </c>
      <c r="AD8" s="35">
        <f t="shared" si="1"/>
        <v>127216</v>
      </c>
      <c r="AE8" s="35">
        <f t="shared" si="1"/>
        <v>218635</v>
      </c>
      <c r="AF8" s="35">
        <f t="shared" si="1"/>
        <v>220366</v>
      </c>
      <c r="AG8" s="35">
        <f t="shared" si="1"/>
        <v>172708</v>
      </c>
      <c r="AH8" s="35">
        <f t="shared" si="1"/>
        <v>128410</v>
      </c>
      <c r="AI8" s="35">
        <f t="shared" si="1"/>
        <v>139169</v>
      </c>
      <c r="AJ8" s="35">
        <f t="shared" si="1"/>
        <v>109135</v>
      </c>
      <c r="AK8" s="35">
        <f t="shared" si="1"/>
        <v>199638</v>
      </c>
      <c r="AL8" s="35">
        <f t="shared" si="1"/>
        <v>224851</v>
      </c>
      <c r="AM8" s="35">
        <f t="shared" si="1"/>
        <v>246494</v>
      </c>
      <c r="AN8" s="35">
        <f t="shared" si="1"/>
        <v>277195</v>
      </c>
      <c r="AO8" s="35">
        <f t="shared" si="1"/>
        <v>254283</v>
      </c>
      <c r="AP8" s="35">
        <f t="shared" si="1"/>
        <v>238230</v>
      </c>
      <c r="AQ8" s="35">
        <f t="shared" si="1"/>
        <v>223125</v>
      </c>
      <c r="AR8" s="35">
        <f t="shared" si="1"/>
        <v>245465</v>
      </c>
      <c r="AS8" s="35">
        <f t="shared" si="1"/>
        <v>493858</v>
      </c>
      <c r="AT8" s="35">
        <f t="shared" si="1"/>
        <v>493517</v>
      </c>
      <c r="AU8" s="35">
        <f t="shared" si="1"/>
        <v>175341</v>
      </c>
      <c r="AV8" s="35">
        <f t="shared" si="1"/>
        <v>159995</v>
      </c>
      <c r="AW8" s="35">
        <f t="shared" si="1"/>
        <v>131808</v>
      </c>
      <c r="AX8" s="35">
        <f t="shared" si="1"/>
        <v>121957</v>
      </c>
      <c r="AY8" s="35">
        <f t="shared" si="1"/>
        <v>128334</v>
      </c>
      <c r="AZ8" s="35">
        <f t="shared" si="1"/>
        <v>128612</v>
      </c>
      <c r="BA8" s="35">
        <f t="shared" si="1"/>
        <v>128751</v>
      </c>
      <c r="BB8" s="35">
        <f t="shared" si="1"/>
        <v>136580</v>
      </c>
      <c r="BC8" s="35">
        <f t="shared" si="1"/>
        <v>161236</v>
      </c>
      <c r="BD8" s="35">
        <f t="shared" si="1"/>
        <v>156084</v>
      </c>
      <c r="BE8" s="35">
        <f t="shared" si="1"/>
        <v>143259</v>
      </c>
      <c r="BF8" s="35">
        <f t="shared" si="1"/>
        <v>115724</v>
      </c>
      <c r="BG8" s="38">
        <f t="shared" si="0"/>
        <v>11808123</v>
      </c>
    </row>
    <row r="9" spans="1:59">
      <c r="A9" s="169"/>
      <c r="B9" s="45"/>
      <c r="C9" s="45"/>
      <c r="D9" s="45"/>
      <c r="E9" s="33" t="s">
        <v>42</v>
      </c>
      <c r="F9" s="35">
        <f>F3+F5+F7</f>
        <v>450</v>
      </c>
      <c r="G9" s="35">
        <f t="shared" ref="G9:BF9" si="2">G3+G5+G7</f>
        <v>301</v>
      </c>
      <c r="H9" s="35">
        <f t="shared" si="2"/>
        <v>281</v>
      </c>
      <c r="I9" s="35">
        <f t="shared" si="2"/>
        <v>219</v>
      </c>
      <c r="J9" s="35">
        <f t="shared" si="2"/>
        <v>365</v>
      </c>
      <c r="K9" s="35">
        <f t="shared" si="2"/>
        <v>466</v>
      </c>
      <c r="L9" s="35">
        <f t="shared" si="2"/>
        <v>66</v>
      </c>
      <c r="M9" s="35">
        <f t="shared" si="2"/>
        <v>133</v>
      </c>
      <c r="N9" s="35">
        <f t="shared" si="2"/>
        <v>134</v>
      </c>
      <c r="O9" s="35">
        <f t="shared" si="2"/>
        <v>105</v>
      </c>
      <c r="P9" s="35">
        <f t="shared" si="2"/>
        <v>107</v>
      </c>
      <c r="Q9" s="35">
        <f t="shared" si="2"/>
        <v>133</v>
      </c>
      <c r="R9" s="35">
        <f t="shared" si="2"/>
        <v>145</v>
      </c>
      <c r="S9" s="35">
        <f t="shared" si="2"/>
        <v>108</v>
      </c>
      <c r="T9" s="35">
        <f t="shared" si="2"/>
        <v>109</v>
      </c>
      <c r="U9" s="35">
        <f t="shared" si="2"/>
        <v>143</v>
      </c>
      <c r="V9" s="35">
        <f t="shared" si="2"/>
        <v>120</v>
      </c>
      <c r="W9" s="35">
        <f t="shared" si="2"/>
        <v>143</v>
      </c>
      <c r="X9" s="35">
        <f t="shared" si="2"/>
        <v>154</v>
      </c>
      <c r="Y9" s="35">
        <f t="shared" si="2"/>
        <v>169</v>
      </c>
      <c r="Z9" s="35">
        <f t="shared" si="2"/>
        <v>131</v>
      </c>
      <c r="AA9" s="35">
        <f t="shared" si="2"/>
        <v>123</v>
      </c>
      <c r="AB9" s="35">
        <f t="shared" si="2"/>
        <v>120</v>
      </c>
      <c r="AC9" s="35">
        <f t="shared" si="2"/>
        <v>104</v>
      </c>
      <c r="AD9" s="35">
        <f t="shared" si="2"/>
        <v>89</v>
      </c>
      <c r="AE9" s="35">
        <f t="shared" si="2"/>
        <v>157</v>
      </c>
      <c r="AF9" s="35">
        <f t="shared" si="2"/>
        <v>174</v>
      </c>
      <c r="AG9" s="35">
        <f t="shared" si="2"/>
        <v>144</v>
      </c>
      <c r="AH9" s="35">
        <f t="shared" si="2"/>
        <v>74</v>
      </c>
      <c r="AI9" s="35">
        <f t="shared" si="2"/>
        <v>86</v>
      </c>
      <c r="AJ9" s="35">
        <f t="shared" si="2"/>
        <v>102</v>
      </c>
      <c r="AK9" s="35">
        <f t="shared" si="2"/>
        <v>134</v>
      </c>
      <c r="AL9" s="35">
        <f t="shared" si="2"/>
        <v>179</v>
      </c>
      <c r="AM9" s="35">
        <f t="shared" si="2"/>
        <v>191</v>
      </c>
      <c r="AN9" s="35">
        <f t="shared" si="2"/>
        <v>236</v>
      </c>
      <c r="AO9" s="35">
        <f t="shared" si="2"/>
        <v>180</v>
      </c>
      <c r="AP9" s="35">
        <f t="shared" si="2"/>
        <v>188</v>
      </c>
      <c r="AQ9" s="35">
        <f t="shared" si="2"/>
        <v>178</v>
      </c>
      <c r="AR9" s="35">
        <f t="shared" si="2"/>
        <v>161</v>
      </c>
      <c r="AS9" s="35">
        <f t="shared" si="2"/>
        <v>403</v>
      </c>
      <c r="AT9" s="35">
        <f t="shared" si="2"/>
        <v>436</v>
      </c>
      <c r="AU9" s="35">
        <f t="shared" si="2"/>
        <v>131</v>
      </c>
      <c r="AV9" s="35">
        <f t="shared" si="2"/>
        <v>133</v>
      </c>
      <c r="AW9" s="35">
        <f t="shared" si="2"/>
        <v>86</v>
      </c>
      <c r="AX9" s="35">
        <f t="shared" si="2"/>
        <v>96</v>
      </c>
      <c r="AY9" s="35">
        <f t="shared" si="2"/>
        <v>72</v>
      </c>
      <c r="AZ9" s="35">
        <f t="shared" si="2"/>
        <v>90</v>
      </c>
      <c r="BA9" s="35">
        <f t="shared" si="2"/>
        <v>91</v>
      </c>
      <c r="BB9" s="35">
        <f t="shared" si="2"/>
        <v>94</v>
      </c>
      <c r="BC9" s="35">
        <f t="shared" si="2"/>
        <v>143</v>
      </c>
      <c r="BD9" s="35">
        <f t="shared" si="2"/>
        <v>109</v>
      </c>
      <c r="BE9" s="35">
        <f t="shared" si="2"/>
        <v>114</v>
      </c>
      <c r="BF9" s="35">
        <f t="shared" si="2"/>
        <v>78</v>
      </c>
      <c r="BG9" s="38">
        <f t="shared" si="0"/>
        <v>8678</v>
      </c>
    </row>
    <row r="10" spans="1:59">
      <c r="A10" s="176"/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8"/>
    </row>
    <row r="11" spans="1:59">
      <c r="A11" s="167" t="s">
        <v>35</v>
      </c>
      <c r="B11" s="32" t="s">
        <v>47</v>
      </c>
      <c r="C11" s="179" t="s">
        <v>48</v>
      </c>
      <c r="D11" s="179" t="s">
        <v>104</v>
      </c>
      <c r="E11" s="8" t="s">
        <v>41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46">
        <v>125629</v>
      </c>
      <c r="M11" s="46">
        <v>135380</v>
      </c>
      <c r="N11" s="46">
        <v>177972</v>
      </c>
      <c r="O11" s="46">
        <v>150298</v>
      </c>
      <c r="P11" s="46">
        <v>129864</v>
      </c>
      <c r="Q11" s="46">
        <v>127935</v>
      </c>
      <c r="R11" s="46">
        <v>162958</v>
      </c>
      <c r="S11" s="46">
        <v>87462</v>
      </c>
      <c r="T11" s="46">
        <v>71457</v>
      </c>
      <c r="U11" s="46">
        <v>73792</v>
      </c>
      <c r="V11" s="46">
        <v>81904</v>
      </c>
      <c r="W11" s="46">
        <v>85881</v>
      </c>
      <c r="X11" s="46">
        <v>133413</v>
      </c>
      <c r="Y11" s="46">
        <v>122190</v>
      </c>
      <c r="Z11" s="46">
        <v>93488</v>
      </c>
      <c r="AA11" s="46">
        <v>85100</v>
      </c>
      <c r="AB11" s="46">
        <v>98071</v>
      </c>
      <c r="AC11" s="46">
        <v>82657</v>
      </c>
      <c r="AD11" s="46">
        <v>68788</v>
      </c>
      <c r="AE11" s="46">
        <v>109334</v>
      </c>
      <c r="AF11" s="46">
        <v>108363</v>
      </c>
      <c r="AG11" s="46">
        <v>88191</v>
      </c>
      <c r="AH11" s="46">
        <v>66462</v>
      </c>
      <c r="AI11" s="46">
        <v>50746</v>
      </c>
      <c r="AJ11" s="46">
        <v>45349</v>
      </c>
      <c r="AK11" s="46">
        <v>63606</v>
      </c>
      <c r="AL11" s="46">
        <v>99392</v>
      </c>
      <c r="AM11" s="46">
        <v>284287</v>
      </c>
      <c r="AN11" s="46">
        <v>179025</v>
      </c>
      <c r="AO11" s="46">
        <v>157182</v>
      </c>
      <c r="AP11" s="46">
        <v>162335</v>
      </c>
      <c r="AQ11" s="46">
        <v>162935</v>
      </c>
      <c r="AR11" s="46">
        <v>218759</v>
      </c>
      <c r="AS11" s="46">
        <v>198684</v>
      </c>
      <c r="AT11" s="46">
        <v>230462</v>
      </c>
      <c r="AU11" s="46">
        <v>124151</v>
      </c>
      <c r="AV11" s="46">
        <v>104518</v>
      </c>
      <c r="AW11" s="46">
        <v>95724</v>
      </c>
      <c r="AX11" s="46">
        <v>79069</v>
      </c>
      <c r="AY11" s="46">
        <v>81070</v>
      </c>
      <c r="AZ11" s="46">
        <v>124414</v>
      </c>
      <c r="BA11" s="46">
        <v>103724</v>
      </c>
      <c r="BB11" s="46">
        <v>70141</v>
      </c>
      <c r="BC11" s="46">
        <v>72214</v>
      </c>
      <c r="BD11" s="46">
        <v>73539</v>
      </c>
      <c r="BE11" s="46">
        <v>61834</v>
      </c>
      <c r="BF11" s="46">
        <v>52423</v>
      </c>
      <c r="BG11" s="38">
        <f>SUM(F11:BF11)</f>
        <v>5362172</v>
      </c>
    </row>
    <row r="12" spans="1:59">
      <c r="A12" s="168"/>
      <c r="B12" s="32"/>
      <c r="C12" s="180"/>
      <c r="D12" s="180"/>
      <c r="E12" s="8" t="s">
        <v>44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46">
        <v>22</v>
      </c>
      <c r="M12" s="46">
        <v>24</v>
      </c>
      <c r="N12" s="46">
        <v>30</v>
      </c>
      <c r="O12" s="46">
        <v>25</v>
      </c>
      <c r="P12" s="46">
        <v>21</v>
      </c>
      <c r="Q12" s="46">
        <v>17</v>
      </c>
      <c r="R12" s="46">
        <v>36</v>
      </c>
      <c r="S12" s="46">
        <v>24</v>
      </c>
      <c r="T12" s="46">
        <v>10</v>
      </c>
      <c r="U12" s="46">
        <v>13</v>
      </c>
      <c r="V12" s="46">
        <v>18</v>
      </c>
      <c r="W12" s="46">
        <v>20</v>
      </c>
      <c r="X12" s="46">
        <v>33</v>
      </c>
      <c r="Y12" s="46">
        <v>26</v>
      </c>
      <c r="Z12" s="46">
        <v>21</v>
      </c>
      <c r="AA12" s="46">
        <v>21</v>
      </c>
      <c r="AB12" s="46">
        <v>21</v>
      </c>
      <c r="AC12" s="46">
        <v>28</v>
      </c>
      <c r="AD12" s="46">
        <v>21</v>
      </c>
      <c r="AE12" s="46">
        <v>24</v>
      </c>
      <c r="AF12" s="46">
        <v>16</v>
      </c>
      <c r="AG12" s="46">
        <v>24</v>
      </c>
      <c r="AH12" s="46">
        <v>14</v>
      </c>
      <c r="AI12" s="46">
        <v>7</v>
      </c>
      <c r="AJ12" s="46">
        <v>7</v>
      </c>
      <c r="AK12" s="46">
        <v>14</v>
      </c>
      <c r="AL12" s="46">
        <v>17</v>
      </c>
      <c r="AM12" s="46">
        <v>42</v>
      </c>
      <c r="AN12" s="46">
        <v>19</v>
      </c>
      <c r="AO12" s="46">
        <v>17</v>
      </c>
      <c r="AP12" s="46">
        <v>18</v>
      </c>
      <c r="AQ12" s="46">
        <v>15</v>
      </c>
      <c r="AR12" s="46">
        <v>35</v>
      </c>
      <c r="AS12" s="46">
        <v>32</v>
      </c>
      <c r="AT12" s="46">
        <v>21</v>
      </c>
      <c r="AU12" s="46">
        <v>17</v>
      </c>
      <c r="AV12" s="46">
        <v>14</v>
      </c>
      <c r="AW12" s="46">
        <v>12</v>
      </c>
      <c r="AX12" s="46">
        <v>11</v>
      </c>
      <c r="AY12" s="46">
        <v>14</v>
      </c>
      <c r="AZ12" s="46">
        <v>20</v>
      </c>
      <c r="BA12" s="46">
        <v>12</v>
      </c>
      <c r="BB12" s="46">
        <v>9</v>
      </c>
      <c r="BC12" s="46">
        <v>8</v>
      </c>
      <c r="BD12" s="46">
        <v>11</v>
      </c>
      <c r="BE12" s="46">
        <v>9</v>
      </c>
      <c r="BF12" s="46">
        <v>8</v>
      </c>
      <c r="BG12" s="38">
        <f>SUM(F12:BF12)</f>
        <v>898</v>
      </c>
    </row>
    <row r="13" spans="1:59">
      <c r="A13" s="168"/>
      <c r="B13" s="32" t="s">
        <v>49</v>
      </c>
      <c r="C13" s="180"/>
      <c r="D13" s="180"/>
      <c r="E13" s="8" t="s">
        <v>41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46">
        <v>479168</v>
      </c>
      <c r="M13" s="46">
        <v>756820</v>
      </c>
      <c r="N13" s="46">
        <v>808274</v>
      </c>
      <c r="O13" s="46">
        <v>709535</v>
      </c>
      <c r="P13" s="46">
        <v>680391</v>
      </c>
      <c r="Q13" s="46">
        <v>651967</v>
      </c>
      <c r="R13" s="46">
        <v>758540</v>
      </c>
      <c r="S13" s="46">
        <v>434364</v>
      </c>
      <c r="T13" s="46">
        <v>339823</v>
      </c>
      <c r="U13" s="46">
        <v>390267</v>
      </c>
      <c r="V13" s="46">
        <v>481026</v>
      </c>
      <c r="W13" s="46">
        <v>430091</v>
      </c>
      <c r="X13" s="46">
        <v>664878</v>
      </c>
      <c r="Y13" s="46">
        <v>565968</v>
      </c>
      <c r="Z13" s="46">
        <v>401616</v>
      </c>
      <c r="AA13" s="46">
        <v>441126</v>
      </c>
      <c r="AB13" s="46">
        <v>537511</v>
      </c>
      <c r="AC13" s="46">
        <v>433906</v>
      </c>
      <c r="AD13" s="46">
        <v>370104</v>
      </c>
      <c r="AE13" s="46">
        <v>521616</v>
      </c>
      <c r="AF13" s="46">
        <v>491390</v>
      </c>
      <c r="AG13" s="46">
        <v>310139</v>
      </c>
      <c r="AH13" s="46">
        <v>265316</v>
      </c>
      <c r="AI13" s="46">
        <v>177396</v>
      </c>
      <c r="AJ13" s="46">
        <v>144029</v>
      </c>
      <c r="AK13" s="46">
        <v>278675</v>
      </c>
      <c r="AL13" s="46">
        <v>432944</v>
      </c>
      <c r="AM13" s="46">
        <v>1516586</v>
      </c>
      <c r="AN13" s="46">
        <v>740370</v>
      </c>
      <c r="AO13" s="46">
        <v>705602</v>
      </c>
      <c r="AP13" s="46">
        <v>655833</v>
      </c>
      <c r="AQ13" s="46">
        <v>611707</v>
      </c>
      <c r="AR13" s="46">
        <v>1136932</v>
      </c>
      <c r="AS13" s="46">
        <v>925792</v>
      </c>
      <c r="AT13" s="46">
        <v>1116611</v>
      </c>
      <c r="AU13" s="46">
        <v>595919</v>
      </c>
      <c r="AV13" s="46">
        <v>525459</v>
      </c>
      <c r="AW13" s="46">
        <v>483974</v>
      </c>
      <c r="AX13" s="46">
        <v>378957</v>
      </c>
      <c r="AY13" s="46">
        <v>350784</v>
      </c>
      <c r="AZ13" s="46">
        <v>543205</v>
      </c>
      <c r="BA13" s="46">
        <v>447055</v>
      </c>
      <c r="BB13" s="46">
        <v>209572</v>
      </c>
      <c r="BC13" s="46">
        <v>297582</v>
      </c>
      <c r="BD13" s="46">
        <v>326046</v>
      </c>
      <c r="BE13" s="46">
        <v>278513</v>
      </c>
      <c r="BF13" s="46">
        <v>255659</v>
      </c>
      <c r="BG13" s="38">
        <f t="shared" ref="BG13:BG17" si="3">SUM(F13:BF13)</f>
        <v>25059038</v>
      </c>
    </row>
    <row r="14" spans="1:59">
      <c r="A14" s="168"/>
      <c r="B14" s="32"/>
      <c r="C14" s="180"/>
      <c r="D14" s="180"/>
      <c r="E14" s="8" t="s">
        <v>50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46">
        <v>732</v>
      </c>
      <c r="M14" s="46">
        <v>1241</v>
      </c>
      <c r="N14" s="46">
        <v>1381</v>
      </c>
      <c r="O14" s="46">
        <v>1155</v>
      </c>
      <c r="P14" s="46">
        <v>1060</v>
      </c>
      <c r="Q14" s="46">
        <v>1131</v>
      </c>
      <c r="R14" s="46">
        <v>1284</v>
      </c>
      <c r="S14" s="46">
        <v>668</v>
      </c>
      <c r="T14" s="46">
        <v>564</v>
      </c>
      <c r="U14" s="46">
        <v>787</v>
      </c>
      <c r="V14" s="46">
        <v>893</v>
      </c>
      <c r="W14" s="46">
        <v>926</v>
      </c>
      <c r="X14" s="46">
        <v>1448</v>
      </c>
      <c r="Y14" s="46">
        <v>1258</v>
      </c>
      <c r="Z14" s="46">
        <v>823</v>
      </c>
      <c r="AA14" s="46">
        <v>845</v>
      </c>
      <c r="AB14" s="46">
        <v>1000</v>
      </c>
      <c r="AC14" s="46">
        <v>722</v>
      </c>
      <c r="AD14" s="46">
        <v>704</v>
      </c>
      <c r="AE14" s="46">
        <v>1200</v>
      </c>
      <c r="AF14" s="46">
        <v>1082</v>
      </c>
      <c r="AG14" s="46">
        <v>663</v>
      </c>
      <c r="AH14" s="46">
        <v>495</v>
      </c>
      <c r="AI14" s="46">
        <v>337</v>
      </c>
      <c r="AJ14" s="46">
        <v>240</v>
      </c>
      <c r="AK14" s="46">
        <v>559</v>
      </c>
      <c r="AL14" s="46">
        <v>952</v>
      </c>
      <c r="AM14" s="46">
        <v>3010</v>
      </c>
      <c r="AN14" s="46">
        <v>1588</v>
      </c>
      <c r="AO14" s="46">
        <v>1363</v>
      </c>
      <c r="AP14" s="46">
        <v>1159</v>
      </c>
      <c r="AQ14" s="46">
        <v>1134</v>
      </c>
      <c r="AR14" s="46">
        <v>2121</v>
      </c>
      <c r="AS14" s="46">
        <v>1886</v>
      </c>
      <c r="AT14" s="46">
        <v>2192</v>
      </c>
      <c r="AU14" s="46">
        <v>1083</v>
      </c>
      <c r="AV14" s="46">
        <v>735</v>
      </c>
      <c r="AW14" s="46">
        <v>583</v>
      </c>
      <c r="AX14" s="46">
        <v>481</v>
      </c>
      <c r="AY14" s="46">
        <v>496</v>
      </c>
      <c r="AZ14" s="46">
        <v>1188</v>
      </c>
      <c r="BA14" s="46">
        <v>952</v>
      </c>
      <c r="BB14" s="46">
        <v>414</v>
      </c>
      <c r="BC14" s="46">
        <v>572</v>
      </c>
      <c r="BD14" s="46">
        <v>527</v>
      </c>
      <c r="BE14" s="46">
        <v>486</v>
      </c>
      <c r="BF14" s="46">
        <v>439</v>
      </c>
      <c r="BG14" s="38">
        <f t="shared" si="3"/>
        <v>46559</v>
      </c>
    </row>
    <row r="15" spans="1:59">
      <c r="A15" s="168"/>
      <c r="B15" s="32" t="s">
        <v>51</v>
      </c>
      <c r="C15" s="180"/>
      <c r="D15" s="180"/>
      <c r="E15" s="8" t="s">
        <v>41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46">
        <v>449287</v>
      </c>
      <c r="M15" s="46">
        <v>436004</v>
      </c>
      <c r="N15" s="46">
        <v>399909</v>
      </c>
      <c r="O15" s="46">
        <v>274598</v>
      </c>
      <c r="P15" s="46">
        <v>226055</v>
      </c>
      <c r="Q15" s="46">
        <v>243738</v>
      </c>
      <c r="R15" s="46">
        <v>259116</v>
      </c>
      <c r="S15" s="46">
        <v>128117</v>
      </c>
      <c r="T15" s="46">
        <v>106557</v>
      </c>
      <c r="U15" s="46">
        <v>102257</v>
      </c>
      <c r="V15" s="46">
        <v>106193</v>
      </c>
      <c r="W15" s="46">
        <v>109889</v>
      </c>
      <c r="X15" s="46">
        <v>164727</v>
      </c>
      <c r="Y15" s="46">
        <v>155299</v>
      </c>
      <c r="Z15" s="46">
        <v>105000</v>
      </c>
      <c r="AA15" s="46">
        <v>93849</v>
      </c>
      <c r="AB15" s="46">
        <v>107514</v>
      </c>
      <c r="AC15" s="46">
        <v>82777</v>
      </c>
      <c r="AD15" s="46">
        <v>77898</v>
      </c>
      <c r="AE15" s="46">
        <v>119669</v>
      </c>
      <c r="AF15" s="46">
        <v>118234</v>
      </c>
      <c r="AG15" s="46">
        <v>77866</v>
      </c>
      <c r="AH15" s="46">
        <v>61718</v>
      </c>
      <c r="AI15" s="46">
        <v>52258</v>
      </c>
      <c r="AJ15" s="46">
        <v>43458</v>
      </c>
      <c r="AK15" s="46">
        <v>60145</v>
      </c>
      <c r="AL15" s="46">
        <v>98663</v>
      </c>
      <c r="AM15" s="46">
        <v>815837</v>
      </c>
      <c r="AN15" s="46">
        <v>528241</v>
      </c>
      <c r="AO15" s="46">
        <v>425087</v>
      </c>
      <c r="AP15" s="46">
        <v>412865</v>
      </c>
      <c r="AQ15" s="46">
        <v>391007</v>
      </c>
      <c r="AR15" s="46">
        <v>561225</v>
      </c>
      <c r="AS15" s="46">
        <v>471056</v>
      </c>
      <c r="AT15" s="46">
        <v>503824</v>
      </c>
      <c r="AU15" s="46">
        <v>168214</v>
      </c>
      <c r="AV15" s="46">
        <v>128990</v>
      </c>
      <c r="AW15" s="46">
        <v>113679</v>
      </c>
      <c r="AX15" s="46">
        <v>100572</v>
      </c>
      <c r="AY15" s="46">
        <v>100651</v>
      </c>
      <c r="AZ15" s="46">
        <v>160027</v>
      </c>
      <c r="BA15" s="46">
        <v>129978</v>
      </c>
      <c r="BB15" s="46">
        <v>69405</v>
      </c>
      <c r="BC15" s="46">
        <v>80038</v>
      </c>
      <c r="BD15" s="46">
        <v>77875</v>
      </c>
      <c r="BE15" s="46">
        <v>69798</v>
      </c>
      <c r="BF15" s="46">
        <v>66061</v>
      </c>
      <c r="BG15" s="38">
        <f t="shared" si="3"/>
        <v>9635225</v>
      </c>
    </row>
    <row r="16" spans="1:59">
      <c r="A16" s="168"/>
      <c r="B16" s="32"/>
      <c r="C16" s="181"/>
      <c r="D16" s="181"/>
      <c r="E16" s="8" t="s">
        <v>44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46">
        <v>126</v>
      </c>
      <c r="M16" s="46">
        <v>107</v>
      </c>
      <c r="N16" s="46">
        <v>111</v>
      </c>
      <c r="O16" s="46">
        <v>101</v>
      </c>
      <c r="P16" s="46">
        <v>71</v>
      </c>
      <c r="Q16" s="46">
        <v>74</v>
      </c>
      <c r="R16" s="46">
        <v>76</v>
      </c>
      <c r="S16" s="46">
        <v>31</v>
      </c>
      <c r="T16" s="46">
        <v>43</v>
      </c>
      <c r="U16" s="46">
        <v>36</v>
      </c>
      <c r="V16" s="46">
        <v>39</v>
      </c>
      <c r="W16" s="46">
        <v>36</v>
      </c>
      <c r="X16" s="46">
        <v>74</v>
      </c>
      <c r="Y16" s="46">
        <v>53</v>
      </c>
      <c r="Z16" s="46">
        <v>38</v>
      </c>
      <c r="AA16" s="46">
        <v>30</v>
      </c>
      <c r="AB16" s="46">
        <v>50</v>
      </c>
      <c r="AC16" s="46">
        <v>33</v>
      </c>
      <c r="AD16" s="46">
        <v>20</v>
      </c>
      <c r="AE16" s="46">
        <v>58</v>
      </c>
      <c r="AF16" s="46">
        <v>46</v>
      </c>
      <c r="AG16" s="46">
        <v>29</v>
      </c>
      <c r="AH16" s="46">
        <v>19</v>
      </c>
      <c r="AI16" s="46">
        <v>17</v>
      </c>
      <c r="AJ16" s="46">
        <v>14</v>
      </c>
      <c r="AK16" s="46">
        <v>22</v>
      </c>
      <c r="AL16" s="46">
        <v>46</v>
      </c>
      <c r="AM16" s="46">
        <v>257</v>
      </c>
      <c r="AN16" s="46">
        <v>155</v>
      </c>
      <c r="AO16" s="46">
        <v>127</v>
      </c>
      <c r="AP16" s="46">
        <v>95</v>
      </c>
      <c r="AQ16" s="46">
        <v>115</v>
      </c>
      <c r="AR16" s="46">
        <v>177</v>
      </c>
      <c r="AS16" s="46">
        <v>155</v>
      </c>
      <c r="AT16" s="46">
        <v>169</v>
      </c>
      <c r="AU16" s="46">
        <v>41</v>
      </c>
      <c r="AV16" s="46">
        <v>46</v>
      </c>
      <c r="AW16" s="46">
        <v>45</v>
      </c>
      <c r="AX16" s="46">
        <v>42</v>
      </c>
      <c r="AY16" s="46">
        <v>32</v>
      </c>
      <c r="AZ16" s="46">
        <v>47</v>
      </c>
      <c r="BA16" s="46">
        <v>52</v>
      </c>
      <c r="BB16" s="46">
        <v>14</v>
      </c>
      <c r="BC16" s="46">
        <v>23</v>
      </c>
      <c r="BD16" s="46">
        <v>37</v>
      </c>
      <c r="BE16" s="46">
        <v>23</v>
      </c>
      <c r="BF16" s="46">
        <v>20</v>
      </c>
      <c r="BG16" s="38">
        <f t="shared" si="3"/>
        <v>3072</v>
      </c>
    </row>
    <row r="17" spans="1:59">
      <c r="A17" s="168"/>
      <c r="B17" s="10" t="s">
        <v>45</v>
      </c>
      <c r="C17" s="10"/>
      <c r="D17" s="10"/>
      <c r="E17" s="8" t="s">
        <v>41</v>
      </c>
      <c r="F17" s="9">
        <f>F13+F11+F15</f>
        <v>0</v>
      </c>
      <c r="G17" s="9">
        <f t="shared" ref="G17:BF17" si="4">G13+G11+G15</f>
        <v>0</v>
      </c>
      <c r="H17" s="9">
        <f t="shared" si="4"/>
        <v>0</v>
      </c>
      <c r="I17" s="9">
        <f t="shared" si="4"/>
        <v>0</v>
      </c>
      <c r="J17" s="9">
        <f t="shared" si="4"/>
        <v>0</v>
      </c>
      <c r="K17" s="9">
        <f t="shared" si="4"/>
        <v>0</v>
      </c>
      <c r="L17" s="46">
        <f t="shared" si="4"/>
        <v>1054084</v>
      </c>
      <c r="M17" s="46">
        <f t="shared" si="4"/>
        <v>1328204</v>
      </c>
      <c r="N17" s="46">
        <f t="shared" si="4"/>
        <v>1386155</v>
      </c>
      <c r="O17" s="46">
        <f t="shared" si="4"/>
        <v>1134431</v>
      </c>
      <c r="P17" s="46">
        <f t="shared" si="4"/>
        <v>1036310</v>
      </c>
      <c r="Q17" s="46">
        <f t="shared" si="4"/>
        <v>1023640</v>
      </c>
      <c r="R17" s="46">
        <f t="shared" si="4"/>
        <v>1180614</v>
      </c>
      <c r="S17" s="46">
        <f t="shared" si="4"/>
        <v>649943</v>
      </c>
      <c r="T17" s="46">
        <f t="shared" si="4"/>
        <v>517837</v>
      </c>
      <c r="U17" s="46">
        <f t="shared" si="4"/>
        <v>566316</v>
      </c>
      <c r="V17" s="46">
        <f t="shared" si="4"/>
        <v>669123</v>
      </c>
      <c r="W17" s="46">
        <f t="shared" si="4"/>
        <v>625861</v>
      </c>
      <c r="X17" s="46">
        <f t="shared" si="4"/>
        <v>963018</v>
      </c>
      <c r="Y17" s="46">
        <f t="shared" si="4"/>
        <v>843457</v>
      </c>
      <c r="Z17" s="46">
        <f t="shared" si="4"/>
        <v>600104</v>
      </c>
      <c r="AA17" s="46">
        <f t="shared" si="4"/>
        <v>620075</v>
      </c>
      <c r="AB17" s="46">
        <f t="shared" si="4"/>
        <v>743096</v>
      </c>
      <c r="AC17" s="46">
        <f t="shared" si="4"/>
        <v>599340</v>
      </c>
      <c r="AD17" s="46">
        <f t="shared" si="4"/>
        <v>516790</v>
      </c>
      <c r="AE17" s="46">
        <f t="shared" si="4"/>
        <v>750619</v>
      </c>
      <c r="AF17" s="46">
        <f t="shared" si="4"/>
        <v>717987</v>
      </c>
      <c r="AG17" s="46">
        <f t="shared" si="4"/>
        <v>476196</v>
      </c>
      <c r="AH17" s="46">
        <f t="shared" si="4"/>
        <v>393496</v>
      </c>
      <c r="AI17" s="46">
        <f t="shared" si="4"/>
        <v>280400</v>
      </c>
      <c r="AJ17" s="46">
        <f t="shared" si="4"/>
        <v>232836</v>
      </c>
      <c r="AK17" s="46">
        <f t="shared" si="4"/>
        <v>402426</v>
      </c>
      <c r="AL17" s="46">
        <f t="shared" si="4"/>
        <v>630999</v>
      </c>
      <c r="AM17" s="46">
        <f t="shared" si="4"/>
        <v>2616710</v>
      </c>
      <c r="AN17" s="46">
        <f t="shared" si="4"/>
        <v>1447636</v>
      </c>
      <c r="AO17" s="46">
        <f t="shared" si="4"/>
        <v>1287871</v>
      </c>
      <c r="AP17" s="46">
        <f t="shared" si="4"/>
        <v>1231033</v>
      </c>
      <c r="AQ17" s="46">
        <f t="shared" si="4"/>
        <v>1165649</v>
      </c>
      <c r="AR17" s="46">
        <f t="shared" si="4"/>
        <v>1916916</v>
      </c>
      <c r="AS17" s="46">
        <f t="shared" si="4"/>
        <v>1595532</v>
      </c>
      <c r="AT17" s="46">
        <f t="shared" si="4"/>
        <v>1850897</v>
      </c>
      <c r="AU17" s="46">
        <f t="shared" si="4"/>
        <v>888284</v>
      </c>
      <c r="AV17" s="46">
        <f t="shared" si="4"/>
        <v>758967</v>
      </c>
      <c r="AW17" s="46">
        <f t="shared" si="4"/>
        <v>693377</v>
      </c>
      <c r="AX17" s="46">
        <f t="shared" si="4"/>
        <v>558598</v>
      </c>
      <c r="AY17" s="46">
        <f t="shared" si="4"/>
        <v>532505</v>
      </c>
      <c r="AZ17" s="46">
        <f t="shared" si="4"/>
        <v>827646</v>
      </c>
      <c r="BA17" s="46">
        <f t="shared" si="4"/>
        <v>680757</v>
      </c>
      <c r="BB17" s="46">
        <f t="shared" si="4"/>
        <v>349118</v>
      </c>
      <c r="BC17" s="46">
        <f t="shared" si="4"/>
        <v>449834</v>
      </c>
      <c r="BD17" s="46">
        <f t="shared" si="4"/>
        <v>477460</v>
      </c>
      <c r="BE17" s="46">
        <f t="shared" si="4"/>
        <v>410145</v>
      </c>
      <c r="BF17" s="46">
        <f t="shared" si="4"/>
        <v>374143</v>
      </c>
      <c r="BG17" s="38">
        <f t="shared" si="3"/>
        <v>40056435</v>
      </c>
    </row>
    <row r="18" spans="1:59">
      <c r="A18" s="169"/>
      <c r="B18" s="10"/>
      <c r="C18" s="10"/>
      <c r="D18" s="10"/>
      <c r="E18" s="8" t="s">
        <v>44</v>
      </c>
      <c r="F18" s="9">
        <f>F12+F14+F16</f>
        <v>0</v>
      </c>
      <c r="G18" s="9">
        <f t="shared" ref="G18:BF18" si="5">G12+G14+G16</f>
        <v>0</v>
      </c>
      <c r="H18" s="9">
        <f t="shared" si="5"/>
        <v>0</v>
      </c>
      <c r="I18" s="9">
        <f t="shared" si="5"/>
        <v>0</v>
      </c>
      <c r="J18" s="9">
        <f t="shared" si="5"/>
        <v>0</v>
      </c>
      <c r="K18" s="9">
        <f t="shared" si="5"/>
        <v>0</v>
      </c>
      <c r="L18" s="46">
        <f t="shared" si="5"/>
        <v>880</v>
      </c>
      <c r="M18" s="46">
        <f t="shared" si="5"/>
        <v>1372</v>
      </c>
      <c r="N18" s="46">
        <f t="shared" si="5"/>
        <v>1522</v>
      </c>
      <c r="O18" s="46">
        <f t="shared" si="5"/>
        <v>1281</v>
      </c>
      <c r="P18" s="46">
        <f t="shared" si="5"/>
        <v>1152</v>
      </c>
      <c r="Q18" s="46">
        <f t="shared" si="5"/>
        <v>1222</v>
      </c>
      <c r="R18" s="46">
        <f t="shared" si="5"/>
        <v>1396</v>
      </c>
      <c r="S18" s="46">
        <f t="shared" si="5"/>
        <v>723</v>
      </c>
      <c r="T18" s="46">
        <f t="shared" si="5"/>
        <v>617</v>
      </c>
      <c r="U18" s="46">
        <f t="shared" si="5"/>
        <v>836</v>
      </c>
      <c r="V18" s="46">
        <f t="shared" si="5"/>
        <v>950</v>
      </c>
      <c r="W18" s="46">
        <f t="shared" si="5"/>
        <v>982</v>
      </c>
      <c r="X18" s="46">
        <f t="shared" si="5"/>
        <v>1555</v>
      </c>
      <c r="Y18" s="46">
        <f t="shared" si="5"/>
        <v>1337</v>
      </c>
      <c r="Z18" s="46">
        <f t="shared" si="5"/>
        <v>882</v>
      </c>
      <c r="AA18" s="46">
        <f t="shared" si="5"/>
        <v>896</v>
      </c>
      <c r="AB18" s="46">
        <f t="shared" si="5"/>
        <v>1071</v>
      </c>
      <c r="AC18" s="46">
        <f t="shared" si="5"/>
        <v>783</v>
      </c>
      <c r="AD18" s="46">
        <f t="shared" si="5"/>
        <v>745</v>
      </c>
      <c r="AE18" s="46">
        <f t="shared" si="5"/>
        <v>1282</v>
      </c>
      <c r="AF18" s="46">
        <f t="shared" si="5"/>
        <v>1144</v>
      </c>
      <c r="AG18" s="46">
        <f t="shared" si="5"/>
        <v>716</v>
      </c>
      <c r="AH18" s="46">
        <f t="shared" si="5"/>
        <v>528</v>
      </c>
      <c r="AI18" s="46">
        <f t="shared" si="5"/>
        <v>361</v>
      </c>
      <c r="AJ18" s="46">
        <f t="shared" si="5"/>
        <v>261</v>
      </c>
      <c r="AK18" s="46">
        <f t="shared" si="5"/>
        <v>595</v>
      </c>
      <c r="AL18" s="46">
        <f t="shared" si="5"/>
        <v>1015</v>
      </c>
      <c r="AM18" s="46">
        <f t="shared" si="5"/>
        <v>3309</v>
      </c>
      <c r="AN18" s="46">
        <f t="shared" si="5"/>
        <v>1762</v>
      </c>
      <c r="AO18" s="46">
        <f t="shared" si="5"/>
        <v>1507</v>
      </c>
      <c r="AP18" s="46">
        <f t="shared" si="5"/>
        <v>1272</v>
      </c>
      <c r="AQ18" s="46">
        <f t="shared" si="5"/>
        <v>1264</v>
      </c>
      <c r="AR18" s="46">
        <f t="shared" si="5"/>
        <v>2333</v>
      </c>
      <c r="AS18" s="46">
        <f t="shared" si="5"/>
        <v>2073</v>
      </c>
      <c r="AT18" s="46">
        <f t="shared" si="5"/>
        <v>2382</v>
      </c>
      <c r="AU18" s="46">
        <f t="shared" si="5"/>
        <v>1141</v>
      </c>
      <c r="AV18" s="46">
        <f t="shared" si="5"/>
        <v>795</v>
      </c>
      <c r="AW18" s="46">
        <f t="shared" si="5"/>
        <v>640</v>
      </c>
      <c r="AX18" s="46">
        <f t="shared" si="5"/>
        <v>534</v>
      </c>
      <c r="AY18" s="46">
        <f t="shared" si="5"/>
        <v>542</v>
      </c>
      <c r="AZ18" s="46">
        <f t="shared" si="5"/>
        <v>1255</v>
      </c>
      <c r="BA18" s="46">
        <f t="shared" si="5"/>
        <v>1016</v>
      </c>
      <c r="BB18" s="46">
        <f t="shared" si="5"/>
        <v>437</v>
      </c>
      <c r="BC18" s="46">
        <f t="shared" si="5"/>
        <v>603</v>
      </c>
      <c r="BD18" s="46">
        <f t="shared" si="5"/>
        <v>575</v>
      </c>
      <c r="BE18" s="46">
        <f t="shared" si="5"/>
        <v>518</v>
      </c>
      <c r="BF18" s="46">
        <f t="shared" si="5"/>
        <v>467</v>
      </c>
      <c r="BG18" s="38">
        <f>SUM(F18:BF18)</f>
        <v>50529</v>
      </c>
    </row>
    <row r="19" spans="1:59" ht="13.5" thickBot="1">
      <c r="A19" s="29"/>
      <c r="B19" s="11"/>
      <c r="C19" s="11"/>
      <c r="D19" s="11"/>
      <c r="E19" s="26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3"/>
    </row>
    <row r="20" spans="1:59" ht="13.5" thickBot="1">
      <c r="A20" s="161"/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  <c r="BA20" s="162"/>
      <c r="BB20" s="162"/>
      <c r="BC20" s="162"/>
      <c r="BD20" s="162"/>
      <c r="BE20" s="162"/>
      <c r="BF20" s="162"/>
      <c r="BG20" s="163"/>
    </row>
    <row r="21" spans="1:59" ht="16.5">
      <c r="A21" s="164" t="s">
        <v>52</v>
      </c>
      <c r="B21" s="47"/>
      <c r="C21" s="47" t="s">
        <v>37</v>
      </c>
      <c r="D21" s="47"/>
      <c r="E21" s="165" t="s">
        <v>53</v>
      </c>
      <c r="F21" s="48">
        <v>613106</v>
      </c>
      <c r="G21" s="48">
        <v>432411</v>
      </c>
      <c r="H21" s="48">
        <v>389301</v>
      </c>
      <c r="I21" s="48">
        <v>329704</v>
      </c>
      <c r="J21" s="48">
        <v>407792</v>
      </c>
      <c r="K21" s="48">
        <v>522425</v>
      </c>
      <c r="L21" s="48">
        <v>112147</v>
      </c>
      <c r="M21" s="48">
        <v>185554</v>
      </c>
      <c r="N21" s="48">
        <v>171918</v>
      </c>
      <c r="O21" s="48">
        <v>156198</v>
      </c>
      <c r="P21" s="48">
        <v>162619</v>
      </c>
      <c r="Q21" s="48">
        <v>178516</v>
      </c>
      <c r="R21" s="48">
        <v>178336</v>
      </c>
      <c r="S21" s="48">
        <v>153239</v>
      </c>
      <c r="T21" s="48">
        <v>140473</v>
      </c>
      <c r="U21" s="48">
        <v>172226</v>
      </c>
      <c r="V21" s="48">
        <v>170954</v>
      </c>
      <c r="W21" s="48">
        <v>174747</v>
      </c>
      <c r="X21" s="48">
        <v>198426</v>
      </c>
      <c r="Y21" s="48">
        <v>198607</v>
      </c>
      <c r="Z21" s="48">
        <v>194279</v>
      </c>
      <c r="AA21" s="48">
        <v>184879</v>
      </c>
      <c r="AB21" s="48">
        <v>163894</v>
      </c>
      <c r="AC21" s="48">
        <v>153736</v>
      </c>
      <c r="AD21" s="48">
        <v>121163</v>
      </c>
      <c r="AE21" s="48">
        <v>204023</v>
      </c>
      <c r="AF21" s="48">
        <v>207088</v>
      </c>
      <c r="AG21" s="48">
        <v>163834</v>
      </c>
      <c r="AH21" s="48">
        <v>123486</v>
      </c>
      <c r="AI21" s="48">
        <v>131999</v>
      </c>
      <c r="AJ21" s="48">
        <v>104703</v>
      </c>
      <c r="AK21" s="48">
        <v>187943</v>
      </c>
      <c r="AL21" s="48">
        <v>211485</v>
      </c>
      <c r="AM21" s="48">
        <v>231038</v>
      </c>
      <c r="AN21" s="48">
        <v>261267</v>
      </c>
      <c r="AO21" s="48">
        <v>240576</v>
      </c>
      <c r="AP21" s="48">
        <v>224273</v>
      </c>
      <c r="AQ21" s="48">
        <v>209777</v>
      </c>
      <c r="AR21" s="48">
        <v>227381</v>
      </c>
      <c r="AS21" s="48">
        <v>453365</v>
      </c>
      <c r="AT21" s="48">
        <v>455496</v>
      </c>
      <c r="AU21" s="48">
        <v>165782</v>
      </c>
      <c r="AV21" s="48">
        <v>151760</v>
      </c>
      <c r="AW21" s="48">
        <v>126066</v>
      </c>
      <c r="AX21" s="48">
        <v>116029</v>
      </c>
      <c r="AY21" s="48">
        <v>122410</v>
      </c>
      <c r="AZ21" s="48">
        <v>121161</v>
      </c>
      <c r="BA21" s="48">
        <v>122267</v>
      </c>
      <c r="BB21" s="48">
        <v>129284</v>
      </c>
      <c r="BC21" s="48">
        <v>152788</v>
      </c>
      <c r="BD21" s="48">
        <v>147453</v>
      </c>
      <c r="BE21" s="48">
        <v>134889</v>
      </c>
      <c r="BF21" s="48">
        <v>109723</v>
      </c>
      <c r="BG21" s="49">
        <f>SUM(F21:BF21)</f>
        <v>11103996</v>
      </c>
    </row>
    <row r="22" spans="1:59" ht="14.25" customHeight="1" thickBot="1">
      <c r="A22" s="160"/>
      <c r="B22" s="50"/>
      <c r="C22" s="50" t="s">
        <v>54</v>
      </c>
      <c r="D22" s="50"/>
      <c r="E22" s="166"/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579745</v>
      </c>
      <c r="M22" s="51">
        <v>813221</v>
      </c>
      <c r="N22" s="51">
        <v>872599</v>
      </c>
      <c r="O22" s="51">
        <v>744842</v>
      </c>
      <c r="P22" s="51">
        <v>692042</v>
      </c>
      <c r="Q22" s="51">
        <v>672127</v>
      </c>
      <c r="R22" s="51">
        <v>772782</v>
      </c>
      <c r="S22" s="51">
        <v>475119</v>
      </c>
      <c r="T22" s="51">
        <v>377797</v>
      </c>
      <c r="U22" s="51">
        <v>422438</v>
      </c>
      <c r="V22" s="51">
        <v>496977</v>
      </c>
      <c r="W22" s="51">
        <v>460698</v>
      </c>
      <c r="X22" s="51">
        <v>659363</v>
      </c>
      <c r="Y22" s="51">
        <v>582760</v>
      </c>
      <c r="Z22" s="51">
        <v>435553</v>
      </c>
      <c r="AA22" s="51">
        <v>459302</v>
      </c>
      <c r="AB22" s="51">
        <v>540046</v>
      </c>
      <c r="AC22" s="51">
        <v>447341</v>
      </c>
      <c r="AD22" s="51">
        <v>386812</v>
      </c>
      <c r="AE22" s="51">
        <v>519361</v>
      </c>
      <c r="AF22" s="51">
        <v>499055</v>
      </c>
      <c r="AG22" s="51">
        <v>344231</v>
      </c>
      <c r="AH22" s="51">
        <v>294127</v>
      </c>
      <c r="AI22" s="51">
        <v>202657</v>
      </c>
      <c r="AJ22" s="52">
        <v>165624</v>
      </c>
      <c r="AK22" s="51">
        <v>287882</v>
      </c>
      <c r="AL22" s="51">
        <v>431611</v>
      </c>
      <c r="AM22" s="51">
        <v>1352066</v>
      </c>
      <c r="AN22" s="51">
        <v>1019817</v>
      </c>
      <c r="AO22" s="51">
        <v>983060</v>
      </c>
      <c r="AP22" s="51">
        <v>931403</v>
      </c>
      <c r="AQ22" s="51">
        <v>855146</v>
      </c>
      <c r="AR22" s="51">
        <v>1247906</v>
      </c>
      <c r="AS22" s="51">
        <v>1096954</v>
      </c>
      <c r="AT22" s="51">
        <v>1251408</v>
      </c>
      <c r="AU22" s="51">
        <v>626054</v>
      </c>
      <c r="AV22" s="51">
        <v>559250</v>
      </c>
      <c r="AW22" s="51">
        <v>521788</v>
      </c>
      <c r="AX22" s="51">
        <v>422137</v>
      </c>
      <c r="AY22" s="51">
        <v>399816</v>
      </c>
      <c r="AZ22" s="51">
        <v>572044</v>
      </c>
      <c r="BA22" s="52">
        <v>484369</v>
      </c>
      <c r="BB22" s="51">
        <v>255666</v>
      </c>
      <c r="BC22" s="51">
        <v>330610</v>
      </c>
      <c r="BD22" s="51">
        <v>354927</v>
      </c>
      <c r="BE22" s="51">
        <v>305626</v>
      </c>
      <c r="BF22" s="51">
        <v>281866</v>
      </c>
      <c r="BG22" s="13">
        <f>SUM(F22:BF22)</f>
        <v>27488025</v>
      </c>
    </row>
    <row r="23" spans="1:59" ht="84.75" customHeight="1">
      <c r="A23" s="53"/>
      <c r="B23" s="66"/>
      <c r="C23" s="66"/>
      <c r="D23" s="66"/>
      <c r="E23" s="66"/>
    </row>
    <row r="24" spans="1:59">
      <c r="A24" s="53"/>
    </row>
    <row r="25" spans="1:59">
      <c r="A25" s="7"/>
    </row>
    <row r="26" spans="1:59">
      <c r="A26" s="7"/>
    </row>
  </sheetData>
  <mergeCells count="10">
    <mergeCell ref="A21:A22"/>
    <mergeCell ref="E21:E22"/>
    <mergeCell ref="A2:A9"/>
    <mergeCell ref="C2:C7"/>
    <mergeCell ref="D2:D7"/>
    <mergeCell ref="A10:BG10"/>
    <mergeCell ref="A11:A18"/>
    <mergeCell ref="C11:C16"/>
    <mergeCell ref="D11:D16"/>
    <mergeCell ref="A20:BG20"/>
  </mergeCells>
  <phoneticPr fontId="1"/>
  <conditionalFormatting sqref="B18:B19 B9 B2:B7 B11:B16">
    <cfRule type="cellIs" dxfId="1" priority="2" stopIfTrue="1" operator="equal">
      <formula>1</formula>
    </cfRule>
  </conditionalFormatting>
  <conditionalFormatting sqref="B21:B22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2:E14"/>
  <sheetViews>
    <sheetView workbookViewId="0">
      <selection activeCell="D12" sqref="D12"/>
    </sheetView>
  </sheetViews>
  <sheetFormatPr defaultColWidth="8.85546875" defaultRowHeight="15"/>
  <cols>
    <col min="1" max="1" width="8.85546875" style="14"/>
    <col min="2" max="2" width="51.140625" style="14" customWidth="1"/>
    <col min="3" max="3" width="24.140625" style="14" customWidth="1"/>
    <col min="4" max="4" width="43.140625" style="14" customWidth="1"/>
    <col min="5" max="5" width="24.140625" style="14" customWidth="1"/>
    <col min="6" max="16384" width="8.85546875" style="14"/>
  </cols>
  <sheetData>
    <row r="2" spans="2:5" ht="21">
      <c r="B2" s="24" t="s">
        <v>27</v>
      </c>
    </row>
    <row r="3" spans="2:5" ht="15.75" thickBot="1"/>
    <row r="4" spans="2:5" ht="15.75" thickBot="1">
      <c r="B4" s="107" t="s">
        <v>20</v>
      </c>
      <c r="C4" s="108" t="s">
        <v>28</v>
      </c>
      <c r="D4" s="108" t="s">
        <v>29</v>
      </c>
      <c r="E4" s="109" t="s">
        <v>30</v>
      </c>
    </row>
    <row r="5" spans="2:5" s="85" customFormat="1" ht="70.7" customHeight="1">
      <c r="B5" s="110" t="s">
        <v>80</v>
      </c>
      <c r="C5" s="111" t="s">
        <v>74</v>
      </c>
      <c r="D5" s="112" t="s">
        <v>101</v>
      </c>
      <c r="E5" s="113">
        <v>2</v>
      </c>
    </row>
    <row r="6" spans="2:5" s="85" customFormat="1" ht="70.7" customHeight="1">
      <c r="B6" s="82" t="s">
        <v>82</v>
      </c>
      <c r="C6" s="90" t="s">
        <v>74</v>
      </c>
      <c r="D6" s="88" t="s">
        <v>100</v>
      </c>
      <c r="E6" s="94">
        <v>4</v>
      </c>
    </row>
    <row r="7" spans="2:5" ht="70.7" customHeight="1">
      <c r="B7" s="21" t="s">
        <v>26</v>
      </c>
      <c r="C7" s="90" t="s">
        <v>61</v>
      </c>
      <c r="D7" s="88" t="s">
        <v>73</v>
      </c>
      <c r="E7" s="94">
        <v>2.19</v>
      </c>
    </row>
    <row r="8" spans="2:5" ht="70.7" customHeight="1">
      <c r="B8" s="82" t="s">
        <v>24</v>
      </c>
      <c r="C8" s="90" t="s">
        <v>61</v>
      </c>
      <c r="D8" s="126" t="s">
        <v>73</v>
      </c>
      <c r="E8" s="94">
        <v>2.35</v>
      </c>
    </row>
    <row r="9" spans="2:5" ht="70.7" customHeight="1">
      <c r="B9" s="82" t="s">
        <v>25</v>
      </c>
      <c r="C9" s="90" t="s">
        <v>74</v>
      </c>
      <c r="D9" s="126" t="s">
        <v>75</v>
      </c>
      <c r="E9" s="94">
        <v>4.7300000000000004</v>
      </c>
    </row>
    <row r="10" spans="2:5" ht="70.7" customHeight="1">
      <c r="B10" s="82" t="s">
        <v>31</v>
      </c>
      <c r="C10" s="90" t="s">
        <v>74</v>
      </c>
      <c r="D10" s="88" t="s">
        <v>76</v>
      </c>
      <c r="E10" s="94" t="s">
        <v>77</v>
      </c>
    </row>
    <row r="11" spans="2:5" s="85" customFormat="1" ht="70.7" customHeight="1" thickBot="1">
      <c r="B11" s="22" t="s">
        <v>83</v>
      </c>
      <c r="C11" s="91" t="s">
        <v>74</v>
      </c>
      <c r="D11" s="89" t="s">
        <v>102</v>
      </c>
      <c r="E11" s="77" t="s">
        <v>84</v>
      </c>
    </row>
    <row r="13" spans="2:5">
      <c r="C13" s="25"/>
      <c r="D13" s="25"/>
      <c r="E13" s="25"/>
    </row>
    <row r="14" spans="2:5">
      <c r="C14" s="23"/>
      <c r="D14" s="23"/>
      <c r="E14" s="2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9"/>
  <sheetViews>
    <sheetView workbookViewId="0">
      <selection activeCell="A13" sqref="A13"/>
    </sheetView>
  </sheetViews>
  <sheetFormatPr defaultColWidth="9" defaultRowHeight="15"/>
  <cols>
    <col min="1" max="1" width="40.85546875" style="20" customWidth="1"/>
    <col min="2" max="3" width="11.42578125" style="20" customWidth="1"/>
    <col min="4" max="4" width="15.140625" style="17" customWidth="1"/>
    <col min="5" max="5" width="28" style="17" customWidth="1"/>
    <col min="6" max="16384" width="9" style="17"/>
  </cols>
  <sheetData>
    <row r="2" spans="1:5">
      <c r="A2" s="15" t="s">
        <v>3</v>
      </c>
      <c r="B2" s="16" t="s">
        <v>4</v>
      </c>
      <c r="C2" s="16" t="s">
        <v>5</v>
      </c>
      <c r="D2" s="16" t="s">
        <v>6</v>
      </c>
      <c r="E2" s="16" t="s">
        <v>7</v>
      </c>
    </row>
    <row r="3" spans="1:5">
      <c r="A3" s="18" t="s">
        <v>8</v>
      </c>
      <c r="B3" s="19">
        <v>41748</v>
      </c>
      <c r="C3" s="19">
        <v>41779</v>
      </c>
      <c r="D3" s="19" t="s">
        <v>9</v>
      </c>
      <c r="E3" s="19" t="s">
        <v>10</v>
      </c>
    </row>
    <row r="4" spans="1:5">
      <c r="A4" s="18" t="s">
        <v>11</v>
      </c>
      <c r="B4" s="19">
        <v>41748</v>
      </c>
      <c r="C4" s="19">
        <v>41779</v>
      </c>
      <c r="D4" s="19" t="s">
        <v>12</v>
      </c>
      <c r="E4" s="19" t="s">
        <v>10</v>
      </c>
    </row>
    <row r="5" spans="1:5">
      <c r="A5" s="18" t="s">
        <v>13</v>
      </c>
      <c r="B5" s="19">
        <v>41748</v>
      </c>
      <c r="C5" s="19">
        <v>41779</v>
      </c>
      <c r="D5" s="19" t="s">
        <v>12</v>
      </c>
      <c r="E5" s="19" t="s">
        <v>10</v>
      </c>
    </row>
    <row r="6" spans="1:5">
      <c r="A6" s="18" t="s">
        <v>14</v>
      </c>
      <c r="B6" s="19">
        <v>41748</v>
      </c>
      <c r="C6" s="19">
        <v>41779</v>
      </c>
      <c r="D6" s="19" t="s">
        <v>9</v>
      </c>
      <c r="E6" s="19" t="s">
        <v>15</v>
      </c>
    </row>
    <row r="7" spans="1:5">
      <c r="A7" s="18" t="s">
        <v>16</v>
      </c>
      <c r="B7" s="19">
        <v>41748</v>
      </c>
      <c r="C7" s="19">
        <v>41779</v>
      </c>
      <c r="D7" s="19" t="s">
        <v>9</v>
      </c>
      <c r="E7" s="19" t="s">
        <v>15</v>
      </c>
    </row>
    <row r="8" spans="1:5">
      <c r="A8" s="18" t="s">
        <v>17</v>
      </c>
      <c r="B8" s="19">
        <v>41748</v>
      </c>
      <c r="C8" s="19">
        <v>41779</v>
      </c>
      <c r="D8" s="19" t="s">
        <v>9</v>
      </c>
      <c r="E8" s="19" t="s">
        <v>15</v>
      </c>
    </row>
    <row r="9" spans="1:5">
      <c r="A9" s="18" t="s">
        <v>18</v>
      </c>
      <c r="B9" s="19">
        <v>41748</v>
      </c>
      <c r="C9" s="19">
        <v>41779</v>
      </c>
      <c r="D9" s="19" t="s">
        <v>9</v>
      </c>
      <c r="E9" s="19" t="s">
        <v>15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72A54BC22CC7458C07186CEE0DB6E9" ma:contentTypeVersion="10" ma:contentTypeDescription="Create a new document." ma:contentTypeScope="" ma:versionID="2fb77c0a2fe2c6494b5b9ed8c17209e7">
  <xsd:schema xmlns:xsd="http://www.w3.org/2001/XMLSchema" xmlns:xs="http://www.w3.org/2001/XMLSchema" xmlns:p="http://schemas.microsoft.com/office/2006/metadata/properties" xmlns:ns2="216ba24c-d958-41e0-84f9-cbe95f3e893a" xmlns:ns3="2b80f057-923b-4614-827f-7126a8b5ed79" targetNamespace="http://schemas.microsoft.com/office/2006/metadata/properties" ma:root="true" ma:fieldsID="f2c6b0a9002ebab67819d4e3da6fb255" ns2:_="" ns3:_="">
    <xsd:import namespace="216ba24c-d958-41e0-84f9-cbe95f3e893a"/>
    <xsd:import namespace="2b80f057-923b-4614-827f-7126a8b5ed7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ba24c-d958-41e0-84f9-cbe95f3e893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0f057-923b-4614-827f-7126a8b5ed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DD2112-9406-427F-83E2-E77DFA1761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3F2BDC-3417-4074-981F-E652A4B803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ba24c-d958-41e0-84f9-cbe95f3e893a"/>
    <ds:schemaRef ds:uri="2b80f057-923b-4614-827f-7126a8b5ed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2495E5-9672-4183-8D44-C57F26D3D33B}">
  <ds:schemaRefs>
    <ds:schemaRef ds:uri="http://purl.org/dc/dcmitype/"/>
    <ds:schemaRef ds:uri="http://schemas.microsoft.com/office/infopath/2007/PartnerControls"/>
    <ds:schemaRef ds:uri="216ba24c-d958-41e0-84f9-cbe95f3e893a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b80f057-923b-4614-827f-7126a8b5ed7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Online summary</vt:lpstr>
      <vt:lpstr>SNS_Online delivery by site</vt:lpstr>
      <vt:lpstr>YouTube_Online delivery by site</vt:lpstr>
      <vt:lpstr>Online Targeting setting</vt:lpstr>
      <vt:lpstr>OOH - In train</vt:lpstr>
    </vt:vector>
  </TitlesOfParts>
  <Company>電通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電通</dc:creator>
  <cp:lastModifiedBy>core i7 6th</cp:lastModifiedBy>
  <dcterms:created xsi:type="dcterms:W3CDTF">2016-03-17T11:49:16Z</dcterms:created>
  <dcterms:modified xsi:type="dcterms:W3CDTF">2021-02-09T19:27:55Z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0x010100C472A54BC22CC7458C07186CEE0DB6E9</vt:lpwstr>
  </property>
</Properties>
</file>