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ate1904="1"/>
  <mc:AlternateContent xmlns:mc="http://schemas.openxmlformats.org/markup-compatibility/2006">
    <mc:Choice Requires="x15">
      <x15ac:absPath xmlns:x15ac="http://schemas.microsoft.com/office/spreadsheetml/2010/11/ac" url="C:\Users\linjasm\Kantar\（ｘ）Project - 80303865 Zespri 2020 XM\2. Set-up and Media Post-buy\"/>
    </mc:Choice>
  </mc:AlternateContent>
  <xr:revisionPtr revIDLastSave="77" documentId="14_{557AEF07-C7BA-41BF-ADFD-C20924DBF12E}" xr6:coauthVersionLast="45" xr6:coauthVersionMax="45" xr10:uidLastSave="{05FD3D52-C856-42A4-A66B-566F47EA1578}"/>
  <bookViews>
    <workbookView xWindow="-110" yWindow="-110" windowWidth="19420" windowHeight="10560" tabRatio="561" xr2:uid="{00000000-000D-0000-FFFF-FFFF00000000}"/>
  </bookViews>
  <sheets>
    <sheet name="Newspapers" sheetId="31" r:id="rId1"/>
    <sheet name="Sheet1" sheetId="32" r:id="rId2"/>
  </sheets>
  <definedNames>
    <definedName name="_xlnm._FilterDatabase" localSheetId="0" hidden="1">Newspapers!$A$8:$N$25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9" i="31" l="1"/>
  <c r="S9" i="31"/>
  <c r="V9" i="31" l="1"/>
  <c r="V1" i="31"/>
  <c r="S13" i="31" l="1"/>
  <c r="S12" i="31"/>
  <c r="S11" i="31"/>
  <c r="S10" i="31"/>
  <c r="T13" i="31" l="1"/>
  <c r="V13" i="31" s="1"/>
  <c r="T12" i="31"/>
  <c r="V12" i="31" s="1"/>
  <c r="T11" i="31"/>
  <c r="V11" i="31" s="1"/>
  <c r="T10" i="31"/>
  <c r="Q13" i="31"/>
  <c r="R13" i="31" s="1"/>
  <c r="U13" i="31" s="1"/>
  <c r="W13" i="31" s="1"/>
  <c r="Q12" i="31"/>
  <c r="R12" i="31" s="1"/>
  <c r="U12" i="31" s="1"/>
  <c r="W12" i="31" s="1"/>
  <c r="Q10" i="31"/>
  <c r="R10" i="31" s="1"/>
  <c r="U10" i="31" s="1"/>
  <c r="Q11" i="31"/>
  <c r="R11" i="31" s="1"/>
  <c r="U11" i="31" s="1"/>
  <c r="Q9" i="31"/>
  <c r="W11" i="31" l="1"/>
  <c r="T14" i="31"/>
  <c r="V10" i="31"/>
  <c r="W10" i="31" s="1"/>
  <c r="R9" i="31"/>
  <c r="Q14" i="31"/>
  <c r="U9" i="31" l="1"/>
  <c r="W9" i="31" s="1"/>
  <c r="R14" i="31"/>
</calcChain>
</file>

<file path=xl/sharedStrings.xml><?xml version="1.0" encoding="utf-8"?>
<sst xmlns="http://schemas.openxmlformats.org/spreadsheetml/2006/main" count="251" uniqueCount="89">
  <si>
    <t>Checklist</t>
  </si>
  <si>
    <t>Newspaper data required from the media agency</t>
  </si>
  <si>
    <r>
      <t xml:space="preserve">Check if </t>
    </r>
    <r>
      <rPr>
        <sz val="11"/>
        <color indexed="8"/>
        <rFont val="Verdana"/>
        <family val="2"/>
      </rPr>
      <t>anything</t>
    </r>
    <r>
      <rPr>
        <sz val="10"/>
        <color indexed="8"/>
        <rFont val="Verdana"/>
        <family val="2"/>
      </rPr>
      <t xml:space="preserve"> special about the activities like using advertorials, inserts, samples</t>
    </r>
  </si>
  <si>
    <t>Check how this activity is supposed to work along with others,  what will it contribute?</t>
  </si>
  <si>
    <t>Kansai: Osaka, Hyogo, Kyoto, Wakayama, Shiga, Nara</t>
    <phoneticPr fontId="7"/>
  </si>
  <si>
    <t>Kanto: Tokyo, Saitama, Kanagawa, Chiba, Gunma, Tochigi, Ibaraki</t>
    <phoneticPr fontId="7"/>
  </si>
  <si>
    <t>Readership Tokyo Area: Tokyo, Saitama, Kanagawa, Chiba</t>
    <phoneticPr fontId="7"/>
  </si>
  <si>
    <t>新聞名</t>
    <rPh sb="0" eb="2">
      <t>シンブン</t>
    </rPh>
    <rPh sb="2" eb="3">
      <t>メイ</t>
    </rPh>
    <phoneticPr fontId="7"/>
  </si>
  <si>
    <t>発行頻度</t>
    <rPh sb="0" eb="2">
      <t>ハッコウ</t>
    </rPh>
    <rPh sb="2" eb="4">
      <t>ヒンド</t>
    </rPh>
    <phoneticPr fontId="7"/>
  </si>
  <si>
    <t>掲載年月日１</t>
    <rPh sb="0" eb="2">
      <t>ケイサイ</t>
    </rPh>
    <rPh sb="2" eb="5">
      <t>ネンガッピ</t>
    </rPh>
    <phoneticPr fontId="7"/>
  </si>
  <si>
    <t>掲載年月日２</t>
    <rPh sb="0" eb="2">
      <t>ケイサイ</t>
    </rPh>
    <rPh sb="2" eb="5">
      <t>ネンガッピ</t>
    </rPh>
    <phoneticPr fontId="7"/>
  </si>
  <si>
    <t>掲載年月日３</t>
    <rPh sb="0" eb="2">
      <t>ケイサイ</t>
    </rPh>
    <rPh sb="2" eb="5">
      <t>ネンガッピ</t>
    </rPh>
    <phoneticPr fontId="7"/>
  </si>
  <si>
    <t>掲載年月日４</t>
    <rPh sb="0" eb="2">
      <t>ケイサイ</t>
    </rPh>
    <rPh sb="2" eb="5">
      <t>ネンガッピ</t>
    </rPh>
    <phoneticPr fontId="7"/>
  </si>
  <si>
    <t>掲載年月日５</t>
    <rPh sb="0" eb="2">
      <t>ケイサイ</t>
    </rPh>
    <rPh sb="2" eb="5">
      <t>ネンガッピ</t>
    </rPh>
    <phoneticPr fontId="7"/>
  </si>
  <si>
    <t>掲載年月日６</t>
    <rPh sb="0" eb="2">
      <t>ケイサイ</t>
    </rPh>
    <rPh sb="2" eb="5">
      <t>ネンガッピ</t>
    </rPh>
    <phoneticPr fontId="7"/>
  </si>
  <si>
    <t>掲載年月日７</t>
    <rPh sb="0" eb="2">
      <t>ケイサイ</t>
    </rPh>
    <rPh sb="2" eb="5">
      <t>ネンガッピ</t>
    </rPh>
    <phoneticPr fontId="7"/>
  </si>
  <si>
    <t>発行部数</t>
    <rPh sb="0" eb="2">
      <t>ハッコウ</t>
    </rPh>
    <rPh sb="2" eb="4">
      <t>ブスウ</t>
    </rPh>
    <phoneticPr fontId="7"/>
  </si>
  <si>
    <t>全体での
読者数</t>
    <rPh sb="0" eb="1">
      <t>ゼン</t>
    </rPh>
    <rPh sb="1" eb="2">
      <t>タイ</t>
    </rPh>
    <rPh sb="5" eb="7">
      <t>ドクシャ</t>
    </rPh>
    <rPh sb="7" eb="8">
      <t>スウ</t>
    </rPh>
    <phoneticPr fontId="7"/>
  </si>
  <si>
    <t>ターゲットでの
読者数</t>
    <rPh sb="8" eb="10">
      <t>ドクシャ</t>
    </rPh>
    <rPh sb="10" eb="11">
      <t>スウ</t>
    </rPh>
    <phoneticPr fontId="7"/>
  </si>
  <si>
    <t>読売新聞</t>
    <rPh sb="0" eb="2">
      <t>ヨミウリ</t>
    </rPh>
    <rPh sb="2" eb="4">
      <t>シンブン</t>
    </rPh>
    <phoneticPr fontId="7"/>
  </si>
  <si>
    <t>朝日新聞</t>
    <rPh sb="0" eb="2">
      <t>アサヒ</t>
    </rPh>
    <rPh sb="2" eb="4">
      <t>シンブン</t>
    </rPh>
    <phoneticPr fontId="7"/>
  </si>
  <si>
    <t>毎日新聞</t>
    <rPh sb="0" eb="2">
      <t>マイニチ</t>
    </rPh>
    <rPh sb="2" eb="4">
      <t>シンブン</t>
    </rPh>
    <phoneticPr fontId="7"/>
  </si>
  <si>
    <t>産経新聞</t>
    <rPh sb="0" eb="2">
      <t>サンケイ</t>
    </rPh>
    <rPh sb="2" eb="4">
      <t>シンブン</t>
    </rPh>
    <phoneticPr fontId="7"/>
  </si>
  <si>
    <t>日本経済新聞</t>
    <rPh sb="0" eb="2">
      <t>ニホン</t>
    </rPh>
    <rPh sb="2" eb="4">
      <t>ケイザイ</t>
    </rPh>
    <rPh sb="4" eb="6">
      <t>シンブン</t>
    </rPh>
    <phoneticPr fontId="7"/>
  </si>
  <si>
    <t>National vs. Region name</t>
    <phoneticPr fontId="7"/>
  </si>
  <si>
    <t>National</t>
    <phoneticPr fontId="7"/>
  </si>
  <si>
    <t>Daily</t>
  </si>
  <si>
    <t>-</t>
    <phoneticPr fontId="7"/>
  </si>
  <si>
    <t>News Title</t>
    <phoneticPr fontId="7"/>
  </si>
  <si>
    <t>Frequency</t>
    <phoneticPr fontId="7"/>
  </si>
  <si>
    <t>Issued Date</t>
    <phoneticPr fontId="7"/>
  </si>
  <si>
    <t># of Issued</t>
    <phoneticPr fontId="7"/>
  </si>
  <si>
    <t># of Readers (All)</t>
    <phoneticPr fontId="7"/>
  </si>
  <si>
    <t># of Readers (Target)</t>
    <phoneticPr fontId="7"/>
  </si>
  <si>
    <t>Expected GRP</t>
    <phoneticPr fontId="7"/>
  </si>
  <si>
    <t>Expected Reach</t>
    <phoneticPr fontId="7"/>
  </si>
  <si>
    <t>FQ</t>
    <phoneticPr fontId="7"/>
  </si>
  <si>
    <t>Asahi Shinbun</t>
  </si>
  <si>
    <t>朝日新聞</t>
  </si>
  <si>
    <t>Nihon Keizai Shinbun</t>
  </si>
  <si>
    <t>日本経済新聞</t>
  </si>
  <si>
    <t>Yomiuri Shinbun</t>
  </si>
  <si>
    <t>読売新聞</t>
  </si>
  <si>
    <t>Tokyo Shinbun</t>
  </si>
  <si>
    <t>東京新聞</t>
  </si>
  <si>
    <t>Sankei Shinbun</t>
  </si>
  <si>
    <t>産経新聞</t>
  </si>
  <si>
    <t>Mainichi Shinbun</t>
  </si>
  <si>
    <t>毎日新聞</t>
  </si>
  <si>
    <t xml:space="preserve">Chunichi </t>
  </si>
  <si>
    <t>中日新聞</t>
  </si>
  <si>
    <t>Kahokushinpo</t>
  </si>
  <si>
    <t>河北新報</t>
  </si>
  <si>
    <t>Shinamo Mainichi Shinbun</t>
  </si>
  <si>
    <t>信濃毎日新聞</t>
  </si>
  <si>
    <t>Niigata Nipo</t>
  </si>
  <si>
    <t>新潟日報</t>
  </si>
  <si>
    <t>Kyoto Shinbun</t>
  </si>
  <si>
    <t>京都新聞</t>
  </si>
  <si>
    <t>Kobe Shinbun</t>
  </si>
  <si>
    <t>神戸新聞</t>
  </si>
  <si>
    <t>Chugoku Shinbun</t>
  </si>
  <si>
    <t>中国新聞</t>
  </si>
  <si>
    <t>Shikoku</t>
  </si>
  <si>
    <t>四国新聞</t>
  </si>
  <si>
    <t>Nishinihon</t>
  </si>
  <si>
    <t>西日本新聞</t>
  </si>
  <si>
    <t>Yukan Fuji</t>
  </si>
  <si>
    <t>夕刊フジ</t>
  </si>
  <si>
    <t>Nikkan Gendai</t>
  </si>
  <si>
    <t>日刊ゲンダイ</t>
  </si>
  <si>
    <t>None of the above</t>
  </si>
  <si>
    <t>この中にはひとつもない</t>
  </si>
  <si>
    <t>20-49 Kanto</t>
    <phoneticPr fontId="7"/>
  </si>
  <si>
    <t>20-49 All Japan</t>
    <phoneticPr fontId="7"/>
  </si>
  <si>
    <t>News title</t>
    <phoneticPr fontId="7"/>
  </si>
  <si>
    <t>Title</t>
    <phoneticPr fontId="7"/>
  </si>
  <si>
    <t>Yomimuri</t>
    <phoneticPr fontId="7"/>
  </si>
  <si>
    <t>Asahi</t>
    <phoneticPr fontId="7"/>
  </si>
  <si>
    <t>Nihon Keizei</t>
    <phoneticPr fontId="7"/>
  </si>
  <si>
    <t>Mainichi</t>
    <phoneticPr fontId="7"/>
  </si>
  <si>
    <t>Sankei</t>
    <phoneticPr fontId="7"/>
  </si>
  <si>
    <t>All</t>
    <phoneticPr fontId="7"/>
  </si>
  <si>
    <t>Reach All</t>
    <phoneticPr fontId="7"/>
  </si>
  <si>
    <t>Newspaper On-target</t>
    <phoneticPr fontId="7"/>
  </si>
  <si>
    <t>Reach 20-49</t>
    <phoneticPr fontId="7"/>
  </si>
  <si>
    <t>All</t>
    <phoneticPr fontId="7"/>
  </si>
  <si>
    <t>Issued # All</t>
    <phoneticPr fontId="7"/>
  </si>
  <si>
    <t>issue number 20-49 Female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</si>
</sst>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_-* #,##0_-;\-* #,##0_-;_-* &quot;-&quot;_-;_-@_-"/>
    <numFmt numFmtId="177" formatCode="0.0_);[Red]\(0.0\)"/>
  </numFmts>
  <fonts count="17" x14ac:knownFonts="1">
    <font>
      <sz val="10"/>
      <color indexed="8"/>
      <name val="Verdana"/>
      <family val="2"/>
    </font>
    <font>
      <sz val="10"/>
      <name val="Arial"/>
      <family val="2"/>
    </font>
    <font>
      <b/>
      <sz val="10"/>
      <name val="Verdana"/>
      <family val="2"/>
    </font>
    <font>
      <sz val="10"/>
      <name val="Verdana"/>
      <family val="2"/>
    </font>
    <font>
      <sz val="10"/>
      <color indexed="8"/>
      <name val="Verdana"/>
      <family val="2"/>
    </font>
    <font>
      <sz val="10.5"/>
      <color indexed="8"/>
      <name val="Verdana"/>
      <family val="2"/>
    </font>
    <font>
      <b/>
      <sz val="20"/>
      <name val="Verdana"/>
      <family val="2"/>
    </font>
    <font>
      <sz val="6"/>
      <name val="ＭＳ Ｐゴシック"/>
      <family val="3"/>
      <charset val="128"/>
    </font>
    <font>
      <sz val="11"/>
      <color indexed="8"/>
      <name val="Verdana"/>
      <family val="2"/>
    </font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u/>
      <sz val="11"/>
      <color indexed="12"/>
      <name val="ＭＳ Ｐゴシック"/>
      <family val="3"/>
      <charset val="128"/>
    </font>
    <font>
      <b/>
      <sz val="10"/>
      <name val="ＭＳ Ｐゴシック"/>
      <family val="3"/>
      <charset val="128"/>
    </font>
    <font>
      <b/>
      <sz val="10"/>
      <color indexed="8"/>
      <name val="ＭＳ Ｐゴシック"/>
      <family val="3"/>
      <charset val="128"/>
    </font>
    <font>
      <sz val="10"/>
      <name val="ＭＳ Ｐゴシック"/>
      <family val="2"/>
      <charset val="128"/>
    </font>
    <font>
      <sz val="10"/>
      <color rgb="FF000000"/>
      <name val="Meiryo UI"/>
      <family val="3"/>
      <charset val="128"/>
    </font>
    <font>
      <sz val="7"/>
      <color rgb="FF000000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9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2">
    <xf numFmtId="0" fontId="0" fillId="0" borderId="0"/>
    <xf numFmtId="0" fontId="1" fillId="0" borderId="0"/>
    <xf numFmtId="0" fontId="1" fillId="0" borderId="0"/>
    <xf numFmtId="0" fontId="11" fillId="0" borderId="0" applyNumberFormat="0" applyFill="0" applyBorder="0" applyAlignment="0" applyProtection="0">
      <alignment vertical="top"/>
      <protection locked="0"/>
    </xf>
    <xf numFmtId="176" fontId="4" fillId="0" borderId="0" applyFont="0" applyFill="0" applyBorder="0" applyAlignment="0" applyProtection="0"/>
    <xf numFmtId="38" fontId="9" fillId="0" borderId="0" applyFont="0" applyFill="0" applyBorder="0" applyAlignment="0" applyProtection="0"/>
    <xf numFmtId="38" fontId="10" fillId="0" borderId="0" applyFont="0" applyFill="0" applyBorder="0" applyAlignment="0" applyProtection="0">
      <alignment vertical="center"/>
    </xf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51">
    <xf numFmtId="0" fontId="0" fillId="0" borderId="0" xfId="0"/>
    <xf numFmtId="0" fontId="0" fillId="0" borderId="0" xfId="0" applyFont="1" applyAlignment="1">
      <alignment vertical="center"/>
    </xf>
    <xf numFmtId="0" fontId="3" fillId="0" borderId="0" xfId="0" applyFont="1" applyBorder="1" applyAlignment="1">
      <alignment horizontal="left" vertical="center" wrapText="1"/>
    </xf>
    <xf numFmtId="0" fontId="0" fillId="0" borderId="0" xfId="0" applyAlignment="1">
      <alignment vertical="center"/>
    </xf>
    <xf numFmtId="0" fontId="2" fillId="0" borderId="0" xfId="0" applyFont="1" applyBorder="1" applyAlignment="1">
      <alignment horizontal="left" vertical="center" wrapText="1"/>
    </xf>
    <xf numFmtId="0" fontId="0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0" fillId="0" borderId="1" xfId="0" applyFont="1" applyBorder="1" applyAlignment="1">
      <alignment wrapText="1"/>
    </xf>
    <xf numFmtId="3" fontId="3" fillId="0" borderId="1" xfId="0" applyNumberFormat="1" applyFont="1" applyBorder="1" applyAlignment="1">
      <alignment horizontal="left" vertical="center" wrapText="1"/>
    </xf>
    <xf numFmtId="0" fontId="0" fillId="0" borderId="1" xfId="0" applyBorder="1" applyAlignment="1">
      <alignment wrapText="1"/>
    </xf>
    <xf numFmtId="14" fontId="3" fillId="0" borderId="1" xfId="0" applyNumberFormat="1" applyFont="1" applyBorder="1" applyAlignment="1">
      <alignment horizontal="center" vertical="center" wrapText="1"/>
    </xf>
    <xf numFmtId="176" fontId="0" fillId="0" borderId="3" xfId="4" applyFont="1" applyBorder="1"/>
    <xf numFmtId="14" fontId="3" fillId="3" borderId="1" xfId="0" applyNumberFormat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left" vertical="center" wrapText="1"/>
    </xf>
    <xf numFmtId="15" fontId="12" fillId="2" borderId="1" xfId="0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15" fontId="14" fillId="2" borderId="1" xfId="0" applyNumberFormat="1" applyFont="1" applyFill="1" applyBorder="1" applyAlignment="1">
      <alignment horizontal="left" vertical="center" wrapText="1"/>
    </xf>
    <xf numFmtId="176" fontId="0" fillId="0" borderId="3" xfId="4" applyFont="1" applyBorder="1" applyAlignment="1">
      <alignment wrapText="1"/>
    </xf>
    <xf numFmtId="176" fontId="0" fillId="0" borderId="0" xfId="4" applyFont="1" applyAlignment="1">
      <alignment vertical="center" wrapText="1"/>
    </xf>
    <xf numFmtId="176" fontId="0" fillId="0" borderId="0" xfId="4" applyFont="1"/>
    <xf numFmtId="176" fontId="12" fillId="2" borderId="2" xfId="4" applyFont="1" applyFill="1" applyBorder="1" applyAlignment="1">
      <alignment horizontal="center" vertical="center" wrapText="1"/>
    </xf>
    <xf numFmtId="176" fontId="5" fillId="0" borderId="0" xfId="4" applyFont="1"/>
    <xf numFmtId="176" fontId="12" fillId="2" borderId="1" xfId="4" applyNumberFormat="1" applyFont="1" applyFill="1" applyBorder="1" applyAlignment="1">
      <alignment horizontal="center" vertical="center" wrapText="1"/>
    </xf>
    <xf numFmtId="176" fontId="0" fillId="0" borderId="0" xfId="4" applyNumberFormat="1" applyFont="1" applyAlignment="1">
      <alignment horizontal="right" vertical="center" wrapText="1"/>
    </xf>
    <xf numFmtId="176" fontId="0" fillId="0" borderId="0" xfId="4" applyNumberFormat="1" applyFont="1" applyAlignment="1">
      <alignment horizontal="right"/>
    </xf>
    <xf numFmtId="176" fontId="0" fillId="0" borderId="1" xfId="4" applyNumberFormat="1" applyFont="1" applyBorder="1" applyAlignment="1">
      <alignment horizontal="right"/>
    </xf>
    <xf numFmtId="176" fontId="0" fillId="0" borderId="4" xfId="4" applyNumberFormat="1" applyFont="1" applyBorder="1" applyAlignment="1">
      <alignment horizontal="right" vertical="center" wrapText="1"/>
    </xf>
    <xf numFmtId="176" fontId="0" fillId="0" borderId="0" xfId="4" applyNumberFormat="1" applyFont="1" applyAlignment="1">
      <alignment horizontal="right" vertical="center"/>
    </xf>
    <xf numFmtId="176" fontId="5" fillId="0" borderId="0" xfId="4" applyNumberFormat="1" applyFont="1" applyAlignment="1">
      <alignment horizontal="right"/>
    </xf>
    <xf numFmtId="176" fontId="0" fillId="0" borderId="1" xfId="4" applyNumberFormat="1" applyFont="1" applyBorder="1" applyAlignment="1">
      <alignment horizontal="right" vertical="center" wrapText="1"/>
    </xf>
    <xf numFmtId="176" fontId="0" fillId="0" borderId="0" xfId="4" applyNumberFormat="1" applyFont="1" applyAlignment="1">
      <alignment horizontal="right" wrapText="1"/>
    </xf>
    <xf numFmtId="176" fontId="12" fillId="4" borderId="5" xfId="4" applyNumberFormat="1" applyFont="1" applyFill="1" applyBorder="1" applyAlignment="1">
      <alignment horizontal="center" vertical="center" wrapText="1"/>
    </xf>
    <xf numFmtId="0" fontId="0" fillId="5" borderId="5" xfId="0" applyFont="1" applyFill="1" applyBorder="1" applyAlignment="1">
      <alignment vertical="center"/>
    </xf>
    <xf numFmtId="0" fontId="15" fillId="0" borderId="6" xfId="0" applyFont="1" applyBorder="1" applyAlignment="1">
      <alignment vertical="center"/>
    </xf>
    <xf numFmtId="0" fontId="16" fillId="0" borderId="7" xfId="0" applyFont="1" applyBorder="1" applyAlignment="1">
      <alignment vertical="center" wrapText="1"/>
    </xf>
    <xf numFmtId="0" fontId="15" fillId="0" borderId="8" xfId="0" applyFont="1" applyBorder="1" applyAlignment="1">
      <alignment vertical="center"/>
    </xf>
    <xf numFmtId="0" fontId="16" fillId="0" borderId="9" xfId="0" applyFont="1" applyBorder="1" applyAlignment="1">
      <alignment vertical="center" wrapText="1"/>
    </xf>
    <xf numFmtId="176" fontId="12" fillId="2" borderId="0" xfId="4" applyNumberFormat="1" applyFont="1" applyFill="1" applyBorder="1" applyAlignment="1">
      <alignment horizontal="center" vertical="center" wrapText="1"/>
    </xf>
    <xf numFmtId="176" fontId="0" fillId="0" borderId="0" xfId="4" applyNumberFormat="1" applyFont="1" applyBorder="1" applyAlignment="1">
      <alignment horizontal="right" vertical="center" wrapText="1"/>
    </xf>
    <xf numFmtId="0" fontId="0" fillId="0" borderId="0" xfId="0" applyFont="1" applyFill="1" applyBorder="1"/>
    <xf numFmtId="176" fontId="0" fillId="0" borderId="0" xfId="0" applyNumberFormat="1" applyFont="1"/>
    <xf numFmtId="9" fontId="0" fillId="0" borderId="0" xfId="11" applyFont="1" applyAlignment="1"/>
    <xf numFmtId="176" fontId="0" fillId="0" borderId="0" xfId="11" applyNumberFormat="1" applyFont="1" applyAlignment="1"/>
    <xf numFmtId="177" fontId="0" fillId="0" borderId="0" xfId="0" applyNumberFormat="1" applyFont="1"/>
    <xf numFmtId="9" fontId="0" fillId="0" borderId="0" xfId="11" applyFont="1" applyFill="1" applyBorder="1" applyAlignment="1"/>
    <xf numFmtId="0" fontId="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</cellXfs>
  <cellStyles count="12">
    <cellStyle name="Normal 2 2" xfId="1" xr:uid="{00000000-0005-0000-0000-000000000000}"/>
    <cellStyle name="Standard_GES-96" xfId="2" xr:uid="{00000000-0005-0000-0000-000001000000}"/>
    <cellStyle name="パーセント" xfId="11" builtinId="5"/>
    <cellStyle name="ハイパーリンク 2" xfId="3" xr:uid="{00000000-0005-0000-0000-000003000000}"/>
    <cellStyle name="桁区切り" xfId="4" builtinId="6"/>
    <cellStyle name="桁区切り 2" xfId="5" xr:uid="{00000000-0005-0000-0000-000005000000}"/>
    <cellStyle name="桁区切り 6" xfId="6" xr:uid="{00000000-0005-0000-0000-000006000000}"/>
    <cellStyle name="標準" xfId="0" builtinId="0"/>
    <cellStyle name="標準 2" xfId="7" xr:uid="{00000000-0005-0000-0000-000008000000}"/>
    <cellStyle name="標準 2 2" xfId="8" xr:uid="{00000000-0005-0000-0000-000009000000}"/>
    <cellStyle name="標準 3" xfId="9" xr:uid="{00000000-0005-0000-0000-00000A000000}"/>
    <cellStyle name="標準 7" xfId="10" xr:uid="{00000000-0005-0000-0000-00000B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66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7"/>
  <sheetViews>
    <sheetView showGridLines="0" tabSelected="1" zoomScale="80" zoomScaleNormal="80" workbookViewId="0">
      <pane xSplit="3" ySplit="8" topLeftCell="D9" activePane="bottomRight" state="frozen"/>
      <selection pane="topRight" activeCell="C1" sqref="C1"/>
      <selection pane="bottomLeft" activeCell="A8" sqref="A8"/>
      <selection pane="bottomRight" activeCell="E14" sqref="E14"/>
    </sheetView>
  </sheetViews>
  <sheetFormatPr defaultColWidth="9" defaultRowHeight="13.5" x14ac:dyDescent="0.3"/>
  <cols>
    <col min="1" max="1" width="26.84375" style="7" customWidth="1"/>
    <col min="2" max="2" width="14.765625" style="7" customWidth="1"/>
    <col min="3" max="3" width="14.4609375" style="7" customWidth="1"/>
    <col min="4" max="4" width="12" style="8" customWidth="1"/>
    <col min="5" max="5" width="11.3828125" style="7" bestFit="1" customWidth="1"/>
    <col min="6" max="6" width="10.23046875" style="7" hidden="1" customWidth="1"/>
    <col min="7" max="7" width="10.765625" style="7" hidden="1" customWidth="1"/>
    <col min="8" max="11" width="0" style="7" hidden="1" customWidth="1"/>
    <col min="12" max="12" width="12.84375" style="23" customWidth="1"/>
    <col min="13" max="15" width="12.3828125" style="28" customWidth="1"/>
    <col min="16" max="16" width="12.61328125" style="7" hidden="1" customWidth="1"/>
    <col min="17" max="17" width="17.921875" style="7" hidden="1" customWidth="1"/>
    <col min="18" max="18" width="14.23046875" style="7" hidden="1" customWidth="1"/>
    <col min="19" max="19" width="12.84375" style="7" hidden="1" customWidth="1"/>
    <col min="20" max="20" width="11.84375" style="7" hidden="1" customWidth="1"/>
    <col min="21" max="21" width="16.3828125" style="7" hidden="1" customWidth="1"/>
    <col min="22" max="22" width="14.07421875" style="7" hidden="1" customWidth="1"/>
    <col min="23" max="23" width="8.3046875" style="7" hidden="1" customWidth="1"/>
    <col min="24" max="16384" width="9" style="7"/>
  </cols>
  <sheetData>
    <row r="1" spans="1:23" ht="19" customHeight="1" x14ac:dyDescent="0.3">
      <c r="A1" s="49" t="s">
        <v>1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22"/>
      <c r="M1" s="27"/>
      <c r="N1" s="27"/>
      <c r="O1" s="27"/>
      <c r="P1" s="5"/>
      <c r="Q1" s="5" t="s">
        <v>73</v>
      </c>
      <c r="R1" s="5"/>
      <c r="S1" s="23">
        <v>8322000</v>
      </c>
      <c r="T1" s="23"/>
      <c r="U1" s="7" t="s">
        <v>84</v>
      </c>
      <c r="V1" s="45">
        <f>T9/S9</f>
        <v>0.23460219542467797</v>
      </c>
    </row>
    <row r="2" spans="1:23" x14ac:dyDescent="0.3">
      <c r="Q2" s="7" t="s">
        <v>74</v>
      </c>
      <c r="S2" s="23">
        <v>22560000</v>
      </c>
      <c r="T2" s="23"/>
    </row>
    <row r="3" spans="1:23" hidden="1" x14ac:dyDescent="0.3">
      <c r="A3" s="4" t="s">
        <v>0</v>
      </c>
      <c r="B3" s="4"/>
      <c r="C3" s="2"/>
      <c r="D3" s="2"/>
      <c r="E3" s="1"/>
      <c r="F3" s="1"/>
      <c r="G3" s="1"/>
      <c r="H3" s="1"/>
    </row>
    <row r="4" spans="1:23" ht="14.65" hidden="1" customHeight="1" x14ac:dyDescent="0.3">
      <c r="A4" s="50" t="s">
        <v>2</v>
      </c>
      <c r="B4" s="50"/>
      <c r="C4" s="50"/>
      <c r="D4" s="50"/>
      <c r="E4" s="50"/>
      <c r="F4" s="50"/>
      <c r="G4" s="50"/>
      <c r="H4" s="50"/>
    </row>
    <row r="5" spans="1:23" ht="13.5" hidden="1" customHeight="1" x14ac:dyDescent="0.3">
      <c r="A5" s="50" t="s">
        <v>3</v>
      </c>
      <c r="B5" s="50"/>
      <c r="C5" s="50"/>
      <c r="D5" s="50"/>
      <c r="E5" s="50"/>
      <c r="F5" s="50"/>
      <c r="G5" s="50"/>
      <c r="H5" s="50"/>
    </row>
    <row r="6" spans="1:23" x14ac:dyDescent="0.3">
      <c r="C6" s="2"/>
      <c r="D6" s="2"/>
      <c r="E6" s="2"/>
    </row>
    <row r="7" spans="1:23" ht="38" customHeight="1" x14ac:dyDescent="0.3">
      <c r="A7" s="7" t="s">
        <v>28</v>
      </c>
      <c r="C7" s="2"/>
      <c r="D7" s="2" t="s">
        <v>29</v>
      </c>
      <c r="E7" s="2" t="s">
        <v>30</v>
      </c>
      <c r="L7" s="23" t="s">
        <v>31</v>
      </c>
      <c r="M7" s="34" t="s">
        <v>32</v>
      </c>
      <c r="N7" s="34" t="s">
        <v>33</v>
      </c>
      <c r="O7" s="34"/>
      <c r="Q7" s="7" t="s">
        <v>82</v>
      </c>
    </row>
    <row r="8" spans="1:23" s="1" customFormat="1" ht="27" x14ac:dyDescent="0.3">
      <c r="A8" s="17" t="s">
        <v>7</v>
      </c>
      <c r="B8" s="17" t="s">
        <v>75</v>
      </c>
      <c r="C8" s="6" t="s">
        <v>24</v>
      </c>
      <c r="D8" s="19" t="s">
        <v>8</v>
      </c>
      <c r="E8" s="18" t="s">
        <v>9</v>
      </c>
      <c r="F8" s="18" t="s">
        <v>10</v>
      </c>
      <c r="G8" s="18" t="s">
        <v>11</v>
      </c>
      <c r="H8" s="18" t="s">
        <v>12</v>
      </c>
      <c r="I8" s="18" t="s">
        <v>13</v>
      </c>
      <c r="J8" s="18" t="s">
        <v>14</v>
      </c>
      <c r="K8" s="18" t="s">
        <v>15</v>
      </c>
      <c r="L8" s="24" t="s">
        <v>16</v>
      </c>
      <c r="M8" s="26" t="s">
        <v>17</v>
      </c>
      <c r="N8" s="26" t="s">
        <v>18</v>
      </c>
      <c r="O8" s="41"/>
      <c r="P8" s="41" t="s">
        <v>76</v>
      </c>
      <c r="Q8" s="1" t="s">
        <v>87</v>
      </c>
      <c r="R8" s="5" t="s">
        <v>88</v>
      </c>
      <c r="S8" s="1" t="s">
        <v>83</v>
      </c>
      <c r="T8" s="1" t="s">
        <v>85</v>
      </c>
      <c r="U8" s="35" t="s">
        <v>34</v>
      </c>
      <c r="V8" s="36" t="s">
        <v>35</v>
      </c>
      <c r="W8" s="36" t="s">
        <v>36</v>
      </c>
    </row>
    <row r="9" spans="1:23" ht="14" thickBot="1" x14ac:dyDescent="0.35">
      <c r="A9" s="20" t="s">
        <v>19</v>
      </c>
      <c r="B9" s="39" t="s">
        <v>41</v>
      </c>
      <c r="C9" s="12" t="s">
        <v>25</v>
      </c>
      <c r="D9" s="13" t="s">
        <v>26</v>
      </c>
      <c r="E9" s="16">
        <v>42520</v>
      </c>
      <c r="F9" s="14" t="s">
        <v>27</v>
      </c>
      <c r="G9" s="14" t="s">
        <v>27</v>
      </c>
      <c r="H9" s="14" t="s">
        <v>27</v>
      </c>
      <c r="I9" s="14" t="s">
        <v>27</v>
      </c>
      <c r="J9" s="14" t="s">
        <v>27</v>
      </c>
      <c r="K9" s="14" t="s">
        <v>27</v>
      </c>
      <c r="L9" s="21">
        <v>7623780</v>
      </c>
      <c r="M9" s="29">
        <v>10708361</v>
      </c>
      <c r="N9" s="30">
        <v>2512205</v>
      </c>
      <c r="O9" s="42"/>
      <c r="P9" s="7" t="s">
        <v>77</v>
      </c>
      <c r="Q9" s="44">
        <f>L9*4</f>
        <v>30495120</v>
      </c>
      <c r="R9" s="44">
        <f>Q9*$V$1</f>
        <v>7154222.1017390061</v>
      </c>
      <c r="S9" s="46">
        <f>M9</f>
        <v>10708361</v>
      </c>
      <c r="T9" s="30">
        <f>N9</f>
        <v>2512205</v>
      </c>
      <c r="U9" s="45">
        <f>R9/$S$2</f>
        <v>0.31711977401325381</v>
      </c>
      <c r="V9" s="45">
        <f>T9/$S$2</f>
        <v>0.11135660460992908</v>
      </c>
      <c r="W9" s="47">
        <f>U9/V9</f>
        <v>2.8477859496892197</v>
      </c>
    </row>
    <row r="10" spans="1:23" ht="14" thickBot="1" x14ac:dyDescent="0.35">
      <c r="A10" s="20" t="s">
        <v>20</v>
      </c>
      <c r="B10" s="37" t="s">
        <v>37</v>
      </c>
      <c r="C10" s="12" t="s">
        <v>25</v>
      </c>
      <c r="D10" s="11" t="s">
        <v>26</v>
      </c>
      <c r="E10" s="16">
        <v>42520</v>
      </c>
      <c r="F10" s="14" t="s">
        <v>27</v>
      </c>
      <c r="G10" s="14" t="s">
        <v>27</v>
      </c>
      <c r="H10" s="14" t="s">
        <v>27</v>
      </c>
      <c r="I10" s="14" t="s">
        <v>27</v>
      </c>
      <c r="J10" s="14" t="s">
        <v>27</v>
      </c>
      <c r="K10" s="14" t="s">
        <v>27</v>
      </c>
      <c r="L10" s="21">
        <v>5083583</v>
      </c>
      <c r="M10" s="30">
        <v>9375890</v>
      </c>
      <c r="N10" s="30">
        <v>1902389</v>
      </c>
      <c r="O10" s="42"/>
      <c r="P10" s="7" t="s">
        <v>78</v>
      </c>
      <c r="Q10" s="44">
        <f>L10*4</f>
        <v>20334332</v>
      </c>
      <c r="R10" s="44">
        <f t="shared" ref="R10:R13" si="0">Q10*$V$1</f>
        <v>4770478.9296942828</v>
      </c>
      <c r="S10" s="44">
        <f>M10</f>
        <v>9375890</v>
      </c>
      <c r="T10" s="44">
        <f>N10</f>
        <v>1902389</v>
      </c>
      <c r="U10" s="45">
        <f t="shared" ref="U10:U13" si="1">R10/$S$2</f>
        <v>0.21145739936588134</v>
      </c>
      <c r="V10" s="45">
        <f t="shared" ref="V10:V13" si="2">T10/$S$2</f>
        <v>8.4325753546099294E-2</v>
      </c>
      <c r="W10" s="47">
        <f t="shared" ref="W10:W13" si="3">U10/V10</f>
        <v>2.5076253750911528</v>
      </c>
    </row>
    <row r="11" spans="1:23" ht="14" thickBot="1" x14ac:dyDescent="0.35">
      <c r="A11" s="20" t="s">
        <v>19</v>
      </c>
      <c r="B11" s="39" t="s">
        <v>41</v>
      </c>
      <c r="C11" s="12" t="s">
        <v>25</v>
      </c>
      <c r="D11" s="11" t="s">
        <v>26</v>
      </c>
      <c r="E11" s="16">
        <v>42574</v>
      </c>
      <c r="F11" s="14" t="s">
        <v>27</v>
      </c>
      <c r="G11" s="14" t="s">
        <v>27</v>
      </c>
      <c r="H11" s="14" t="s">
        <v>27</v>
      </c>
      <c r="I11" s="14" t="s">
        <v>27</v>
      </c>
      <c r="J11" s="14" t="s">
        <v>27</v>
      </c>
      <c r="K11" s="14" t="s">
        <v>27</v>
      </c>
      <c r="L11" s="21">
        <v>7623780</v>
      </c>
      <c r="M11" s="29">
        <v>10708361</v>
      </c>
      <c r="N11" s="30">
        <v>2512205</v>
      </c>
      <c r="O11" s="42"/>
      <c r="P11" s="43" t="s">
        <v>79</v>
      </c>
      <c r="Q11" s="44">
        <f>L14*3</f>
        <v>6209640</v>
      </c>
      <c r="R11" s="44">
        <f t="shared" si="0"/>
        <v>1456795.1767968973</v>
      </c>
      <c r="S11" s="44">
        <f>M14</f>
        <v>4079070</v>
      </c>
      <c r="T11" s="44">
        <f>N14</f>
        <v>620473</v>
      </c>
      <c r="U11" s="45">
        <f t="shared" si="1"/>
        <v>6.4574254290642605E-2</v>
      </c>
      <c r="V11" s="45">
        <f t="shared" si="2"/>
        <v>2.7503235815602836E-2</v>
      </c>
      <c r="W11" s="47">
        <f t="shared" si="3"/>
        <v>2.3478784359623983</v>
      </c>
    </row>
    <row r="12" spans="1:23" ht="14" thickBot="1" x14ac:dyDescent="0.35">
      <c r="A12" s="20" t="s">
        <v>20</v>
      </c>
      <c r="B12" s="37" t="s">
        <v>37</v>
      </c>
      <c r="C12" s="12" t="s">
        <v>25</v>
      </c>
      <c r="D12" s="11" t="s">
        <v>26</v>
      </c>
      <c r="E12" s="16">
        <v>42574</v>
      </c>
      <c r="F12" s="14" t="s">
        <v>27</v>
      </c>
      <c r="G12" s="14" t="s">
        <v>27</v>
      </c>
      <c r="H12" s="14" t="s">
        <v>27</v>
      </c>
      <c r="I12" s="14" t="s">
        <v>27</v>
      </c>
      <c r="J12" s="14" t="s">
        <v>27</v>
      </c>
      <c r="K12" s="14" t="s">
        <v>27</v>
      </c>
      <c r="L12" s="21">
        <v>5083583</v>
      </c>
      <c r="M12" s="30">
        <v>9375890</v>
      </c>
      <c r="N12" s="30">
        <v>1902389</v>
      </c>
      <c r="O12" s="42"/>
      <c r="P12" s="43" t="s">
        <v>80</v>
      </c>
      <c r="Q12" s="44">
        <f>L13*3</f>
        <v>6594972</v>
      </c>
      <c r="R12" s="44">
        <f t="shared" si="0"/>
        <v>1547194.9099642793</v>
      </c>
      <c r="S12" s="44">
        <f>M13</f>
        <v>2995248</v>
      </c>
      <c r="T12" s="44">
        <f>N13</f>
        <v>599628</v>
      </c>
      <c r="U12" s="45">
        <f t="shared" si="1"/>
        <v>6.8581334661537208E-2</v>
      </c>
      <c r="V12" s="45">
        <f t="shared" si="2"/>
        <v>2.6579255319148936E-2</v>
      </c>
      <c r="W12" s="47">
        <f t="shared" si="3"/>
        <v>2.5802579431985819</v>
      </c>
    </row>
    <row r="13" spans="1:23" ht="14" thickBot="1" x14ac:dyDescent="0.35">
      <c r="A13" s="20" t="s">
        <v>21</v>
      </c>
      <c r="B13" s="39" t="s">
        <v>47</v>
      </c>
      <c r="C13" s="12" t="s">
        <v>25</v>
      </c>
      <c r="D13" s="11" t="s">
        <v>26</v>
      </c>
      <c r="E13" s="16">
        <v>42574</v>
      </c>
      <c r="F13" s="14" t="s">
        <v>27</v>
      </c>
      <c r="G13" s="14" t="s">
        <v>27</v>
      </c>
      <c r="H13" s="14" t="s">
        <v>27</v>
      </c>
      <c r="I13" s="14" t="s">
        <v>27</v>
      </c>
      <c r="J13" s="14" t="s">
        <v>27</v>
      </c>
      <c r="K13" s="14" t="s">
        <v>27</v>
      </c>
      <c r="L13" s="15">
        <v>2198324</v>
      </c>
      <c r="M13" s="29">
        <v>2995248</v>
      </c>
      <c r="N13" s="33">
        <v>599628</v>
      </c>
      <c r="O13" s="42"/>
      <c r="P13" s="43" t="s">
        <v>81</v>
      </c>
      <c r="Q13" s="44">
        <f>L15*3</f>
        <v>3945117</v>
      </c>
      <c r="R13" s="44">
        <f t="shared" si="0"/>
        <v>925533.10940721934</v>
      </c>
      <c r="S13" s="44">
        <f>M15</f>
        <v>1584328</v>
      </c>
      <c r="T13" s="44">
        <f>N15</f>
        <v>419747</v>
      </c>
      <c r="U13" s="45">
        <f t="shared" si="1"/>
        <v>4.1025403785780998E-2</v>
      </c>
      <c r="V13" s="45">
        <f t="shared" si="2"/>
        <v>1.8605806737588652E-2</v>
      </c>
      <c r="W13" s="47">
        <f t="shared" si="3"/>
        <v>2.2049784975407074</v>
      </c>
    </row>
    <row r="14" spans="1:23" ht="14" thickBot="1" x14ac:dyDescent="0.35">
      <c r="A14" s="20" t="s">
        <v>23</v>
      </c>
      <c r="B14" s="39" t="s">
        <v>39</v>
      </c>
      <c r="C14" s="12" t="s">
        <v>25</v>
      </c>
      <c r="D14" s="11" t="s">
        <v>26</v>
      </c>
      <c r="E14" s="16">
        <v>42574</v>
      </c>
      <c r="F14" s="14" t="s">
        <v>27</v>
      </c>
      <c r="G14" s="14" t="s">
        <v>27</v>
      </c>
      <c r="H14" s="14" t="s">
        <v>27</v>
      </c>
      <c r="I14" s="14" t="s">
        <v>27</v>
      </c>
      <c r="J14" s="14" t="s">
        <v>27</v>
      </c>
      <c r="K14" s="14" t="s">
        <v>27</v>
      </c>
      <c r="L14" s="15">
        <v>2069880</v>
      </c>
      <c r="M14" s="29">
        <v>4079070</v>
      </c>
      <c r="N14" s="33">
        <v>620473</v>
      </c>
      <c r="O14" s="42"/>
      <c r="P14" s="43" t="s">
        <v>86</v>
      </c>
      <c r="Q14" s="44">
        <f>SUM(Q9:Q13)</f>
        <v>67579181</v>
      </c>
      <c r="R14" s="44">
        <f>SUM(R9:R13)</f>
        <v>15854224.227601685</v>
      </c>
      <c r="T14" s="44">
        <f>SUM(T9:T13)</f>
        <v>6054442</v>
      </c>
      <c r="U14" s="48"/>
      <c r="V14" s="45"/>
      <c r="W14" s="47"/>
    </row>
    <row r="15" spans="1:23" ht="14" thickBot="1" x14ac:dyDescent="0.35">
      <c r="A15" s="20" t="s">
        <v>22</v>
      </c>
      <c r="B15" s="39" t="s">
        <v>45</v>
      </c>
      <c r="C15" s="12" t="s">
        <v>25</v>
      </c>
      <c r="D15" s="11" t="s">
        <v>26</v>
      </c>
      <c r="E15" s="16">
        <v>42574</v>
      </c>
      <c r="F15" s="14" t="s">
        <v>27</v>
      </c>
      <c r="G15" s="14" t="s">
        <v>27</v>
      </c>
      <c r="H15" s="14" t="s">
        <v>27</v>
      </c>
      <c r="I15" s="14" t="s">
        <v>27</v>
      </c>
      <c r="J15" s="14" t="s">
        <v>27</v>
      </c>
      <c r="K15" s="14" t="s">
        <v>27</v>
      </c>
      <c r="L15" s="15">
        <v>1315039</v>
      </c>
      <c r="M15" s="29">
        <v>1584328</v>
      </c>
      <c r="N15" s="33">
        <v>419747</v>
      </c>
      <c r="O15" s="42"/>
    </row>
    <row r="16" spans="1:23" ht="14" thickBot="1" x14ac:dyDescent="0.35">
      <c r="A16" s="20" t="s">
        <v>19</v>
      </c>
      <c r="B16" s="39" t="s">
        <v>41</v>
      </c>
      <c r="C16" s="12" t="s">
        <v>25</v>
      </c>
      <c r="D16" s="11" t="s">
        <v>26</v>
      </c>
      <c r="E16" s="16">
        <v>42576</v>
      </c>
      <c r="F16" s="14" t="s">
        <v>27</v>
      </c>
      <c r="G16" s="14" t="s">
        <v>27</v>
      </c>
      <c r="H16" s="14" t="s">
        <v>27</v>
      </c>
      <c r="I16" s="14" t="s">
        <v>27</v>
      </c>
      <c r="J16" s="14" t="s">
        <v>27</v>
      </c>
      <c r="K16" s="14" t="s">
        <v>27</v>
      </c>
      <c r="L16" s="21">
        <v>7623780</v>
      </c>
      <c r="M16" s="29">
        <v>10708361</v>
      </c>
      <c r="N16" s="30">
        <v>2512205</v>
      </c>
      <c r="O16" s="42"/>
    </row>
    <row r="17" spans="1:15" ht="14" thickBot="1" x14ac:dyDescent="0.35">
      <c r="A17" s="20" t="s">
        <v>20</v>
      </c>
      <c r="B17" s="37" t="s">
        <v>37</v>
      </c>
      <c r="C17" s="12" t="s">
        <v>25</v>
      </c>
      <c r="D17" s="11" t="s">
        <v>26</v>
      </c>
      <c r="E17" s="16">
        <v>42576</v>
      </c>
      <c r="F17" s="14" t="s">
        <v>27</v>
      </c>
      <c r="G17" s="14" t="s">
        <v>27</v>
      </c>
      <c r="H17" s="14" t="s">
        <v>27</v>
      </c>
      <c r="I17" s="14" t="s">
        <v>27</v>
      </c>
      <c r="J17" s="14" t="s">
        <v>27</v>
      </c>
      <c r="K17" s="14" t="s">
        <v>27</v>
      </c>
      <c r="L17" s="21">
        <v>5083583</v>
      </c>
      <c r="M17" s="30">
        <v>9375890</v>
      </c>
      <c r="N17" s="30">
        <v>1902389</v>
      </c>
      <c r="O17" s="42"/>
    </row>
    <row r="18" spans="1:15" ht="14" thickBot="1" x14ac:dyDescent="0.35">
      <c r="A18" s="20" t="s">
        <v>21</v>
      </c>
      <c r="B18" s="39" t="s">
        <v>47</v>
      </c>
      <c r="C18" s="12" t="s">
        <v>25</v>
      </c>
      <c r="D18" s="11" t="s">
        <v>26</v>
      </c>
      <c r="E18" s="16">
        <v>42576</v>
      </c>
      <c r="F18" s="14" t="s">
        <v>27</v>
      </c>
      <c r="G18" s="14" t="s">
        <v>27</v>
      </c>
      <c r="H18" s="14" t="s">
        <v>27</v>
      </c>
      <c r="I18" s="14" t="s">
        <v>27</v>
      </c>
      <c r="J18" s="14" t="s">
        <v>27</v>
      </c>
      <c r="K18" s="14" t="s">
        <v>27</v>
      </c>
      <c r="L18" s="15">
        <v>2198324</v>
      </c>
      <c r="M18" s="29">
        <v>2995248</v>
      </c>
      <c r="N18" s="33">
        <v>599628</v>
      </c>
      <c r="O18" s="42"/>
    </row>
    <row r="19" spans="1:15" ht="14" thickBot="1" x14ac:dyDescent="0.35">
      <c r="A19" s="20" t="s">
        <v>23</v>
      </c>
      <c r="B19" s="39" t="s">
        <v>39</v>
      </c>
      <c r="C19" s="12" t="s">
        <v>25</v>
      </c>
      <c r="D19" s="11" t="s">
        <v>26</v>
      </c>
      <c r="E19" s="16">
        <v>42576</v>
      </c>
      <c r="F19" s="14" t="s">
        <v>27</v>
      </c>
      <c r="G19" s="14" t="s">
        <v>27</v>
      </c>
      <c r="H19" s="14" t="s">
        <v>27</v>
      </c>
      <c r="I19" s="14" t="s">
        <v>27</v>
      </c>
      <c r="J19" s="14" t="s">
        <v>27</v>
      </c>
      <c r="K19" s="14" t="s">
        <v>27</v>
      </c>
      <c r="L19" s="15">
        <v>2069880</v>
      </c>
      <c r="M19" s="29">
        <v>4079070</v>
      </c>
      <c r="N19" s="33">
        <v>620473</v>
      </c>
      <c r="O19" s="42"/>
    </row>
    <row r="20" spans="1:15" ht="14" thickBot="1" x14ac:dyDescent="0.35">
      <c r="A20" s="20" t="s">
        <v>22</v>
      </c>
      <c r="B20" s="39" t="s">
        <v>45</v>
      </c>
      <c r="C20" s="12" t="s">
        <v>25</v>
      </c>
      <c r="D20" s="11" t="s">
        <v>26</v>
      </c>
      <c r="E20" s="16">
        <v>42576</v>
      </c>
      <c r="F20" s="14" t="s">
        <v>27</v>
      </c>
      <c r="G20" s="14" t="s">
        <v>27</v>
      </c>
      <c r="H20" s="14" t="s">
        <v>27</v>
      </c>
      <c r="I20" s="14" t="s">
        <v>27</v>
      </c>
      <c r="J20" s="14" t="s">
        <v>27</v>
      </c>
      <c r="K20" s="14" t="s">
        <v>27</v>
      </c>
      <c r="L20" s="15">
        <v>1315039</v>
      </c>
      <c r="M20" s="29">
        <v>1584328</v>
      </c>
      <c r="N20" s="33">
        <v>419747</v>
      </c>
      <c r="O20" s="42"/>
    </row>
    <row r="21" spans="1:15" ht="14" thickBot="1" x14ac:dyDescent="0.35">
      <c r="A21" s="20" t="s">
        <v>19</v>
      </c>
      <c r="B21" s="39" t="s">
        <v>41</v>
      </c>
      <c r="C21" s="12" t="s">
        <v>25</v>
      </c>
      <c r="D21" s="11" t="s">
        <v>26</v>
      </c>
      <c r="E21" s="16">
        <v>42585</v>
      </c>
      <c r="F21" s="14" t="s">
        <v>27</v>
      </c>
      <c r="G21" s="14" t="s">
        <v>27</v>
      </c>
      <c r="H21" s="14" t="s">
        <v>27</v>
      </c>
      <c r="I21" s="14" t="s">
        <v>27</v>
      </c>
      <c r="J21" s="14" t="s">
        <v>27</v>
      </c>
      <c r="K21" s="14" t="s">
        <v>27</v>
      </c>
      <c r="L21" s="21">
        <v>7623780</v>
      </c>
      <c r="M21" s="29">
        <v>10708361</v>
      </c>
      <c r="N21" s="30">
        <v>2512205</v>
      </c>
      <c r="O21" s="42"/>
    </row>
    <row r="22" spans="1:15" ht="14" thickBot="1" x14ac:dyDescent="0.35">
      <c r="A22" s="20" t="s">
        <v>20</v>
      </c>
      <c r="B22" s="37" t="s">
        <v>37</v>
      </c>
      <c r="C22" s="12" t="s">
        <v>25</v>
      </c>
      <c r="D22" s="11" t="s">
        <v>26</v>
      </c>
      <c r="E22" s="16">
        <v>42585</v>
      </c>
      <c r="F22" s="14" t="s">
        <v>27</v>
      </c>
      <c r="G22" s="14" t="s">
        <v>27</v>
      </c>
      <c r="H22" s="14" t="s">
        <v>27</v>
      </c>
      <c r="I22" s="14" t="s">
        <v>27</v>
      </c>
      <c r="J22" s="14" t="s">
        <v>27</v>
      </c>
      <c r="K22" s="14" t="s">
        <v>27</v>
      </c>
      <c r="L22" s="21">
        <v>5083583</v>
      </c>
      <c r="M22" s="30">
        <v>9375890</v>
      </c>
      <c r="N22" s="30">
        <v>1902389</v>
      </c>
      <c r="O22" s="42"/>
    </row>
    <row r="23" spans="1:15" ht="14" thickBot="1" x14ac:dyDescent="0.35">
      <c r="A23" s="20" t="s">
        <v>21</v>
      </c>
      <c r="B23" s="39" t="s">
        <v>47</v>
      </c>
      <c r="C23" s="12" t="s">
        <v>25</v>
      </c>
      <c r="D23" s="11" t="s">
        <v>26</v>
      </c>
      <c r="E23" s="16">
        <v>42585</v>
      </c>
      <c r="F23" s="14" t="s">
        <v>27</v>
      </c>
      <c r="G23" s="14" t="s">
        <v>27</v>
      </c>
      <c r="H23" s="14" t="s">
        <v>27</v>
      </c>
      <c r="I23" s="14" t="s">
        <v>27</v>
      </c>
      <c r="J23" s="14" t="s">
        <v>27</v>
      </c>
      <c r="K23" s="14" t="s">
        <v>27</v>
      </c>
      <c r="L23" s="15">
        <v>2198324</v>
      </c>
      <c r="M23" s="29">
        <v>2995248</v>
      </c>
      <c r="N23" s="33">
        <v>599628</v>
      </c>
      <c r="O23" s="42"/>
    </row>
    <row r="24" spans="1:15" ht="14" thickBot="1" x14ac:dyDescent="0.35">
      <c r="A24" s="20" t="s">
        <v>23</v>
      </c>
      <c r="B24" s="39" t="s">
        <v>39</v>
      </c>
      <c r="C24" s="12" t="s">
        <v>25</v>
      </c>
      <c r="D24" s="11" t="s">
        <v>26</v>
      </c>
      <c r="E24" s="16">
        <v>42585</v>
      </c>
      <c r="F24" s="14" t="s">
        <v>27</v>
      </c>
      <c r="G24" s="14" t="s">
        <v>27</v>
      </c>
      <c r="H24" s="14" t="s">
        <v>27</v>
      </c>
      <c r="I24" s="14" t="s">
        <v>27</v>
      </c>
      <c r="J24" s="14" t="s">
        <v>27</v>
      </c>
      <c r="K24" s="14" t="s">
        <v>27</v>
      </c>
      <c r="L24" s="15">
        <v>2069880</v>
      </c>
      <c r="M24" s="29">
        <v>4079070</v>
      </c>
      <c r="N24" s="33">
        <v>620473</v>
      </c>
      <c r="O24" s="42"/>
    </row>
    <row r="25" spans="1:15" ht="14" thickBot="1" x14ac:dyDescent="0.35">
      <c r="A25" s="20" t="s">
        <v>22</v>
      </c>
      <c r="B25" s="39" t="s">
        <v>45</v>
      </c>
      <c r="C25" s="12" t="s">
        <v>25</v>
      </c>
      <c r="D25" s="11" t="s">
        <v>26</v>
      </c>
      <c r="E25" s="16">
        <v>42585</v>
      </c>
      <c r="F25" s="14" t="s">
        <v>27</v>
      </c>
      <c r="G25" s="14" t="s">
        <v>27</v>
      </c>
      <c r="H25" s="14" t="s">
        <v>27</v>
      </c>
      <c r="I25" s="14" t="s">
        <v>27</v>
      </c>
      <c r="J25" s="14" t="s">
        <v>27</v>
      </c>
      <c r="K25" s="14" t="s">
        <v>27</v>
      </c>
      <c r="L25" s="15">
        <v>1315039</v>
      </c>
      <c r="M25" s="29">
        <v>1584328</v>
      </c>
      <c r="N25" s="33">
        <v>419747</v>
      </c>
      <c r="O25" s="42"/>
    </row>
    <row r="26" spans="1:15" x14ac:dyDescent="0.3">
      <c r="A26" s="2"/>
      <c r="B26" s="2"/>
      <c r="C26" s="2"/>
      <c r="D26" s="2"/>
      <c r="E26" s="2"/>
    </row>
    <row r="27" spans="1:15" s="1" customFormat="1" ht="17.899999999999999" customHeight="1" x14ac:dyDescent="0.3">
      <c r="A27" t="s">
        <v>5</v>
      </c>
      <c r="B27"/>
      <c r="C27"/>
      <c r="D27"/>
      <c r="E27"/>
      <c r="F27"/>
      <c r="G27"/>
      <c r="H27"/>
      <c r="I27" s="3"/>
      <c r="L27" s="23"/>
      <c r="M27" s="31"/>
      <c r="N27" s="31"/>
      <c r="O27" s="31"/>
    </row>
    <row r="28" spans="1:15" s="1" customFormat="1" ht="17.149999999999999" customHeight="1" x14ac:dyDescent="0.3">
      <c r="A28" t="s">
        <v>4</v>
      </c>
      <c r="B28"/>
      <c r="C28"/>
      <c r="D28"/>
      <c r="E28"/>
      <c r="F28"/>
      <c r="G28"/>
      <c r="H28"/>
      <c r="I28" s="3"/>
      <c r="L28" s="23"/>
      <c r="M28" s="31"/>
      <c r="N28" s="31"/>
      <c r="O28" s="31"/>
    </row>
    <row r="29" spans="1:15" s="1" customFormat="1" ht="17.899999999999999" customHeight="1" x14ac:dyDescent="0.3">
      <c r="A29"/>
      <c r="B29"/>
      <c r="C29"/>
      <c r="D29"/>
      <c r="E29"/>
      <c r="F29"/>
      <c r="G29"/>
      <c r="H29"/>
      <c r="I29" s="3"/>
      <c r="L29" s="23"/>
      <c r="M29" s="31"/>
      <c r="N29" s="31"/>
      <c r="O29" s="31"/>
    </row>
    <row r="30" spans="1:15" x14ac:dyDescent="0.3">
      <c r="A30" s="7" t="s">
        <v>6</v>
      </c>
    </row>
    <row r="33" spans="4:15" s="9" customFormat="1" x14ac:dyDescent="0.3">
      <c r="D33" s="10"/>
      <c r="L33" s="23"/>
      <c r="M33" s="32"/>
      <c r="N33" s="32"/>
      <c r="O33" s="32"/>
    </row>
    <row r="34" spans="4:15" s="9" customFormat="1" x14ac:dyDescent="0.3">
      <c r="D34" s="10"/>
      <c r="L34" s="23"/>
      <c r="M34" s="32"/>
      <c r="N34" s="32"/>
      <c r="O34" s="32"/>
    </row>
    <row r="35" spans="4:15" s="9" customFormat="1" x14ac:dyDescent="0.3">
      <c r="D35" s="10"/>
      <c r="L35" s="23"/>
      <c r="M35" s="32"/>
      <c r="N35" s="32"/>
      <c r="O35" s="32"/>
    </row>
    <row r="36" spans="4:15" s="9" customFormat="1" x14ac:dyDescent="0.3">
      <c r="D36" s="10"/>
      <c r="L36" s="23"/>
      <c r="M36" s="32"/>
      <c r="N36" s="32"/>
      <c r="O36" s="32"/>
    </row>
    <row r="37" spans="4:15" s="9" customFormat="1" ht="13" x14ac:dyDescent="0.25">
      <c r="D37" s="10"/>
      <c r="L37" s="25"/>
      <c r="M37" s="32"/>
      <c r="N37" s="32"/>
      <c r="O37" s="32"/>
    </row>
  </sheetData>
  <autoFilter ref="A8:N25" xr:uid="{34DC894A-9953-4F3F-A34F-927AEBD086C4}"/>
  <mergeCells count="3">
    <mergeCell ref="A1:K1"/>
    <mergeCell ref="A4:H4"/>
    <mergeCell ref="A5:H5"/>
  </mergeCells>
  <phoneticPr fontId="7"/>
  <dataValidations count="1">
    <dataValidation type="list" operator="equal" allowBlank="1" showErrorMessage="1" sqref="D9:D25" xr:uid="{00000000-0002-0000-0000-000000000000}">
      <formula1>"Daily,Weekly,Monthly,Fortnightly,Quarterly,Yearly"</formula1>
      <formula2>0</formula2>
    </dataValidation>
  </dataValidations>
  <printOptions horizontalCentered="1"/>
  <pageMargins left="0.23622047244094491" right="0.23622047244094491" top="0.74803149606299213" bottom="0.74803149606299213" header="0.31496062992125984" footer="0.31496062992125984"/>
  <pageSetup paperSize="9" scale="72" firstPageNumber="0" orientation="landscape" horizontalDpi="300" verticalDpi="300" r:id="rId1"/>
  <headerFooter alignWithMargins="0">
    <oddFooter>&amp;L&amp;F&amp;R&amp;P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5C605-26C2-45C3-B04D-692BD48A0AF4}">
  <dimension ref="A1:B18"/>
  <sheetViews>
    <sheetView workbookViewId="0">
      <selection activeCell="D13" sqref="D13"/>
    </sheetView>
  </sheetViews>
  <sheetFormatPr defaultRowHeight="13.5" x14ac:dyDescent="0.3"/>
  <cols>
    <col min="1" max="1" width="17.53515625" customWidth="1"/>
  </cols>
  <sheetData>
    <row r="1" spans="1:2" ht="14" thickBot="1" x14ac:dyDescent="0.35">
      <c r="A1" s="37" t="s">
        <v>37</v>
      </c>
      <c r="B1" s="38" t="s">
        <v>38</v>
      </c>
    </row>
    <row r="2" spans="1:2" ht="14" thickBot="1" x14ac:dyDescent="0.35">
      <c r="A2" s="39" t="s">
        <v>39</v>
      </c>
      <c r="B2" s="40" t="s">
        <v>40</v>
      </c>
    </row>
    <row r="3" spans="1:2" ht="14" thickBot="1" x14ac:dyDescent="0.35">
      <c r="A3" s="39" t="s">
        <v>41</v>
      </c>
      <c r="B3" s="40" t="s">
        <v>42</v>
      </c>
    </row>
    <row r="4" spans="1:2" ht="14" thickBot="1" x14ac:dyDescent="0.35">
      <c r="A4" s="39" t="s">
        <v>43</v>
      </c>
      <c r="B4" s="40" t="s">
        <v>44</v>
      </c>
    </row>
    <row r="5" spans="1:2" ht="14" thickBot="1" x14ac:dyDescent="0.35">
      <c r="A5" s="39" t="s">
        <v>45</v>
      </c>
      <c r="B5" s="40" t="s">
        <v>46</v>
      </c>
    </row>
    <row r="6" spans="1:2" ht="14" thickBot="1" x14ac:dyDescent="0.35">
      <c r="A6" s="39" t="s">
        <v>47</v>
      </c>
      <c r="B6" s="40" t="s">
        <v>48</v>
      </c>
    </row>
    <row r="7" spans="1:2" ht="14" thickBot="1" x14ac:dyDescent="0.35">
      <c r="A7" s="39" t="s">
        <v>49</v>
      </c>
      <c r="B7" s="40" t="s">
        <v>50</v>
      </c>
    </row>
    <row r="8" spans="1:2" ht="14" thickBot="1" x14ac:dyDescent="0.35">
      <c r="A8" s="39" t="s">
        <v>51</v>
      </c>
      <c r="B8" s="40" t="s">
        <v>52</v>
      </c>
    </row>
    <row r="9" spans="1:2" ht="14" thickBot="1" x14ac:dyDescent="0.35">
      <c r="A9" s="39" t="s">
        <v>53</v>
      </c>
      <c r="B9" s="40" t="s">
        <v>54</v>
      </c>
    </row>
    <row r="10" spans="1:2" ht="14" thickBot="1" x14ac:dyDescent="0.35">
      <c r="A10" s="39" t="s">
        <v>55</v>
      </c>
      <c r="B10" s="40" t="s">
        <v>56</v>
      </c>
    </row>
    <row r="11" spans="1:2" ht="14" thickBot="1" x14ac:dyDescent="0.35">
      <c r="A11" s="39" t="s">
        <v>57</v>
      </c>
      <c r="B11" s="40" t="s">
        <v>58</v>
      </c>
    </row>
    <row r="12" spans="1:2" ht="14" thickBot="1" x14ac:dyDescent="0.35">
      <c r="A12" s="39" t="s">
        <v>59</v>
      </c>
      <c r="B12" s="40" t="s">
        <v>60</v>
      </c>
    </row>
    <row r="13" spans="1:2" ht="14" thickBot="1" x14ac:dyDescent="0.35">
      <c r="A13" s="39" t="s">
        <v>61</v>
      </c>
      <c r="B13" s="40" t="s">
        <v>62</v>
      </c>
    </row>
    <row r="14" spans="1:2" ht="14" thickBot="1" x14ac:dyDescent="0.35">
      <c r="A14" s="39" t="s">
        <v>63</v>
      </c>
      <c r="B14" s="40" t="s">
        <v>64</v>
      </c>
    </row>
    <row r="15" spans="1:2" ht="14" thickBot="1" x14ac:dyDescent="0.35">
      <c r="A15" s="39" t="s">
        <v>65</v>
      </c>
      <c r="B15" s="40" t="s">
        <v>66</v>
      </c>
    </row>
    <row r="16" spans="1:2" ht="14" thickBot="1" x14ac:dyDescent="0.35">
      <c r="A16" s="39" t="s">
        <v>67</v>
      </c>
      <c r="B16" s="40" t="s">
        <v>68</v>
      </c>
    </row>
    <row r="17" spans="1:2" ht="14" thickBot="1" x14ac:dyDescent="0.35">
      <c r="A17" s="39" t="s">
        <v>69</v>
      </c>
      <c r="B17" s="40" t="s">
        <v>70</v>
      </c>
    </row>
    <row r="18" spans="1:2" ht="20.5" thickBot="1" x14ac:dyDescent="0.35">
      <c r="A18" s="39" t="s">
        <v>71</v>
      </c>
      <c r="B18" s="40" t="s">
        <v>72</v>
      </c>
    </row>
  </sheetData>
  <phoneticPr fontId="7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BACAE9724519845A85E41076791700F" ma:contentTypeVersion="11" ma:contentTypeDescription="新しいドキュメントを作成します。" ma:contentTypeScope="" ma:versionID="c163f67b24e15a352970f596913fe164">
  <xsd:schema xmlns:xsd="http://www.w3.org/2001/XMLSchema" xmlns:xs="http://www.w3.org/2001/XMLSchema" xmlns:p="http://schemas.microsoft.com/office/2006/metadata/properties" xmlns:ns2="96642b52-8f9b-4fb1-88d1-9198b085fb3c" xmlns:ns3="fe2bd37a-6b17-4f49-b664-1ee094a2348a" targetNamespace="http://schemas.microsoft.com/office/2006/metadata/properties" ma:root="true" ma:fieldsID="e9fb84802ac8e1102ee1152d34f5a4ca" ns2:_="" ns3:_="">
    <xsd:import namespace="96642b52-8f9b-4fb1-88d1-9198b085fb3c"/>
    <xsd:import namespace="fe2bd37a-6b17-4f49-b664-1ee094a2348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6642b52-8f9b-4fb1-88d1-9198b085fb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2bd37a-6b17-4f49-b664-1ee094a2348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DD889F-C0DC-499A-A7CF-8C7F5E39DB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6642b52-8f9b-4fb1-88d1-9198b085fb3c"/>
    <ds:schemaRef ds:uri="fe2bd37a-6b17-4f49-b664-1ee094a234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6A861E-C7C1-4E87-AB74-C131A24B277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60B14C44-50BE-46B5-9127-AE40C394F3F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Newspapers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Kantar Japan</dc:creator>
  <cp:lastModifiedBy>Lin, Jasmine (KJTKY)</cp:lastModifiedBy>
  <cp:lastPrinted>2010-08-17T15:42:10Z</cp:lastPrinted>
  <dcterms:created xsi:type="dcterms:W3CDTF">2010-02-15T14:01:43Z</dcterms:created>
  <dcterms:modified xsi:type="dcterms:W3CDTF">2020-08-26T07:32:36Z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ive_VersionGuid_v2.5">
    <vt:lpwstr/>
  </property>
  <property fmtid="{D5CDD505-2E9C-101B-9397-08002B2CF9AE}" pid="3" name="Offisync_IsSaved">
    <vt:lpwstr>False</vt:lpwstr>
  </property>
  <property fmtid="{D5CDD505-2E9C-101B-9397-08002B2CF9AE}" pid="4" name="Offisync_ProviderName">
    <vt:lpwstr>Jive</vt:lpwstr>
  </property>
  <property fmtid="{D5CDD505-2E9C-101B-9397-08002B2CF9AE}" pid="5" name="Jive_VersionGuid">
    <vt:lpwstr>e6d2c713-7837-4eb0-a514-5669f739ecb6</vt:lpwstr>
  </property>
  <property fmtid="{D5CDD505-2E9C-101B-9397-08002B2CF9AE}" pid="6" name="Offisync_SaveTime">
    <vt:lpwstr/>
  </property>
  <property fmtid="{D5CDD505-2E9C-101B-9397-08002B2CF9AE}" pid="7" name="Offisync_IsFrozen">
    <vt:lpwstr>False</vt:lpwstr>
  </property>
  <property fmtid="{D5CDD505-2E9C-101B-9397-08002B2CF9AE}" pid="8" name="Offisync_UniqueId">
    <vt:lpwstr>39856</vt:lpwstr>
  </property>
  <property fmtid="{D5CDD505-2E9C-101B-9397-08002B2CF9AE}" pid="9" name="Offisync_FolderId">
    <vt:lpwstr/>
  </property>
  <property fmtid="{D5CDD505-2E9C-101B-9397-08002B2CF9AE}" pid="10" name="Offisync_ProviderInitializationData">
    <vt:lpwstr>https://www.mbgreenhouse.com</vt:lpwstr>
  </property>
  <property fmtid="{D5CDD505-2E9C-101B-9397-08002B2CF9AE}" pid="11" name="Offisync_FileTitle">
    <vt:lpwstr/>
  </property>
  <property fmtid="{D5CDD505-2E9C-101B-9397-08002B2CF9AE}" pid="12" name="Offisync_UpdateToken">
    <vt:lpwstr>1</vt:lpwstr>
  </property>
  <property fmtid="{D5CDD505-2E9C-101B-9397-08002B2CF9AE}" pid="13" name="Offisync_ServerID">
    <vt:lpwstr>326e730b-c374-4f8b-afe0-bdaa1d145397</vt:lpwstr>
  </property>
  <property fmtid="{D5CDD505-2E9C-101B-9397-08002B2CF9AE}" pid="14" name="Jive_LatestUserAccountName">
    <vt:lpwstr>hutchingsj</vt:lpwstr>
  </property>
  <property fmtid="{D5CDD505-2E9C-101B-9397-08002B2CF9AE}" pid="15" name="ContentTypeId">
    <vt:lpwstr>0x0101000BACAE9724519845A85E41076791700F</vt:lpwstr>
  </property>
</Properties>
</file>