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74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<sst xmlns="http://schemas.openxmlformats.org/spreadsheetml/2006/main" count="17283" uniqueCount="5062">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</sst>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44" formatCode="_-&quot;£&quot;* #,##0.00_-;\-&quot;£&quot;* #,##0.00_-;_-&quot;£&quot;* &quot;-&quot;??_-;_-@_-"/>
    <numFmt numFmtId="177" formatCode="&quot;$&quot;#,##0.0"/>
    <numFmt numFmtId="178" formatCode="dd\-mmm"/>
    <numFmt numFmtId="179" formatCode="&quot;$&quot;#,##0.00"/>
    <numFmt numFmtId="180" formatCode="_-&quot;$&quot;* #,##0.00_-;\-&quot;$&quot;* #,##0.00_-;_-&quot;$&quot;* &quot;-&quot;??_-;_-@_-"/>
    <numFmt numFmtId="43" formatCode="_-* #,##0.00_-;\-* #,##0.00_-;_-* &quot;-&quot;??_-;_-@_-"/>
    <numFmt numFmtId="41" formatCode="_-* #,##0_-;\-* #,##0_-;_-* &quot;-&quot;_-;_-@_-"/>
    <numFmt numFmtId="42" formatCode="_-&quot;£&quot;* #,##0_-;\-&quot;£&quot;* #,##0_-;_-&quot;£&quot;* &quot;-&quot;_-;_-@_-"/>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b/>
      <sz val="11"/>
      <color rgb="FFFFFFFF"/>
      <name val="Helvetica Neue"/>
      <charset val="0"/>
      <scheme val="minor"/>
    </font>
    <font>
      <u/>
      <sz val="11"/>
      <color rgb="FF0000FF"/>
      <name val="Helvetica Neue"/>
      <charset val="0"/>
      <scheme val="minor"/>
    </font>
    <font>
      <sz val="11"/>
      <color theme="1"/>
      <name val="Helvetica Neue"/>
      <charset val="0"/>
      <scheme val="minor"/>
    </font>
    <font>
      <i/>
      <sz val="11"/>
      <color rgb="FF7F7F7F"/>
      <name val="Helvetica Neue"/>
      <charset val="0"/>
      <scheme val="minor"/>
    </font>
    <font>
      <sz val="11"/>
      <color theme="0"/>
      <name val="Helvetica Neue"/>
      <charset val="0"/>
      <scheme val="minor"/>
    </font>
    <font>
      <b/>
      <sz val="11"/>
      <color theme="3"/>
      <name val="Helvetica Neue"/>
      <charset val="134"/>
      <scheme val="minor"/>
    </font>
    <font>
      <b/>
      <sz val="11"/>
      <color rgb="FFFA7D00"/>
      <name val="Helvetica Neue"/>
      <charset val="0"/>
      <scheme val="minor"/>
    </font>
    <font>
      <b/>
      <sz val="18"/>
      <color theme="3"/>
      <name val="Helvetica Neue"/>
      <charset val="134"/>
      <scheme val="minor"/>
    </font>
    <font>
      <b/>
      <sz val="11"/>
      <color theme="1"/>
      <name val="Helvetica Neue"/>
      <charset val="0"/>
      <scheme val="minor"/>
    </font>
    <font>
      <b/>
      <sz val="15"/>
      <color theme="3"/>
      <name val="Helvetica Neue"/>
      <charset val="134"/>
      <scheme val="minor"/>
    </font>
    <font>
      <sz val="11"/>
      <color rgb="FFFF0000"/>
      <name val="Helvetica Neue"/>
      <charset val="0"/>
      <scheme val="minor"/>
    </font>
    <font>
      <b/>
      <sz val="11"/>
      <color rgb="FF3F3F3F"/>
      <name val="Helvetica Neue"/>
      <charset val="0"/>
      <scheme val="minor"/>
    </font>
    <font>
      <sz val="11"/>
      <color rgb="FF9C6500"/>
      <name val="Helvetica Neue"/>
      <charset val="0"/>
      <scheme val="minor"/>
    </font>
    <font>
      <sz val="11"/>
      <color rgb="FF3F3F76"/>
      <name val="Helvetica Neue"/>
      <charset val="0"/>
      <scheme val="minor"/>
    </font>
    <font>
      <sz val="11"/>
      <color rgb="FF9C0006"/>
      <name val="Helvetica Neue"/>
      <charset val="0"/>
      <scheme val="minor"/>
    </font>
    <font>
      <sz val="11"/>
      <color rgb="FFFA7D00"/>
      <name val="Helvetica Neue"/>
      <charset val="0"/>
      <scheme val="minor"/>
    </font>
    <font>
      <b/>
      <sz val="13"/>
      <color theme="3"/>
      <name val="Helvetica Neue"/>
      <charset val="134"/>
      <scheme val="minor"/>
    </font>
    <font>
      <sz val="11"/>
      <color rgb="FF006100"/>
      <name val="Helvetica Neue"/>
      <charset val="0"/>
      <scheme val="minor"/>
    </font>
    <font>
      <u/>
      <sz val="11"/>
      <color rgb="FF80008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rgb="FFA5A5A5"/>
        <bgColor indexed="64"/>
      </patternFill>
    </fill>
    <fill>
      <patternFill patternType="solid">
        <fgColor theme="9" tint="0.799981688894314"/>
        <bgColor indexed="64"/>
      </patternFill>
    </fill>
    <fill>
      <patternFill patternType="solid">
        <fgColor theme="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tint="0.799981688894314"/>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alignment vertical="top" wrapText="1"/>
    </xf>
    <xf numFmtId="180" fontId="15" fillId="0" borderId="0"/>
    <xf numFmtId="0" fontId="15" fillId="0" borderId="0"/>
    <xf numFmtId="0" fontId="24" fillId="44" borderId="0" applyNumberFormat="0" applyBorder="0" applyAlignment="0" applyProtection="0">
      <alignment vertical="center"/>
    </xf>
    <xf numFmtId="0" fontId="22" fillId="35" borderId="0" applyNumberFormat="0" applyBorder="0" applyAlignment="0" applyProtection="0">
      <alignment vertical="center"/>
    </xf>
    <xf numFmtId="0" fontId="24" fillId="37" borderId="0" applyNumberFormat="0" applyBorder="0" applyAlignment="0" applyProtection="0">
      <alignment vertical="center"/>
    </xf>
    <xf numFmtId="0" fontId="24" fillId="20" borderId="0" applyNumberFormat="0" applyBorder="0" applyAlignment="0" applyProtection="0">
      <alignment vertical="center"/>
    </xf>
    <xf numFmtId="0" fontId="22" fillId="42" borderId="0" applyNumberFormat="0" applyBorder="0" applyAlignment="0" applyProtection="0">
      <alignment vertical="center"/>
    </xf>
    <xf numFmtId="0" fontId="22" fillId="43" borderId="0" applyNumberFormat="0" applyBorder="0" applyAlignment="0" applyProtection="0">
      <alignment vertical="center"/>
    </xf>
    <xf numFmtId="0" fontId="24" fillId="30" borderId="0" applyNumberFormat="0" applyBorder="0" applyAlignment="0" applyProtection="0">
      <alignment vertical="center"/>
    </xf>
    <xf numFmtId="0" fontId="24" fillId="4" borderId="0" applyNumberFormat="0" applyBorder="0" applyAlignment="0" applyProtection="0">
      <alignment vertical="center"/>
    </xf>
    <xf numFmtId="0" fontId="22" fillId="41" borderId="0" applyNumberFormat="0" applyBorder="0" applyAlignment="0" applyProtection="0">
      <alignment vertical="center"/>
    </xf>
    <xf numFmtId="0" fontId="24" fillId="8" borderId="0" applyNumberFormat="0" applyBorder="0" applyAlignment="0" applyProtection="0">
      <alignment vertical="center"/>
    </xf>
    <xf numFmtId="0" fontId="35" fillId="0" borderId="23" applyNumberFormat="0" applyFill="0" applyAlignment="0" applyProtection="0">
      <alignment vertical="center"/>
    </xf>
    <xf numFmtId="0" fontId="22" fillId="28" borderId="0" applyNumberFormat="0" applyBorder="0" applyAlignment="0" applyProtection="0">
      <alignment vertical="center"/>
    </xf>
    <xf numFmtId="0" fontId="24" fillId="36" borderId="0" applyNumberFormat="0" applyBorder="0" applyAlignment="0" applyProtection="0">
      <alignment vertical="center"/>
    </xf>
    <xf numFmtId="0" fontId="24" fillId="15" borderId="0" applyNumberFormat="0" applyBorder="0" applyAlignment="0" applyProtection="0">
      <alignment vertical="center"/>
    </xf>
    <xf numFmtId="0" fontId="22" fillId="34" borderId="0" applyNumberFormat="0" applyBorder="0" applyAlignment="0" applyProtection="0">
      <alignment vertical="center"/>
    </xf>
    <xf numFmtId="0" fontId="22" fillId="32" borderId="0" applyNumberFormat="0" applyBorder="0" applyAlignment="0" applyProtection="0">
      <alignment vertical="center"/>
    </xf>
    <xf numFmtId="0" fontId="24" fillId="39" borderId="0" applyNumberFormat="0" applyBorder="0" applyAlignment="0" applyProtection="0">
      <alignment vertical="center"/>
    </xf>
    <xf numFmtId="0" fontId="22" fillId="31" borderId="0" applyNumberFormat="0" applyBorder="0" applyAlignment="0" applyProtection="0">
      <alignment vertical="center"/>
    </xf>
    <xf numFmtId="0" fontId="2" fillId="0" borderId="0">
      <alignment vertical="top" wrapText="1"/>
    </xf>
    <xf numFmtId="0" fontId="22" fillId="45" borderId="0" applyNumberFormat="0" applyBorder="0" applyAlignment="0" applyProtection="0">
      <alignment vertical="center"/>
    </xf>
    <xf numFmtId="0" fontId="24" fillId="27" borderId="0" applyNumberFormat="0" applyBorder="0" applyAlignment="0" applyProtection="0">
      <alignment vertical="center"/>
    </xf>
    <xf numFmtId="0" fontId="32" fillId="26" borderId="0" applyNumberFormat="0" applyBorder="0" applyAlignment="0" applyProtection="0">
      <alignment vertical="center"/>
    </xf>
    <xf numFmtId="0" fontId="24" fillId="25" borderId="0" applyNumberFormat="0" applyBorder="0" applyAlignment="0" applyProtection="0">
      <alignment vertical="center"/>
    </xf>
    <xf numFmtId="0" fontId="34" fillId="33" borderId="0" applyNumberFormat="0" applyBorder="0" applyAlignment="0" applyProtection="0">
      <alignment vertical="center"/>
    </xf>
    <xf numFmtId="0" fontId="22" fillId="24" borderId="0" applyNumberFormat="0" applyBorder="0" applyAlignment="0" applyProtection="0">
      <alignment vertical="center"/>
    </xf>
    <xf numFmtId="0" fontId="28" fillId="0" borderId="19" applyNumberFormat="0" applyFill="0" applyAlignment="0" applyProtection="0">
      <alignment vertical="center"/>
    </xf>
    <xf numFmtId="0" fontId="31" fillId="21" borderId="22" applyNumberFormat="0" applyAlignment="0" applyProtection="0">
      <alignment vertical="center"/>
    </xf>
    <xf numFmtId="44" fontId="17" fillId="0" borderId="0" applyFont="0" applyFill="0" applyBorder="0" applyAlignment="0" applyProtection="0">
      <alignment vertical="center"/>
    </xf>
    <xf numFmtId="0" fontId="22" fillId="23" borderId="0" applyNumberFormat="0" applyBorder="0" applyAlignment="0" applyProtection="0">
      <alignment vertical="center"/>
    </xf>
    <xf numFmtId="0" fontId="17" fillId="22" borderId="20" applyNumberFormat="0" applyFont="0" applyAlignment="0" applyProtection="0">
      <alignment vertical="center"/>
    </xf>
    <xf numFmtId="0" fontId="33" fillId="29" borderId="18" applyNumberFormat="0" applyAlignment="0" applyProtection="0">
      <alignment vertical="center"/>
    </xf>
    <xf numFmtId="0" fontId="25" fillId="0" borderId="0" applyNumberFormat="0" applyFill="0" applyBorder="0" applyAlignment="0" applyProtection="0">
      <alignment vertical="center"/>
    </xf>
    <xf numFmtId="0" fontId="26" fillId="21" borderId="18" applyNumberFormat="0" applyAlignment="0" applyProtection="0">
      <alignment vertical="center"/>
    </xf>
    <xf numFmtId="0" fontId="37" fillId="38" borderId="0" applyNumberFormat="0" applyBorder="0" applyAlignment="0" applyProtection="0">
      <alignment vertical="center"/>
    </xf>
    <xf numFmtId="0" fontId="25" fillId="0" borderId="17" applyNumberFormat="0" applyFill="0" applyAlignment="0" applyProtection="0">
      <alignment vertical="center"/>
    </xf>
    <xf numFmtId="0" fontId="23" fillId="0" borderId="0" applyNumberFormat="0" applyFill="0" applyBorder="0" applyAlignment="0" applyProtection="0">
      <alignment vertical="center"/>
    </xf>
    <xf numFmtId="0" fontId="29" fillId="0" borderId="21" applyNumberFormat="0" applyFill="0" applyAlignment="0" applyProtection="0">
      <alignment vertical="center"/>
    </xf>
    <xf numFmtId="41" fontId="17" fillId="0" borderId="0" applyFont="0" applyFill="0" applyBorder="0" applyAlignment="0" applyProtection="0">
      <alignment vertical="center"/>
    </xf>
    <xf numFmtId="0" fontId="22" fillId="19" borderId="0" applyNumberFormat="0" applyBorder="0" applyAlignment="0" applyProtection="0">
      <alignment vertical="center"/>
    </xf>
    <xf numFmtId="0" fontId="27" fillId="0" borderId="0" applyNumberFormat="0" applyFill="0" applyBorder="0" applyAlignment="0" applyProtection="0">
      <alignment vertical="center"/>
    </xf>
    <xf numFmtId="42"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0" borderId="21" applyNumberFormat="0" applyFill="0" applyAlignment="0" applyProtection="0">
      <alignment vertical="center"/>
    </xf>
    <xf numFmtId="43" fontId="17" fillId="0" borderId="0" applyFont="0" applyFill="0" applyBorder="0" applyAlignment="0" applyProtection="0">
      <alignment vertical="center"/>
    </xf>
    <xf numFmtId="0" fontId="20" fillId="18" borderId="16" applyNumberFormat="0" applyAlignment="0" applyProtection="0">
      <alignment vertical="center"/>
    </xf>
    <xf numFmtId="0" fontId="24" fillId="40" borderId="0" applyNumberFormat="0" applyBorder="0" applyAlignment="0" applyProtection="0">
      <alignment vertical="center"/>
    </xf>
    <xf numFmtId="9" fontId="17"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9"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8"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9" fontId="2" fillId="2" borderId="1" xfId="0" applyNumberFormat="1" applyFont="1" applyFill="1" applyBorder="1" applyAlignment="1">
      <alignment vertical="center" wrapText="1"/>
    </xf>
    <xf numFmtId="179" fontId="3" fillId="0" borderId="1" xfId="0" applyNumberFormat="1" applyFont="1" applyBorder="1" applyAlignment="1">
      <alignment vertical="top"/>
    </xf>
    <xf numFmtId="0" fontId="4" fillId="6" borderId="1" xfId="0" applyFont="1" applyFill="1" applyBorder="1">
      <alignment vertical="top" wrapText="1"/>
    </xf>
    <xf numFmtId="179"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8" fontId="3" fillId="3" borderId="1" xfId="0" applyNumberFormat="1" applyFont="1" applyFill="1" applyBorder="1" applyAlignment="1">
      <alignment vertical="top"/>
    </xf>
    <xf numFmtId="0" fontId="3" fillId="3" borderId="1" xfId="0" applyFont="1" applyFill="1" applyBorder="1" applyAlignment="1">
      <alignment vertical="top"/>
    </xf>
    <xf numFmtId="178" fontId="5" fillId="0" borderId="1" xfId="0" applyNumberFormat="1" applyFont="1" applyBorder="1" applyAlignment="1">
      <alignment vertical="top"/>
    </xf>
    <xf numFmtId="179" fontId="3" fillId="3" borderId="1" xfId="0" applyNumberFormat="1" applyFont="1" applyFill="1" applyBorder="1" applyAlignment="1">
      <alignment vertical="top"/>
    </xf>
    <xf numFmtId="179" fontId="5" fillId="7" borderId="1" xfId="0" applyNumberFormat="1" applyFont="1" applyFill="1" applyBorder="1" applyAlignment="1">
      <alignment vertical="top"/>
    </xf>
    <xf numFmtId="0" fontId="3" fillId="8" borderId="1" xfId="0" applyFont="1" applyFill="1" applyBorder="1" applyAlignment="1">
      <alignment vertical="top"/>
    </xf>
    <xf numFmtId="179" fontId="5" fillId="0" borderId="1" xfId="0" applyNumberFormat="1" applyFont="1" applyBorder="1" applyAlignment="1">
      <alignment vertical="top"/>
    </xf>
    <xf numFmtId="178" fontId="3" fillId="9" borderId="1" xfId="0" applyNumberFormat="1" applyFont="1" applyFill="1" applyBorder="1" applyAlignment="1">
      <alignment vertical="top"/>
    </xf>
    <xf numFmtId="0" fontId="3" fillId="9" borderId="1" xfId="0" applyFont="1" applyFill="1" applyBorder="1" applyAlignment="1">
      <alignment vertical="top"/>
    </xf>
    <xf numFmtId="179" fontId="3" fillId="9" borderId="1" xfId="0" applyNumberFormat="1" applyFont="1" applyFill="1" applyBorder="1" applyAlignment="1">
      <alignment vertical="top"/>
    </xf>
    <xf numFmtId="178" fontId="3" fillId="0" borderId="1" xfId="0" applyNumberFormat="1" applyFont="1" applyBorder="1" applyAlignment="1">
      <alignment horizontal="right" vertical="top"/>
    </xf>
    <xf numFmtId="178" fontId="3" fillId="3" borderId="1" xfId="0" applyNumberFormat="1" applyFont="1" applyFill="1" applyBorder="1" applyAlignment="1">
      <alignment horizontal="right" vertical="top"/>
    </xf>
    <xf numFmtId="178" fontId="5" fillId="0" borderId="1" xfId="0" applyNumberFormat="1" applyFont="1" applyBorder="1" applyAlignment="1">
      <alignment horizontal="right" vertical="top"/>
    </xf>
    <xf numFmtId="178" fontId="3" fillId="9" borderId="1" xfId="0" applyNumberFormat="1" applyFont="1" applyFill="1" applyBorder="1" applyAlignment="1">
      <alignment horizontal="right" vertical="top"/>
    </xf>
    <xf numFmtId="178" fontId="5" fillId="4" borderId="1" xfId="0" applyNumberFormat="1" applyFont="1" applyFill="1" applyBorder="1" applyAlignment="1">
      <alignment horizontal="right" vertical="top"/>
    </xf>
    <xf numFmtId="0" fontId="3" fillId="4" borderId="1" xfId="0" applyFont="1" applyFill="1" applyBorder="1" applyAlignment="1">
      <alignment vertical="top"/>
    </xf>
    <xf numFmtId="179" fontId="6" fillId="3" borderId="1" xfId="0" applyNumberFormat="1" applyFont="1" applyFill="1" applyBorder="1" applyAlignment="1">
      <alignment vertical="top"/>
    </xf>
    <xf numFmtId="179" fontId="6" fillId="9" borderId="1" xfId="0" applyNumberFormat="1" applyFont="1" applyFill="1" applyBorder="1" applyAlignment="1">
      <alignment vertical="top"/>
    </xf>
    <xf numFmtId="179" fontId="3" fillId="4" borderId="1" xfId="0" applyNumberFormat="1" applyFont="1" applyFill="1" applyBorder="1" applyAlignment="1">
      <alignment vertical="top"/>
    </xf>
    <xf numFmtId="178" fontId="3" fillId="6" borderId="1" xfId="0" applyNumberFormat="1" applyFont="1" applyFill="1" applyBorder="1" applyAlignment="1">
      <alignment vertical="top"/>
    </xf>
    <xf numFmtId="178" fontId="3" fillId="10" borderId="1" xfId="0" applyNumberFormat="1" applyFont="1" applyFill="1" applyBorder="1" applyAlignment="1">
      <alignment vertical="top"/>
    </xf>
    <xf numFmtId="0" fontId="3" fillId="6" borderId="1" xfId="0" applyFont="1" applyFill="1" applyBorder="1" applyAlignment="1">
      <alignment vertical="top"/>
    </xf>
    <xf numFmtId="178" fontId="3" fillId="6" borderId="1" xfId="0" applyNumberFormat="1" applyFont="1" applyFill="1" applyBorder="1" applyAlignment="1">
      <alignment horizontal="right" vertical="top"/>
    </xf>
    <xf numFmtId="178" fontId="3" fillId="10" borderId="1" xfId="0" applyNumberFormat="1" applyFont="1" applyFill="1" applyBorder="1" applyAlignment="1">
      <alignment horizontal="right" vertical="top"/>
    </xf>
    <xf numFmtId="179"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8" fontId="3" fillId="0" borderId="2" xfId="0" applyNumberFormat="1" applyFont="1" applyBorder="1" applyAlignment="1">
      <alignment vertical="top"/>
    </xf>
    <xf numFmtId="0" fontId="3" fillId="0" borderId="2" xfId="0" applyFont="1" applyBorder="1" applyAlignment="1">
      <alignment vertical="top"/>
    </xf>
    <xf numFmtId="179" fontId="3" fillId="0" borderId="2" xfId="0" applyNumberFormat="1" applyFont="1" applyBorder="1" applyAlignment="1">
      <alignment vertical="top"/>
    </xf>
    <xf numFmtId="179"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9" fontId="8" fillId="0" borderId="6" xfId="0" applyNumberFormat="1" applyFont="1" applyBorder="1" applyAlignment="1">
      <alignment vertical="top"/>
    </xf>
    <xf numFmtId="179" fontId="8" fillId="0" borderId="7" xfId="0" applyNumberFormat="1" applyFont="1" applyBorder="1" applyAlignment="1">
      <alignment vertical="top"/>
    </xf>
    <xf numFmtId="179"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9" fontId="0" fillId="0" borderId="0" xfId="0" applyNumberFormat="1" applyAlignment="1">
      <alignment vertical="top"/>
    </xf>
    <xf numFmtId="177" fontId="0" fillId="0" borderId="0" xfId="0" applyNumberFormat="1" applyAlignment="1">
      <alignment vertical="top"/>
    </xf>
    <xf numFmtId="49" fontId="0" fillId="0" borderId="0" xfId="0" applyNumberFormat="1" applyAlignment="1">
      <alignment vertical="top"/>
    </xf>
    <xf numFmtId="17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9"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9"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7"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9" fontId="11" fillId="0" borderId="7" xfId="0" applyNumberFormat="1" applyFont="1" applyBorder="1" applyAlignment="1">
      <alignment horizontal="left" vertical="top"/>
    </xf>
    <xf numFmtId="179" fontId="12" fillId="0" borderId="7" xfId="0" applyNumberFormat="1" applyFont="1" applyBorder="1" applyAlignment="1">
      <alignment horizontal="left" vertical="top"/>
    </xf>
    <xf numFmtId="179" fontId="8" fillId="0" borderId="9" xfId="0" applyNumberFormat="1" applyFont="1" applyBorder="1" applyAlignment="1">
      <alignment vertical="top"/>
    </xf>
    <xf numFmtId="179" fontId="8" fillId="0" borderId="9" xfId="0" applyNumberFormat="1" applyFont="1" applyBorder="1" applyAlignment="1">
      <alignment horizontal="left" vertical="top"/>
    </xf>
    <xf numFmtId="0" fontId="8" fillId="0" borderId="9" xfId="0" applyFont="1" applyBorder="1" applyAlignment="1">
      <alignment vertical="top"/>
    </xf>
    <xf numFmtId="179" fontId="12" fillId="0" borderId="6" xfId="0" applyNumberFormat="1" applyFont="1" applyBorder="1" applyAlignment="1">
      <alignment vertical="top"/>
    </xf>
    <xf numFmtId="179" fontId="12" fillId="0" borderId="9" xfId="0" applyNumberFormat="1" applyFont="1" applyBorder="1" applyAlignment="1">
      <alignment vertical="top"/>
    </xf>
    <xf numFmtId="179" fontId="13" fillId="0" borderId="9" xfId="0" applyNumberFormat="1" applyFont="1" applyBorder="1" applyAlignment="1">
      <alignment vertical="top"/>
    </xf>
    <xf numFmtId="179" fontId="8" fillId="0" borderId="10" xfId="0" applyNumberFormat="1" applyFont="1" applyBorder="1" applyAlignment="1">
      <alignment vertical="top"/>
    </xf>
    <xf numFmtId="179" fontId="8" fillId="12" borderId="9" xfId="0" applyNumberFormat="1" applyFont="1" applyFill="1" applyBorder="1" applyAlignment="1">
      <alignment vertical="top"/>
    </xf>
    <xf numFmtId="179" fontId="14" fillId="0" borderId="9" xfId="0" applyNumberFormat="1" applyFont="1" applyBorder="1" applyAlignment="1">
      <alignment vertical="top"/>
    </xf>
    <xf numFmtId="179"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9"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9"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9"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6" fontId="17" fillId="0" borderId="13" xfId="0" applyNumberFormat="1" applyFont="1" applyFill="1" applyBorder="1" applyAlignment="1">
      <alignment vertical="top" wrapText="1"/>
    </xf>
    <xf numFmtId="176" fontId="17" fillId="0" borderId="13" xfId="0" applyNumberFormat="1" applyFont="1" applyFill="1" applyBorder="1" applyAlignment="1">
      <alignment vertical="top"/>
    </xf>
    <xf numFmtId="176" fontId="17" fillId="0" borderId="14" xfId="0" applyNumberFormat="1" applyFont="1" applyFill="1" applyBorder="1" applyAlignment="1">
      <alignment vertical="top"/>
    </xf>
    <xf numFmtId="176" fontId="17" fillId="0" borderId="0" xfId="0" applyNumberFormat="1" applyFont="1" applyFill="1" applyAlignment="1">
      <alignment vertical="top"/>
    </xf>
    <xf numFmtId="179" fontId="14" fillId="14" borderId="15" xfId="0" applyNumberFormat="1" applyFont="1" applyFill="1" applyBorder="1" applyAlignment="1">
      <alignment vertical="top"/>
    </xf>
    <xf numFmtId="179" fontId="14" fillId="0" borderId="15" xfId="0" applyNumberFormat="1" applyFont="1" applyFill="1" applyBorder="1" applyAlignment="1">
      <alignment vertical="top"/>
    </xf>
    <xf numFmtId="179" fontId="8" fillId="12" borderId="7" xfId="0" applyNumberFormat="1" applyFont="1" applyFill="1" applyBorder="1" applyAlignment="1">
      <alignment vertical="top"/>
    </xf>
    <xf numFmtId="179" fontId="14" fillId="0" borderId="7" xfId="0" applyNumberFormat="1" applyFont="1" applyBorder="1" applyAlignment="1">
      <alignment vertical="top"/>
    </xf>
    <xf numFmtId="179" fontId="12" fillId="13" borderId="9" xfId="0" applyNumberFormat="1" applyFont="1" applyFill="1" applyBorder="1" applyAlignment="1">
      <alignment vertical="top" wrapText="1"/>
    </xf>
    <xf numFmtId="0" fontId="15" fillId="0" borderId="7" xfId="0" applyFont="1" applyFill="1" applyBorder="1" applyAlignment="1">
      <alignment vertical="top"/>
    </xf>
    <xf numFmtId="179" fontId="12" fillId="13" borderId="7" xfId="0" applyNumberFormat="1" applyFont="1" applyFill="1" applyBorder="1" applyAlignment="1">
      <alignment vertical="top" wrapText="1"/>
    </xf>
    <xf numFmtId="179"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9" fontId="18" fillId="15" borderId="7" xfId="0" applyNumberFormat="1" applyFont="1" applyFill="1" applyBorder="1" applyAlignment="1">
      <alignment horizontal="center" vertical="top" wrapText="1"/>
    </xf>
    <xf numFmtId="179" fontId="19" fillId="16" borderId="7" xfId="0" applyNumberFormat="1" applyFont="1" applyFill="1" applyBorder="1" applyAlignment="1">
      <alignment horizontal="center" vertical="top"/>
    </xf>
    <xf numFmtId="179" fontId="18" fillId="15" borderId="7" xfId="0" applyNumberFormat="1" applyFont="1" applyFill="1" applyBorder="1" applyAlignment="1">
      <alignment horizontal="center" vertical="top"/>
    </xf>
    <xf numFmtId="179" fontId="8" fillId="17" borderId="7" xfId="0" applyNumberFormat="1" applyFont="1" applyFill="1" applyBorder="1" applyAlignment="1">
      <alignment vertical="top"/>
    </xf>
    <xf numFmtId="179"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9"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9"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9"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9"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2039" activePane="bottomLeft" state="frozen"/>
      <selection/>
      <selection pane="bottomLeft" activeCell="A2044" sqref="A2044"/>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c r="E1863" s="96" t="s">
        <v>3686</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3687</v>
      </c>
      <c r="B1864" s="83"/>
      <c r="C1864" s="53" t="s">
        <v>32</v>
      </c>
      <c r="D1864" s="84"/>
      <c r="E1864" s="96" t="s">
        <v>3688</v>
      </c>
      <c r="F1864" s="95" t="s">
        <v>3689</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3690</v>
      </c>
      <c r="B1865" s="83"/>
      <c r="C1865" s="53" t="s">
        <v>32</v>
      </c>
      <c r="D1865" s="84"/>
      <c r="E1865" s="96" t="s">
        <v>3691</v>
      </c>
      <c r="F1865" s="95" t="s">
        <v>3689</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3692</v>
      </c>
      <c r="B1866" s="83"/>
      <c r="C1866" s="53" t="s">
        <v>32</v>
      </c>
      <c r="D1866" s="84"/>
      <c r="E1866" s="96" t="s">
        <v>3693</v>
      </c>
      <c r="F1866" s="95" t="s">
        <v>3694</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3695</v>
      </c>
      <c r="B1867" s="83"/>
      <c r="C1867" s="53" t="s">
        <v>32</v>
      </c>
      <c r="D1867" s="84"/>
      <c r="E1867" s="96" t="s">
        <v>3693</v>
      </c>
      <c r="F1867" s="95" t="s">
        <v>3689</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3696</v>
      </c>
      <c r="B1868" s="83"/>
      <c r="C1868" s="53" t="s">
        <v>32</v>
      </c>
      <c r="D1868" s="84"/>
      <c r="E1868" s="96" t="s">
        <v>3697</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3698</v>
      </c>
      <c r="B1869" s="83"/>
      <c r="C1869" s="53" t="s">
        <v>32</v>
      </c>
      <c r="D1869" s="84"/>
      <c r="E1869" s="96" t="s">
        <v>3699</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3700</v>
      </c>
      <c r="B1870" s="83"/>
      <c r="C1870" s="53" t="s">
        <v>32</v>
      </c>
      <c r="D1870" s="84"/>
      <c r="E1870" s="96" t="s">
        <v>3701</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3702</v>
      </c>
      <c r="B1871" s="83"/>
      <c r="C1871" s="53" t="s">
        <v>32</v>
      </c>
      <c r="D1871" s="84"/>
      <c r="E1871" s="96" t="s">
        <v>3703</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3704</v>
      </c>
      <c r="B1872" s="83"/>
      <c r="C1872" s="53" t="s">
        <v>32</v>
      </c>
      <c r="D1872" s="84"/>
      <c r="E1872" s="96" t="s">
        <v>3705</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3706</v>
      </c>
      <c r="B1873" s="83"/>
      <c r="C1873" s="53" t="s">
        <v>32</v>
      </c>
      <c r="D1873" s="84"/>
      <c r="E1873" s="96" t="s">
        <v>3707</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3708</v>
      </c>
      <c r="B1874" s="83"/>
      <c r="C1874" s="53" t="s">
        <v>32</v>
      </c>
      <c r="D1874" s="84"/>
      <c r="E1874" s="96" t="s">
        <v>3709</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3710</v>
      </c>
      <c r="B1875" s="83"/>
      <c r="C1875" s="53" t="s">
        <v>32</v>
      </c>
      <c r="D1875" s="84"/>
      <c r="E1875" s="96" t="s">
        <v>3711</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3712</v>
      </c>
      <c r="B1876" s="83"/>
      <c r="C1876" s="53" t="s">
        <v>32</v>
      </c>
      <c r="D1876" s="84"/>
      <c r="E1876" s="96" t="s">
        <v>3713</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3714</v>
      </c>
      <c r="B1877" s="83"/>
      <c r="C1877" s="53" t="s">
        <v>32</v>
      </c>
      <c r="D1877" s="84"/>
      <c r="E1877" s="96" t="s">
        <v>3715</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3716</v>
      </c>
      <c r="B1878" s="83"/>
      <c r="C1878" s="53" t="s">
        <v>32</v>
      </c>
      <c r="D1878" s="84"/>
      <c r="E1878" s="96" t="s">
        <v>3717</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3718</v>
      </c>
      <c r="B1879" s="83"/>
      <c r="C1879" s="53" t="s">
        <v>32</v>
      </c>
      <c r="D1879" s="84"/>
      <c r="E1879" s="96" t="s">
        <v>3719</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3720</v>
      </c>
      <c r="B1880" s="83"/>
      <c r="C1880" s="53" t="s">
        <v>32</v>
      </c>
      <c r="D1880" s="84"/>
      <c r="E1880" s="96" t="s">
        <v>3721</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3722</v>
      </c>
      <c r="B1881" s="83"/>
      <c r="C1881" s="53" t="s">
        <v>32</v>
      </c>
      <c r="D1881" s="84"/>
      <c r="E1881" s="96" t="s">
        <v>3723</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3724</v>
      </c>
      <c r="B1882" s="83"/>
      <c r="C1882" s="53" t="s">
        <v>32</v>
      </c>
      <c r="D1882" s="84"/>
      <c r="E1882" s="96" t="s">
        <v>3725</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3726</v>
      </c>
      <c r="B1883" s="83"/>
      <c r="C1883" s="53" t="s">
        <v>32</v>
      </c>
      <c r="D1883" s="84"/>
      <c r="E1883" s="96" t="s">
        <v>3727</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3728</v>
      </c>
      <c r="B1884" s="83"/>
      <c r="C1884" s="53" t="s">
        <v>32</v>
      </c>
      <c r="D1884" s="84"/>
      <c r="E1884" s="96" t="s">
        <v>3729</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3730</v>
      </c>
      <c r="B1885" s="83"/>
      <c r="C1885" s="53" t="s">
        <v>32</v>
      </c>
      <c r="D1885" s="84"/>
      <c r="E1885" s="96" t="s">
        <v>3731</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3732</v>
      </c>
      <c r="B1886" s="83"/>
      <c r="C1886" s="53" t="s">
        <v>32</v>
      </c>
      <c r="D1886" s="84"/>
      <c r="E1886" s="96" t="s">
        <v>3733</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3734</v>
      </c>
      <c r="B1887" s="83"/>
      <c r="C1887" s="53" t="s">
        <v>32</v>
      </c>
      <c r="D1887" s="84"/>
      <c r="E1887" s="96" t="s">
        <v>3735</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3736</v>
      </c>
      <c r="B1888" s="83"/>
      <c r="C1888" s="53" t="s">
        <v>32</v>
      </c>
      <c r="D1888" s="84"/>
      <c r="E1888" s="96" t="s">
        <v>3737</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3738</v>
      </c>
      <c r="B1889" s="83"/>
      <c r="C1889" s="53" t="s">
        <v>32</v>
      </c>
      <c r="D1889" s="84"/>
      <c r="E1889" s="96" t="s">
        <v>3739</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3740</v>
      </c>
      <c r="B1890" s="83"/>
      <c r="C1890" s="53" t="s">
        <v>32</v>
      </c>
      <c r="D1890" s="84"/>
      <c r="E1890" s="96" t="s">
        <v>3741</v>
      </c>
      <c r="F1890" s="95" t="s">
        <v>3742</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3743</v>
      </c>
      <c r="B1891" s="83"/>
      <c r="C1891" s="53" t="s">
        <v>32</v>
      </c>
      <c r="D1891" s="84"/>
      <c r="E1891" s="96" t="s">
        <v>3744</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3745</v>
      </c>
      <c r="B1892" s="83"/>
      <c r="C1892" s="53" t="s">
        <v>32</v>
      </c>
      <c r="D1892" s="84"/>
      <c r="E1892" s="96" t="s">
        <v>3746</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3747</v>
      </c>
      <c r="B1893" s="83"/>
      <c r="C1893" s="53" t="s">
        <v>32</v>
      </c>
      <c r="D1893" s="84"/>
      <c r="E1893" s="96" t="s">
        <v>3748</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3749</v>
      </c>
      <c r="B1894" s="83"/>
      <c r="C1894" s="53" t="s">
        <v>32</v>
      </c>
      <c r="D1894" s="84"/>
      <c r="E1894" s="96" t="s">
        <v>3750</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3751</v>
      </c>
      <c r="B1895" s="83"/>
      <c r="C1895" s="53" t="s">
        <v>32</v>
      </c>
      <c r="D1895" s="84"/>
      <c r="E1895" s="96" t="s">
        <v>3752</v>
      </c>
      <c r="F1895" s="95" t="s">
        <v>3753</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3754</v>
      </c>
      <c r="B1896" s="83"/>
      <c r="C1896" s="53" t="s">
        <v>32</v>
      </c>
      <c r="D1896" s="84"/>
      <c r="E1896" s="96" t="s">
        <v>3755</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3756</v>
      </c>
      <c r="B1897" s="83"/>
      <c r="C1897" s="53" t="s">
        <v>32</v>
      </c>
      <c r="D1897" s="84"/>
      <c r="E1897" s="96" t="s">
        <v>3757</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3758</v>
      </c>
      <c r="B1898" s="83"/>
      <c r="C1898" s="53" t="s">
        <v>32</v>
      </c>
      <c r="D1898" s="84"/>
      <c r="E1898" s="96" t="s">
        <v>3759</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3760</v>
      </c>
      <c r="B1899" s="83"/>
      <c r="C1899" s="53" t="s">
        <v>32</v>
      </c>
      <c r="D1899" s="84" t="s">
        <v>749</v>
      </c>
      <c r="E1899" s="96" t="s">
        <v>3761</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3762</v>
      </c>
      <c r="B1900" s="83"/>
      <c r="C1900" s="53" t="s">
        <v>32</v>
      </c>
      <c r="D1900" s="84" t="s">
        <v>749</v>
      </c>
      <c r="E1900" s="96" t="s">
        <v>3763</v>
      </c>
      <c r="F1900" s="95" t="s">
        <v>3764</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3765</v>
      </c>
      <c r="B1901" s="83"/>
      <c r="C1901" s="53" t="s">
        <v>32</v>
      </c>
      <c r="D1901" s="84" t="s">
        <v>780</v>
      </c>
      <c r="E1901" s="96" t="s">
        <v>3766</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3767</v>
      </c>
      <c r="B1902" s="83"/>
      <c r="C1902" s="53" t="s">
        <v>32</v>
      </c>
      <c r="D1902" s="84" t="s">
        <v>749</v>
      </c>
      <c r="E1902" s="96" t="s">
        <v>3699</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3731</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3741</v>
      </c>
      <c r="F1920" s="95" t="s">
        <v>3753</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30</v>
      </c>
      <c r="I2021" s="80">
        <f>STOCK[[#This Row],[Precio Venta Ideal (x1.5)]]</f>
        <v>21.765</v>
      </c>
      <c r="J2021" s="86">
        <v>4</v>
      </c>
      <c r="K2021" s="78">
        <f>SUMIFS(VENTAS[Cantidad],VENTAS[Código del producto Vendido],STOCK[[#This Row],[Code]])</f>
        <v>0</v>
      </c>
      <c r="L2021" s="78">
        <f>STOCK[[#This Row],[Entradas]]-STOCK[[#This Row],[Salidas]]</f>
        <v>4</v>
      </c>
      <c r="M2021" s="76">
        <f>STOCK[[#This Row],[Precio Final]]*10%</f>
        <v>3</v>
      </c>
      <c r="N2021" s="54">
        <v>0</v>
      </c>
      <c r="O2021" s="76">
        <v>0</v>
      </c>
      <c r="P2021" s="76">
        <v>9.26</v>
      </c>
      <c r="Q2021" s="76">
        <v>0</v>
      </c>
      <c r="R2021" s="78">
        <v>0</v>
      </c>
      <c r="S2021" s="76">
        <v>2.25</v>
      </c>
      <c r="T2021" s="76">
        <f>STOCK[[#This Row],[Costo Unitario (USD)]]+STOCK[[#This Row],[Costo Envío (USD)]]+STOCK[[#This Row],[Comisión 10%]]</f>
        <v>14.51</v>
      </c>
      <c r="U2021" s="53">
        <f>STOCK[[#This Row],[Costo total]]*1.5</f>
        <v>21.765</v>
      </c>
      <c r="V2021" s="53">
        <v>30</v>
      </c>
      <c r="W2021" s="76">
        <f>STOCK[[#This Row],[Precio Final]]-STOCK[[#This Row],[Costo total]]</f>
        <v>15.49</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0</v>
      </c>
      <c r="I2023" s="80">
        <f>STOCK[[#This Row],[Precio Venta Ideal (x1.5)]]</f>
        <v>30.375</v>
      </c>
      <c r="J2023" s="86">
        <v>2</v>
      </c>
      <c r="K2023" s="78">
        <f>SUMIFS(VENTAS[Cantidad],VENTAS[Código del producto Vendido],STOCK[[#This Row],[Code]])</f>
        <v>0</v>
      </c>
      <c r="L2023" s="78">
        <f>STOCK[[#This Row],[Entradas]]-STOCK[[#This Row],[Salidas]]</f>
        <v>2</v>
      </c>
      <c r="M2023" s="76">
        <f>STOCK[[#This Row],[Precio Final]]*10%</f>
        <v>0</v>
      </c>
      <c r="N2023" s="54">
        <v>0</v>
      </c>
      <c r="O2023" s="76">
        <v>0</v>
      </c>
      <c r="P2023" s="76">
        <v>18</v>
      </c>
      <c r="Q2023" s="76">
        <v>0</v>
      </c>
      <c r="R2023" s="78">
        <v>0</v>
      </c>
      <c r="S2023" s="76">
        <v>2.25</v>
      </c>
      <c r="T2023" s="76">
        <f>STOCK[[#This Row],[Costo Unitario (USD)]]+STOCK[[#This Row],[Costo Envío (USD)]]+STOCK[[#This Row],[Comisión 10%]]</f>
        <v>20.25</v>
      </c>
      <c r="U2023" s="53">
        <f>STOCK[[#This Row],[Costo total]]*1.5</f>
        <v>30.375</v>
      </c>
      <c r="W2023" s="76">
        <f>STOCK[[#This Row],[Precio Final]]-STOCK[[#This Row],[Costo total]]</f>
        <v>-20.25</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0</v>
      </c>
      <c r="I2024" s="80">
        <f>STOCK[[#This Row],[Precio Venta Ideal (x1.5)]]</f>
        <v>30.375</v>
      </c>
      <c r="J2024" s="86">
        <v>2</v>
      </c>
      <c r="K2024" s="78">
        <f>SUMIFS(VENTAS[Cantidad],VENTAS[Código del producto Vendido],STOCK[[#This Row],[Code]])</f>
        <v>0</v>
      </c>
      <c r="L2024" s="78">
        <f>STOCK[[#This Row],[Entradas]]-STOCK[[#This Row],[Salidas]]</f>
        <v>2</v>
      </c>
      <c r="M2024" s="76">
        <f>STOCK[[#This Row],[Precio Final]]*10%</f>
        <v>0</v>
      </c>
      <c r="N2024" s="54">
        <v>0</v>
      </c>
      <c r="O2024" s="76">
        <v>0</v>
      </c>
      <c r="P2024" s="76">
        <v>18</v>
      </c>
      <c r="Q2024" s="76">
        <v>0</v>
      </c>
      <c r="R2024" s="78">
        <v>0</v>
      </c>
      <c r="S2024" s="76">
        <v>2.25</v>
      </c>
      <c r="T2024" s="76">
        <f>STOCK[[#This Row],[Costo Unitario (USD)]]+STOCK[[#This Row],[Costo Envío (USD)]]+STOCK[[#This Row],[Comisión 10%]]</f>
        <v>20.25</v>
      </c>
      <c r="U2024" s="53">
        <f>STOCK[[#This Row],[Costo total]]*1.5</f>
        <v>30.375</v>
      </c>
      <c r="W2024" s="76">
        <f>STOCK[[#This Row],[Precio Final]]-STOCK[[#This Row],[Costo total]]</f>
        <v>-20.25</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0</v>
      </c>
      <c r="I2025" s="80">
        <f>STOCK[[#This Row],[Precio Venta Ideal (x1.5)]]</f>
        <v>30.375</v>
      </c>
      <c r="J2025" s="86">
        <v>3</v>
      </c>
      <c r="K2025" s="78">
        <f>SUMIFS(VENTAS[Cantidad],VENTAS[Código del producto Vendido],STOCK[[#This Row],[Code]])</f>
        <v>0</v>
      </c>
      <c r="L2025" s="78">
        <f>STOCK[[#This Row],[Entradas]]-STOCK[[#This Row],[Salidas]]</f>
        <v>3</v>
      </c>
      <c r="M2025" s="76">
        <f>STOCK[[#This Row],[Precio Final]]*10%</f>
        <v>0</v>
      </c>
      <c r="N2025" s="54">
        <v>0</v>
      </c>
      <c r="O2025" s="76">
        <v>0</v>
      </c>
      <c r="P2025" s="76">
        <v>18</v>
      </c>
      <c r="Q2025" s="76">
        <v>0</v>
      </c>
      <c r="R2025" s="78">
        <v>0</v>
      </c>
      <c r="S2025" s="76">
        <v>2.25</v>
      </c>
      <c r="T2025" s="76">
        <f>STOCK[[#This Row],[Costo Unitario (USD)]]+STOCK[[#This Row],[Costo Envío (USD)]]+STOCK[[#This Row],[Comisión 10%]]</f>
        <v>20.25</v>
      </c>
      <c r="U2025" s="53">
        <f>STOCK[[#This Row],[Costo total]]*1.5</f>
        <v>30.375</v>
      </c>
      <c r="W2025" s="76">
        <f>STOCK[[#This Row],[Precio Final]]-STOCK[[#This Row],[Costo total]]</f>
        <v>-20.25</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0</v>
      </c>
      <c r="I2026" s="80">
        <f>STOCK[[#This Row],[Precio Venta Ideal (x1.5)]]</f>
        <v>30.375</v>
      </c>
      <c r="J2026" s="86">
        <v>4</v>
      </c>
      <c r="K2026" s="78">
        <f>SUMIFS(VENTAS[Cantidad],VENTAS[Código del producto Vendido],STOCK[[#This Row],[Code]])</f>
        <v>0</v>
      </c>
      <c r="L2026" s="78">
        <f>STOCK[[#This Row],[Entradas]]-STOCK[[#This Row],[Salidas]]</f>
        <v>4</v>
      </c>
      <c r="M2026" s="76">
        <f>STOCK[[#This Row],[Precio Final]]*10%</f>
        <v>0</v>
      </c>
      <c r="N2026" s="54">
        <v>0</v>
      </c>
      <c r="O2026" s="76">
        <v>0</v>
      </c>
      <c r="P2026" s="76">
        <v>18</v>
      </c>
      <c r="Q2026" s="76">
        <v>0</v>
      </c>
      <c r="R2026" s="78">
        <v>0</v>
      </c>
      <c r="S2026" s="76">
        <v>2.25</v>
      </c>
      <c r="T2026" s="76">
        <f>STOCK[[#This Row],[Costo Unitario (USD)]]+STOCK[[#This Row],[Costo Envío (USD)]]+STOCK[[#This Row],[Comisión 10%]]</f>
        <v>20.25</v>
      </c>
      <c r="U2026" s="53">
        <f>STOCK[[#This Row],[Costo total]]*1.5</f>
        <v>30.375</v>
      </c>
      <c r="W2026" s="76">
        <f>STOCK[[#This Row],[Precio Final]]-STOCK[[#This Row],[Costo total]]</f>
        <v>-20.25</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0</v>
      </c>
      <c r="I2027" s="80">
        <f>STOCK[[#This Row],[Precio Venta Ideal (x1.5)]]</f>
        <v>30.375</v>
      </c>
      <c r="J2027" s="86">
        <v>3</v>
      </c>
      <c r="K2027" s="78">
        <f>SUMIFS(VENTAS[Cantidad],VENTAS[Código del producto Vendido],STOCK[[#This Row],[Code]])</f>
        <v>0</v>
      </c>
      <c r="L2027" s="78">
        <f>STOCK[[#This Row],[Entradas]]-STOCK[[#This Row],[Salidas]]</f>
        <v>3</v>
      </c>
      <c r="M2027" s="76">
        <f>STOCK[[#This Row],[Precio Final]]*10%</f>
        <v>0</v>
      </c>
      <c r="N2027" s="54">
        <v>0</v>
      </c>
      <c r="O2027" s="76">
        <v>0</v>
      </c>
      <c r="P2027" s="76">
        <v>18</v>
      </c>
      <c r="Q2027" s="76">
        <v>0</v>
      </c>
      <c r="R2027" s="78">
        <v>0</v>
      </c>
      <c r="S2027" s="76">
        <v>2.25</v>
      </c>
      <c r="T2027" s="76">
        <f>STOCK[[#This Row],[Costo Unitario (USD)]]+STOCK[[#This Row],[Costo Envío (USD)]]+STOCK[[#This Row],[Comisión 10%]]</f>
        <v>20.25</v>
      </c>
      <c r="U2027" s="53">
        <f>STOCK[[#This Row],[Costo total]]*1.5</f>
        <v>30.375</v>
      </c>
      <c r="W2027" s="76">
        <f>STOCK[[#This Row],[Precio Final]]-STOCK[[#This Row],[Costo total]]</f>
        <v>-20.25</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0</v>
      </c>
      <c r="I2028" s="80">
        <f>STOCK[[#This Row],[Precio Venta Ideal (x1.5)]]</f>
        <v>30.375</v>
      </c>
      <c r="J2028" s="86">
        <v>2</v>
      </c>
      <c r="K2028" s="78">
        <f>SUMIFS(VENTAS[Cantidad],VENTAS[Código del producto Vendido],STOCK[[#This Row],[Code]])</f>
        <v>0</v>
      </c>
      <c r="L2028" s="78">
        <f>STOCK[[#This Row],[Entradas]]-STOCK[[#This Row],[Salidas]]</f>
        <v>2</v>
      </c>
      <c r="M2028" s="76">
        <f>STOCK[[#This Row],[Precio Final]]*10%</f>
        <v>0</v>
      </c>
      <c r="N2028" s="54">
        <v>0</v>
      </c>
      <c r="O2028" s="76">
        <v>0</v>
      </c>
      <c r="P2028" s="76">
        <v>18</v>
      </c>
      <c r="Q2028" s="76">
        <v>0</v>
      </c>
      <c r="R2028" s="78">
        <v>0</v>
      </c>
      <c r="S2028" s="76">
        <v>2.25</v>
      </c>
      <c r="T2028" s="76">
        <f>STOCK[[#This Row],[Costo Unitario (USD)]]+STOCK[[#This Row],[Costo Envío (USD)]]+STOCK[[#This Row],[Comisión 10%]]</f>
        <v>20.25</v>
      </c>
      <c r="U2028" s="53">
        <f>STOCK[[#This Row],[Costo total]]*1.5</f>
        <v>30.375</v>
      </c>
      <c r="W2028" s="76">
        <f>STOCK[[#This Row],[Precio Final]]-STOCK[[#This Row],[Costo total]]</f>
        <v>-20.25</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0</v>
      </c>
      <c r="I2029" s="80">
        <f>STOCK[[#This Row],[Precio Venta Ideal (x1.5)]]</f>
        <v>16.125</v>
      </c>
      <c r="J2029" s="86">
        <v>2</v>
      </c>
      <c r="K2029" s="78">
        <f>SUMIFS(VENTAS[Cantidad],VENTAS[Código del producto Vendido],STOCK[[#This Row],[Code]])</f>
        <v>0</v>
      </c>
      <c r="L2029" s="78">
        <f>STOCK[[#This Row],[Entradas]]-STOCK[[#This Row],[Salidas]]</f>
        <v>2</v>
      </c>
      <c r="M2029" s="76">
        <f>STOCK[[#This Row],[Precio Final]]*10%</f>
        <v>0</v>
      </c>
      <c r="N2029" s="54">
        <v>0</v>
      </c>
      <c r="O2029" s="76">
        <v>0</v>
      </c>
      <c r="P2029" s="54">
        <v>8.5</v>
      </c>
      <c r="Q2029" s="76">
        <v>0</v>
      </c>
      <c r="R2029" s="78">
        <v>0</v>
      </c>
      <c r="S2029" s="76">
        <v>2.25</v>
      </c>
      <c r="T2029" s="76">
        <f>STOCK[[#This Row],[Costo Unitario (USD)]]+STOCK[[#This Row],[Costo Envío (USD)]]+STOCK[[#This Row],[Comisión 10%]]</f>
        <v>10.75</v>
      </c>
      <c r="U2029" s="53">
        <f>STOCK[[#This Row],[Costo total]]*1.5</f>
        <v>16.125</v>
      </c>
      <c r="W2029" s="76">
        <f>STOCK[[#This Row],[Precio Final]]-STOCK[[#This Row],[Costo total]]</f>
        <v>-10.75</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0</v>
      </c>
      <c r="I2030" s="80">
        <f>STOCK[[#This Row],[Precio Venta Ideal (x1.5)]]</f>
        <v>16.125</v>
      </c>
      <c r="J2030" s="118">
        <v>2</v>
      </c>
      <c r="K2030" s="78">
        <f>SUMIFS(VENTAS[Cantidad],VENTAS[Código del producto Vendido],STOCK[[#This Row],[Code]])</f>
        <v>0</v>
      </c>
      <c r="L2030" s="78">
        <f>STOCK[[#This Row],[Entradas]]-STOCK[[#This Row],[Salidas]]</f>
        <v>2</v>
      </c>
      <c r="M2030" s="76">
        <f>STOCK[[#This Row],[Precio Final]]*10%</f>
        <v>0</v>
      </c>
      <c r="N2030" s="54">
        <v>0</v>
      </c>
      <c r="O2030" s="76">
        <v>0</v>
      </c>
      <c r="P2030" s="54">
        <v>8.5</v>
      </c>
      <c r="Q2030" s="76">
        <v>0</v>
      </c>
      <c r="R2030" s="78">
        <v>0</v>
      </c>
      <c r="S2030" s="76">
        <v>2.25</v>
      </c>
      <c r="T2030" s="76">
        <f>STOCK[[#This Row],[Costo Unitario (USD)]]+STOCK[[#This Row],[Costo Envío (USD)]]+STOCK[[#This Row],[Comisión 10%]]</f>
        <v>10.75</v>
      </c>
      <c r="U2030" s="53">
        <f>STOCK[[#This Row],[Costo total]]*1.5</f>
        <v>16.125</v>
      </c>
      <c r="V2030" s="54"/>
      <c r="W2030" s="76">
        <f>STOCK[[#This Row],[Precio Final]]-STOCK[[#This Row],[Costo total]]</f>
        <v>-10.75</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0</v>
      </c>
      <c r="I2031" s="80">
        <f>STOCK[[#This Row],[Precio Venta Ideal (x1.5)]]</f>
        <v>16.125</v>
      </c>
      <c r="J2031" s="118">
        <v>3</v>
      </c>
      <c r="K2031" s="78">
        <f>SUMIFS(VENTAS[Cantidad],VENTAS[Código del producto Vendido],STOCK[[#This Row],[Code]])</f>
        <v>0</v>
      </c>
      <c r="L2031" s="78">
        <f>STOCK[[#This Row],[Entradas]]-STOCK[[#This Row],[Salidas]]</f>
        <v>3</v>
      </c>
      <c r="M2031" s="76">
        <f>STOCK[[#This Row],[Precio Final]]*10%</f>
        <v>0</v>
      </c>
      <c r="N2031" s="54">
        <v>0</v>
      </c>
      <c r="O2031" s="76">
        <v>0</v>
      </c>
      <c r="P2031" s="54">
        <v>8.5</v>
      </c>
      <c r="Q2031" s="76">
        <v>0</v>
      </c>
      <c r="R2031" s="78">
        <v>0</v>
      </c>
      <c r="S2031" s="76">
        <v>2.25</v>
      </c>
      <c r="T2031" s="76">
        <f>STOCK[[#This Row],[Costo Unitario (USD)]]+STOCK[[#This Row],[Costo Envío (USD)]]+STOCK[[#This Row],[Comisión 10%]]</f>
        <v>10.75</v>
      </c>
      <c r="U2031" s="53">
        <f>STOCK[[#This Row],[Costo total]]*1.5</f>
        <v>16.125</v>
      </c>
      <c r="V2031" s="54"/>
      <c r="W2031" s="76">
        <f>STOCK[[#This Row],[Precio Final]]-STOCK[[#This Row],[Costo total]]</f>
        <v>-10.75</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0</v>
      </c>
      <c r="I2032" s="80">
        <f>STOCK[[#This Row],[Precio Venta Ideal (x1.5)]]</f>
        <v>16.125</v>
      </c>
      <c r="J2032" s="118">
        <v>2</v>
      </c>
      <c r="K2032" s="78">
        <f>SUMIFS(VENTAS[Cantidad],VENTAS[Código del producto Vendido],STOCK[[#This Row],[Code]])</f>
        <v>0</v>
      </c>
      <c r="L2032" s="78">
        <f>STOCK[[#This Row],[Entradas]]-STOCK[[#This Row],[Salidas]]</f>
        <v>2</v>
      </c>
      <c r="M2032" s="76">
        <f>STOCK[[#This Row],[Precio Final]]*10%</f>
        <v>0</v>
      </c>
      <c r="N2032" s="54">
        <v>0</v>
      </c>
      <c r="O2032" s="76">
        <v>0</v>
      </c>
      <c r="P2032" s="54">
        <v>8.5</v>
      </c>
      <c r="Q2032" s="76">
        <v>0</v>
      </c>
      <c r="R2032" s="78">
        <v>0</v>
      </c>
      <c r="S2032" s="76">
        <v>2.25</v>
      </c>
      <c r="T2032" s="76">
        <f>STOCK[[#This Row],[Costo Unitario (USD)]]+STOCK[[#This Row],[Costo Envío (USD)]]+STOCK[[#This Row],[Comisión 10%]]</f>
        <v>10.75</v>
      </c>
      <c r="U2032" s="53">
        <f>STOCK[[#This Row],[Costo total]]*1.5</f>
        <v>16.125</v>
      </c>
      <c r="V2032" s="54"/>
      <c r="W2032" s="76">
        <f>STOCK[[#This Row],[Precio Final]]-STOCK[[#This Row],[Costo total]]</f>
        <v>-10.75</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0</v>
      </c>
      <c r="I2033" s="80">
        <f>STOCK[[#This Row],[Precio Venta Ideal (x1.5)]]</f>
        <v>16.125</v>
      </c>
      <c r="J2033" s="118">
        <v>2</v>
      </c>
      <c r="K2033" s="78">
        <f>SUMIFS(VENTAS[Cantidad],VENTAS[Código del producto Vendido],STOCK[[#This Row],[Code]])</f>
        <v>0</v>
      </c>
      <c r="L2033" s="78">
        <f>STOCK[[#This Row],[Entradas]]-STOCK[[#This Row],[Salidas]]</f>
        <v>2</v>
      </c>
      <c r="M2033" s="76">
        <f>STOCK[[#This Row],[Precio Final]]*10%</f>
        <v>0</v>
      </c>
      <c r="N2033" s="54">
        <v>0</v>
      </c>
      <c r="O2033" s="76">
        <v>0</v>
      </c>
      <c r="P2033" s="54">
        <v>8.5</v>
      </c>
      <c r="Q2033" s="76">
        <v>0</v>
      </c>
      <c r="R2033" s="78">
        <v>0</v>
      </c>
      <c r="S2033" s="76">
        <v>2.25</v>
      </c>
      <c r="T2033" s="76">
        <f>STOCK[[#This Row],[Costo Unitario (USD)]]+STOCK[[#This Row],[Costo Envío (USD)]]+STOCK[[#This Row],[Comisión 10%]]</f>
        <v>10.75</v>
      </c>
      <c r="U2033" s="53">
        <f>STOCK[[#This Row],[Costo total]]*1.5</f>
        <v>16.125</v>
      </c>
      <c r="V2033" s="54"/>
      <c r="W2033" s="76">
        <f>STOCK[[#This Row],[Precio Final]]-STOCK[[#This Row],[Costo total]]</f>
        <v>-10.75</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0</v>
      </c>
      <c r="I2034" s="80">
        <f>STOCK[[#This Row],[Precio Venta Ideal (x1.5)]]</f>
        <v>16.125</v>
      </c>
      <c r="J2034" s="118">
        <v>2</v>
      </c>
      <c r="K2034" s="78">
        <f>SUMIFS(VENTAS[Cantidad],VENTAS[Código del producto Vendido],STOCK[[#This Row],[Code]])</f>
        <v>0</v>
      </c>
      <c r="L2034" s="78">
        <f>STOCK[[#This Row],[Entradas]]-STOCK[[#This Row],[Salidas]]</f>
        <v>2</v>
      </c>
      <c r="M2034" s="76">
        <f>STOCK[[#This Row],[Precio Final]]*10%</f>
        <v>0</v>
      </c>
      <c r="N2034" s="54">
        <v>0</v>
      </c>
      <c r="O2034" s="76">
        <v>0</v>
      </c>
      <c r="P2034" s="54">
        <v>8.5</v>
      </c>
      <c r="Q2034" s="76">
        <v>0</v>
      </c>
      <c r="R2034" s="78">
        <v>0</v>
      </c>
      <c r="S2034" s="76">
        <v>2.25</v>
      </c>
      <c r="T2034" s="76">
        <f>STOCK[[#This Row],[Costo Unitario (USD)]]+STOCK[[#This Row],[Costo Envío (USD)]]+STOCK[[#This Row],[Comisión 10%]]</f>
        <v>10.75</v>
      </c>
      <c r="U2034" s="53">
        <f>STOCK[[#This Row],[Costo total]]*1.5</f>
        <v>16.125</v>
      </c>
      <c r="V2034" s="54"/>
      <c r="W2034" s="76">
        <f>STOCK[[#This Row],[Precio Final]]-STOCK[[#This Row],[Costo total]]</f>
        <v>-10.75</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0</v>
      </c>
      <c r="I2035" s="80">
        <f>STOCK[[#This Row],[Precio Venta Ideal (x1.5)]]</f>
        <v>16.125</v>
      </c>
      <c r="J2035" s="118">
        <v>3</v>
      </c>
      <c r="K2035" s="78">
        <f>SUMIFS(VENTAS[Cantidad],VENTAS[Código del producto Vendido],STOCK[[#This Row],[Code]])</f>
        <v>0</v>
      </c>
      <c r="L2035" s="78">
        <f>STOCK[[#This Row],[Entradas]]-STOCK[[#This Row],[Salidas]]</f>
        <v>3</v>
      </c>
      <c r="M2035" s="76">
        <f>STOCK[[#This Row],[Precio Final]]*10%</f>
        <v>0</v>
      </c>
      <c r="N2035" s="54">
        <v>0</v>
      </c>
      <c r="O2035" s="76">
        <v>0</v>
      </c>
      <c r="P2035" s="54">
        <v>8.5</v>
      </c>
      <c r="Q2035" s="76">
        <v>0</v>
      </c>
      <c r="R2035" s="78">
        <v>0</v>
      </c>
      <c r="S2035" s="76">
        <v>2.25</v>
      </c>
      <c r="T2035" s="76">
        <f>STOCK[[#This Row],[Costo Unitario (USD)]]+STOCK[[#This Row],[Costo Envío (USD)]]+STOCK[[#This Row],[Comisión 10%]]</f>
        <v>10.75</v>
      </c>
      <c r="U2035" s="53">
        <f>STOCK[[#This Row],[Costo total]]*1.5</f>
        <v>16.125</v>
      </c>
      <c r="V2035" s="54"/>
      <c r="W2035" s="76">
        <f>STOCK[[#This Row],[Precio Final]]-STOCK[[#This Row],[Costo total]]</f>
        <v>-10.75</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0</v>
      </c>
      <c r="I2036" s="80">
        <f>STOCK[[#This Row],[Precio Venta Ideal (x1.5)]]</f>
        <v>20.625</v>
      </c>
      <c r="J2036" s="118">
        <v>3</v>
      </c>
      <c r="K2036" s="78">
        <f>SUMIFS(VENTAS[Cantidad],VENTAS[Código del producto Vendido],STOCK[[#This Row],[Code]])</f>
        <v>0</v>
      </c>
      <c r="L2036" s="78">
        <f>STOCK[[#This Row],[Entradas]]-STOCK[[#This Row],[Salidas]]</f>
        <v>3</v>
      </c>
      <c r="M2036" s="76">
        <f>STOCK[[#This Row],[Precio Final]]*10%</f>
        <v>0</v>
      </c>
      <c r="N2036" s="54">
        <v>0</v>
      </c>
      <c r="O2036" s="76">
        <v>0</v>
      </c>
      <c r="P2036" s="54">
        <v>11.5</v>
      </c>
      <c r="Q2036" s="76">
        <v>0</v>
      </c>
      <c r="R2036" s="78">
        <v>0</v>
      </c>
      <c r="S2036" s="76">
        <v>2.25</v>
      </c>
      <c r="T2036" s="76">
        <f>STOCK[[#This Row],[Costo Unitario (USD)]]+STOCK[[#This Row],[Costo Envío (USD)]]+STOCK[[#This Row],[Comisión 10%]]</f>
        <v>13.75</v>
      </c>
      <c r="U2036" s="53">
        <f>STOCK[[#This Row],[Costo total]]*1.5</f>
        <v>20.625</v>
      </c>
      <c r="V2036" s="54"/>
      <c r="W2036" s="76">
        <f>STOCK[[#This Row],[Precio Final]]-STOCK[[#This Row],[Costo total]]</f>
        <v>-13.75</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0</v>
      </c>
      <c r="I2037" s="80">
        <f>STOCK[[#This Row],[Precio Venta Ideal (x1.5)]]</f>
        <v>20.625</v>
      </c>
      <c r="J2037" s="118">
        <v>3</v>
      </c>
      <c r="K2037" s="78">
        <f>SUMIFS(VENTAS[Cantidad],VENTAS[Código del producto Vendido],STOCK[[#This Row],[Code]])</f>
        <v>0</v>
      </c>
      <c r="L2037" s="78">
        <f>STOCK[[#This Row],[Entradas]]-STOCK[[#This Row],[Salidas]]</f>
        <v>3</v>
      </c>
      <c r="M2037" s="76">
        <f>STOCK[[#This Row],[Precio Final]]*10%</f>
        <v>0</v>
      </c>
      <c r="N2037" s="54">
        <v>0</v>
      </c>
      <c r="O2037" s="76">
        <v>0</v>
      </c>
      <c r="P2037" s="54">
        <v>11.5</v>
      </c>
      <c r="Q2037" s="76">
        <v>0</v>
      </c>
      <c r="R2037" s="78">
        <v>0</v>
      </c>
      <c r="S2037" s="76">
        <v>2.25</v>
      </c>
      <c r="T2037" s="76">
        <f>STOCK[[#This Row],[Costo Unitario (USD)]]+STOCK[[#This Row],[Costo Envío (USD)]]+STOCK[[#This Row],[Comisión 10%]]</f>
        <v>13.75</v>
      </c>
      <c r="U2037" s="53">
        <f>STOCK[[#This Row],[Costo total]]*1.5</f>
        <v>20.625</v>
      </c>
      <c r="V2037" s="54"/>
      <c r="W2037" s="76">
        <f>STOCK[[#This Row],[Precio Final]]-STOCK[[#This Row],[Costo total]]</f>
        <v>-13.75</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0</v>
      </c>
      <c r="I2038" s="80">
        <f>STOCK[[#This Row],[Precio Venta Ideal (x1.5)]]</f>
        <v>17.625</v>
      </c>
      <c r="J2038" s="118">
        <v>3</v>
      </c>
      <c r="K2038" s="78">
        <f>SUMIFS(VENTAS[Cantidad],VENTAS[Código del producto Vendido],STOCK[[#This Row],[Code]])</f>
        <v>0</v>
      </c>
      <c r="L2038" s="78">
        <f>STOCK[[#This Row],[Entradas]]-STOCK[[#This Row],[Salidas]]</f>
        <v>3</v>
      </c>
      <c r="M2038" s="76">
        <f>STOCK[[#This Row],[Precio Final]]*10%</f>
        <v>0</v>
      </c>
      <c r="N2038" s="54">
        <v>0</v>
      </c>
      <c r="O2038" s="76">
        <v>0</v>
      </c>
      <c r="P2038" s="54">
        <v>9.5</v>
      </c>
      <c r="Q2038" s="76">
        <v>0</v>
      </c>
      <c r="R2038" s="78">
        <v>0</v>
      </c>
      <c r="S2038" s="76">
        <v>2.25</v>
      </c>
      <c r="T2038" s="76">
        <f>STOCK[[#This Row],[Costo Unitario (USD)]]+STOCK[[#This Row],[Costo Envío (USD)]]+STOCK[[#This Row],[Comisión 10%]]</f>
        <v>11.75</v>
      </c>
      <c r="U2038" s="53">
        <f>STOCK[[#This Row],[Costo total]]*1.5</f>
        <v>17.625</v>
      </c>
      <c r="V2038" s="54"/>
      <c r="W2038" s="76">
        <f>STOCK[[#This Row],[Precio Final]]-STOCK[[#This Row],[Costo total]]</f>
        <v>-11.75</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0</v>
      </c>
      <c r="I2039" s="80">
        <f>STOCK[[#This Row],[Precio Venta Ideal (x1.5)]]</f>
        <v>17.625</v>
      </c>
      <c r="J2039" s="118">
        <v>3</v>
      </c>
      <c r="K2039" s="78">
        <f>SUMIFS(VENTAS[Cantidad],VENTAS[Código del producto Vendido],STOCK[[#This Row],[Code]])</f>
        <v>0</v>
      </c>
      <c r="L2039" s="78">
        <f>STOCK[[#This Row],[Entradas]]-STOCK[[#This Row],[Salidas]]</f>
        <v>3</v>
      </c>
      <c r="M2039" s="76">
        <f>STOCK[[#This Row],[Precio Final]]*10%</f>
        <v>0</v>
      </c>
      <c r="N2039" s="54">
        <v>0</v>
      </c>
      <c r="O2039" s="76">
        <v>0</v>
      </c>
      <c r="P2039" s="54">
        <v>9.5</v>
      </c>
      <c r="Q2039" s="76">
        <v>0</v>
      </c>
      <c r="R2039" s="78">
        <v>0</v>
      </c>
      <c r="S2039" s="76">
        <v>2.25</v>
      </c>
      <c r="T2039" s="76">
        <f>STOCK[[#This Row],[Costo Unitario (USD)]]+STOCK[[#This Row],[Costo Envío (USD)]]+STOCK[[#This Row],[Comisión 10%]]</f>
        <v>11.75</v>
      </c>
      <c r="U2039" s="53">
        <f>STOCK[[#This Row],[Costo total]]*1.5</f>
        <v>17.625</v>
      </c>
      <c r="V2039" s="54"/>
      <c r="W2039" s="76">
        <f>STOCK[[#This Row],[Precio Final]]-STOCK[[#This Row],[Costo total]]</f>
        <v>-11.75</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0</v>
      </c>
      <c r="I2040" s="80">
        <f>STOCK[[#This Row],[Precio Venta Ideal (x1.5)]]</f>
        <v>17.625</v>
      </c>
      <c r="J2040" s="118">
        <v>3</v>
      </c>
      <c r="K2040" s="78">
        <f>SUMIFS(VENTAS[Cantidad],VENTAS[Código del producto Vendido],STOCK[[#This Row],[Code]])</f>
        <v>0</v>
      </c>
      <c r="L2040" s="78">
        <f>STOCK[[#This Row],[Entradas]]-STOCK[[#This Row],[Salidas]]</f>
        <v>3</v>
      </c>
      <c r="M2040" s="76">
        <f>STOCK[[#This Row],[Precio Final]]*10%</f>
        <v>0</v>
      </c>
      <c r="N2040" s="54">
        <v>0</v>
      </c>
      <c r="O2040" s="76">
        <v>0</v>
      </c>
      <c r="P2040" s="54">
        <v>9.5</v>
      </c>
      <c r="Q2040" s="76">
        <v>0</v>
      </c>
      <c r="R2040" s="78">
        <v>0</v>
      </c>
      <c r="S2040" s="76">
        <v>2.25</v>
      </c>
      <c r="T2040" s="76">
        <f>STOCK[[#This Row],[Costo Unitario (USD)]]+STOCK[[#This Row],[Costo Envío (USD)]]+STOCK[[#This Row],[Comisión 10%]]</f>
        <v>11.75</v>
      </c>
      <c r="U2040" s="53">
        <f>STOCK[[#This Row],[Costo total]]*1.5</f>
        <v>17.625</v>
      </c>
      <c r="V2040" s="54"/>
      <c r="W2040" s="76">
        <f>STOCK[[#This Row],[Precio Final]]-STOCK[[#This Row],[Costo total]]</f>
        <v>-11.75</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0</v>
      </c>
      <c r="I2041" s="80">
        <f>STOCK[[#This Row],[Precio Venta Ideal (x1.5)]]</f>
        <v>17.625</v>
      </c>
      <c r="J2041" s="118">
        <v>3</v>
      </c>
      <c r="K2041" s="78">
        <f>SUMIFS(VENTAS[Cantidad],VENTAS[Código del producto Vendido],STOCK[[#This Row],[Code]])</f>
        <v>0</v>
      </c>
      <c r="L2041" s="78">
        <f>STOCK[[#This Row],[Entradas]]-STOCK[[#This Row],[Salidas]]</f>
        <v>3</v>
      </c>
      <c r="M2041" s="76">
        <f>STOCK[[#This Row],[Precio Final]]*10%</f>
        <v>0</v>
      </c>
      <c r="N2041" s="54">
        <v>0</v>
      </c>
      <c r="O2041" s="76">
        <v>0</v>
      </c>
      <c r="P2041" s="54">
        <v>9.5</v>
      </c>
      <c r="Q2041" s="76">
        <v>0</v>
      </c>
      <c r="R2041" s="78">
        <v>0</v>
      </c>
      <c r="S2041" s="76">
        <v>2.25</v>
      </c>
      <c r="T2041" s="76">
        <f>STOCK[[#This Row],[Costo Unitario (USD)]]+STOCK[[#This Row],[Costo Envío (USD)]]+STOCK[[#This Row],[Comisión 10%]]</f>
        <v>11.75</v>
      </c>
      <c r="U2041" s="53">
        <f>STOCK[[#This Row],[Costo total]]*1.5</f>
        <v>17.625</v>
      </c>
      <c r="V2041" s="54"/>
      <c r="W2041" s="76">
        <f>STOCK[[#This Row],[Precio Final]]-STOCK[[#This Row],[Costo total]]</f>
        <v>-11.75</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0</v>
      </c>
      <c r="I2042" s="80">
        <f>STOCK[[#This Row],[Precio Venta Ideal (x1.5)]]</f>
        <v>10.755</v>
      </c>
      <c r="J2042" s="118">
        <v>3</v>
      </c>
      <c r="K2042" s="78">
        <f>SUMIFS(VENTAS[Cantidad],VENTAS[Código del producto Vendido],STOCK[[#This Row],[Code]])</f>
        <v>0</v>
      </c>
      <c r="L2042" s="78">
        <f>STOCK[[#This Row],[Entradas]]-STOCK[[#This Row],[Salidas]]</f>
        <v>3</v>
      </c>
      <c r="M2042" s="76">
        <f>STOCK[[#This Row],[Precio Final]]*10%</f>
        <v>0</v>
      </c>
      <c r="N2042" s="54">
        <v>0</v>
      </c>
      <c r="O2042" s="76">
        <v>0</v>
      </c>
      <c r="P2042" s="54">
        <v>4.92</v>
      </c>
      <c r="Q2042" s="76">
        <v>0</v>
      </c>
      <c r="R2042" s="78">
        <v>0</v>
      </c>
      <c r="S2042" s="76">
        <v>2.25</v>
      </c>
      <c r="T2042" s="76">
        <f>STOCK[[#This Row],[Costo Unitario (USD)]]+STOCK[[#This Row],[Costo Envío (USD)]]+STOCK[[#This Row],[Comisión 10%]]</f>
        <v>7.17</v>
      </c>
      <c r="U2042" s="53">
        <f>STOCK[[#This Row],[Costo total]]*1.5</f>
        <v>10.755</v>
      </c>
      <c r="V2042" s="54"/>
      <c r="W2042" s="76">
        <f>STOCK[[#This Row],[Precio Final]]-STOCK[[#This Row],[Costo total]]</f>
        <v>-7.17</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0</v>
      </c>
      <c r="I2043" s="80">
        <f>STOCK[[#This Row],[Precio Venta Ideal (x1.5)]]</f>
        <v>10.755</v>
      </c>
      <c r="J2043" s="118">
        <v>3</v>
      </c>
      <c r="K2043" s="78">
        <f>SUMIFS(VENTAS[Cantidad],VENTAS[Código del producto Vendido],STOCK[[#This Row],[Code]])</f>
        <v>0</v>
      </c>
      <c r="L2043" s="78">
        <f>STOCK[[#This Row],[Entradas]]-STOCK[[#This Row],[Salidas]]</f>
        <v>3</v>
      </c>
      <c r="M2043" s="76">
        <f>STOCK[[#This Row],[Precio Final]]*10%</f>
        <v>0</v>
      </c>
      <c r="N2043" s="54">
        <v>0</v>
      </c>
      <c r="O2043" s="76">
        <v>0</v>
      </c>
      <c r="P2043" s="54">
        <v>4.92</v>
      </c>
      <c r="Q2043" s="76">
        <v>0</v>
      </c>
      <c r="R2043" s="78">
        <v>0</v>
      </c>
      <c r="S2043" s="76">
        <v>2.25</v>
      </c>
      <c r="T2043" s="76">
        <f>STOCK[[#This Row],[Costo Unitario (USD)]]+STOCK[[#This Row],[Costo Envío (USD)]]+STOCK[[#This Row],[Comisión 10%]]</f>
        <v>7.17</v>
      </c>
      <c r="U2043" s="53">
        <f>STOCK[[#This Row],[Costo total]]*1.5</f>
        <v>10.755</v>
      </c>
      <c r="V2043" s="54"/>
      <c r="W2043" s="76">
        <f>STOCK[[#This Row],[Precio Final]]-STOCK[[#This Row],[Costo total]]</f>
        <v>-7.17</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0</v>
      </c>
      <c r="I2044" s="80">
        <f>STOCK[[#This Row],[Precio Venta Ideal (x1.5)]]</f>
        <v>10.755</v>
      </c>
      <c r="J2044" s="118">
        <v>3</v>
      </c>
      <c r="K2044" s="78">
        <f>SUMIFS(VENTAS[Cantidad],VENTAS[Código del producto Vendido],STOCK[[#This Row],[Code]])</f>
        <v>0</v>
      </c>
      <c r="L2044" s="78">
        <f>STOCK[[#This Row],[Entradas]]-STOCK[[#This Row],[Salidas]]</f>
        <v>3</v>
      </c>
      <c r="M2044" s="76">
        <f>STOCK[[#This Row],[Precio Final]]*10%</f>
        <v>0</v>
      </c>
      <c r="N2044" s="54">
        <v>0</v>
      </c>
      <c r="O2044" s="76">
        <v>0</v>
      </c>
      <c r="P2044" s="54">
        <v>4.92</v>
      </c>
      <c r="Q2044" s="76">
        <v>0</v>
      </c>
      <c r="R2044" s="78">
        <v>0</v>
      </c>
      <c r="S2044" s="76">
        <v>2.25</v>
      </c>
      <c r="T2044" s="76">
        <f>STOCK[[#This Row],[Costo Unitario (USD)]]+STOCK[[#This Row],[Costo Envío (USD)]]+STOCK[[#This Row],[Comisión 10%]]</f>
        <v>7.17</v>
      </c>
      <c r="U2044" s="53">
        <f>STOCK[[#This Row],[Costo total]]*1.5</f>
        <v>10.755</v>
      </c>
      <c r="V2044" s="54"/>
      <c r="W2044" s="76">
        <f>STOCK[[#This Row],[Precio Final]]-STOCK[[#This Row],[Costo total]]</f>
        <v>-7.17</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0</v>
      </c>
      <c r="I2045" s="80">
        <f>STOCK[[#This Row],[Precio Venta Ideal (x1.5)]]</f>
        <v>10.755</v>
      </c>
      <c r="J2045" s="118">
        <v>3</v>
      </c>
      <c r="K2045" s="78">
        <f>SUMIFS(VENTAS[Cantidad],VENTAS[Código del producto Vendido],STOCK[[#This Row],[Code]])</f>
        <v>0</v>
      </c>
      <c r="L2045" s="78">
        <f>STOCK[[#This Row],[Entradas]]-STOCK[[#This Row],[Salidas]]</f>
        <v>3</v>
      </c>
      <c r="M2045" s="76">
        <f>STOCK[[#This Row],[Precio Final]]*10%</f>
        <v>0</v>
      </c>
      <c r="N2045" s="54">
        <v>0</v>
      </c>
      <c r="O2045" s="76">
        <v>0</v>
      </c>
      <c r="P2045" s="54">
        <v>4.92</v>
      </c>
      <c r="Q2045" s="76">
        <v>0</v>
      </c>
      <c r="R2045" s="78">
        <v>0</v>
      </c>
      <c r="S2045" s="76">
        <v>2.25</v>
      </c>
      <c r="T2045" s="76">
        <f>STOCK[[#This Row],[Costo Unitario (USD)]]+STOCK[[#This Row],[Costo Envío (USD)]]+STOCK[[#This Row],[Comisión 10%]]</f>
        <v>7.17</v>
      </c>
      <c r="U2045" s="53">
        <f>STOCK[[#This Row],[Costo total]]*1.5</f>
        <v>10.755</v>
      </c>
      <c r="V2045" s="54"/>
      <c r="W2045" s="76">
        <f>STOCK[[#This Row],[Precio Final]]-STOCK[[#This Row],[Costo total]]</f>
        <v>-7.17</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0</v>
      </c>
      <c r="I2048" s="80">
        <f>STOCK[[#This Row],[Precio Venta Ideal (x1.5)]]</f>
        <v>20.235</v>
      </c>
      <c r="J2048" s="118">
        <v>1</v>
      </c>
      <c r="K2048" s="78">
        <f>SUMIFS(VENTAS[Cantidad],VENTAS[Código del producto Vendido],STOCK[[#This Row],[Code]])</f>
        <v>0</v>
      </c>
      <c r="L2048" s="78">
        <f>STOCK[[#This Row],[Entradas]]-STOCK[[#This Row],[Salidas]]</f>
        <v>1</v>
      </c>
      <c r="M2048" s="76">
        <f>STOCK[[#This Row],[Precio Final]]*10%</f>
        <v>0</v>
      </c>
      <c r="N2048" s="54">
        <v>0</v>
      </c>
      <c r="O2048" s="76">
        <v>0</v>
      </c>
      <c r="P2048" s="54">
        <v>11.24</v>
      </c>
      <c r="Q2048" s="76">
        <v>0</v>
      </c>
      <c r="R2048" s="78">
        <v>0</v>
      </c>
      <c r="S2048" s="76">
        <v>2.25</v>
      </c>
      <c r="T2048" s="76">
        <f>STOCK[[#This Row],[Costo Unitario (USD)]]+STOCK[[#This Row],[Costo Envío (USD)]]+STOCK[[#This Row],[Comisión 10%]]</f>
        <v>13.49</v>
      </c>
      <c r="U2048" s="53">
        <f>STOCK[[#This Row],[Costo total]]*1.5</f>
        <v>20.235</v>
      </c>
      <c r="V2048" s="54"/>
      <c r="W2048" s="76">
        <f>STOCK[[#This Row],[Precio Final]]-STOCK[[#This Row],[Costo total]]</f>
        <v>-13.49</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0</v>
      </c>
      <c r="I2049" s="80">
        <f>STOCK[[#This Row],[Precio Venta Ideal (x1.5)]]</f>
        <v>25.86</v>
      </c>
      <c r="J2049" s="118">
        <v>2</v>
      </c>
      <c r="K2049" s="78">
        <f>SUMIFS(VENTAS[Cantidad],VENTAS[Código del producto Vendido],STOCK[[#This Row],[Code]])</f>
        <v>0</v>
      </c>
      <c r="L2049" s="78">
        <f>STOCK[[#This Row],[Entradas]]-STOCK[[#This Row],[Salidas]]</f>
        <v>2</v>
      </c>
      <c r="M2049" s="76">
        <f>STOCK[[#This Row],[Precio Final]]*10%</f>
        <v>0</v>
      </c>
      <c r="N2049" s="54">
        <v>0</v>
      </c>
      <c r="O2049" s="76">
        <v>0</v>
      </c>
      <c r="P2049" s="54">
        <v>14.99</v>
      </c>
      <c r="Q2049" s="76">
        <v>0</v>
      </c>
      <c r="R2049" s="78">
        <v>0</v>
      </c>
      <c r="S2049" s="76">
        <v>2.25</v>
      </c>
      <c r="T2049" s="76">
        <f>STOCK[[#This Row],[Costo Unitario (USD)]]+STOCK[[#This Row],[Costo Envío (USD)]]+STOCK[[#This Row],[Comisión 10%]]</f>
        <v>17.24</v>
      </c>
      <c r="U2049" s="53">
        <f>STOCK[[#This Row],[Costo total]]*1.5</f>
        <v>25.86</v>
      </c>
      <c r="V2049" s="54"/>
      <c r="W2049" s="76">
        <f>STOCK[[#This Row],[Precio Final]]-STOCK[[#This Row],[Costo total]]</f>
        <v>-17.24</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0</v>
      </c>
      <c r="I2050" s="80">
        <f>STOCK[[#This Row],[Precio Venta Ideal (x1.5)]]</f>
        <v>25.86</v>
      </c>
      <c r="J2050" s="118">
        <v>2</v>
      </c>
      <c r="K2050" s="78">
        <f>SUMIFS(VENTAS[Cantidad],VENTAS[Código del producto Vendido],STOCK[[#This Row],[Code]])</f>
        <v>0</v>
      </c>
      <c r="L2050" s="78">
        <f>STOCK[[#This Row],[Entradas]]-STOCK[[#This Row],[Salidas]]</f>
        <v>2</v>
      </c>
      <c r="M2050" s="76">
        <f>STOCK[[#This Row],[Precio Final]]*10%</f>
        <v>0</v>
      </c>
      <c r="N2050" s="54">
        <v>0</v>
      </c>
      <c r="O2050" s="76">
        <v>0</v>
      </c>
      <c r="P2050" s="54">
        <v>14.99</v>
      </c>
      <c r="Q2050" s="76">
        <v>0</v>
      </c>
      <c r="R2050" s="78">
        <v>0</v>
      </c>
      <c r="S2050" s="76">
        <v>2.25</v>
      </c>
      <c r="T2050" s="76">
        <f>STOCK[[#This Row],[Costo Unitario (USD)]]+STOCK[[#This Row],[Costo Envío (USD)]]+STOCK[[#This Row],[Comisión 10%]]</f>
        <v>17.24</v>
      </c>
      <c r="U2050" s="53">
        <f>STOCK[[#This Row],[Costo total]]*1.5</f>
        <v>25.86</v>
      </c>
      <c r="V2050" s="54"/>
      <c r="W2050" s="76">
        <f>STOCK[[#This Row],[Precio Final]]-STOCK[[#This Row],[Costo total]]</f>
        <v>-17.24</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0</v>
      </c>
      <c r="I2051" s="80">
        <f>STOCK[[#This Row],[Precio Venta Ideal (x1.5)]]</f>
        <v>25.86</v>
      </c>
      <c r="J2051" s="118">
        <v>3</v>
      </c>
      <c r="K2051" s="78">
        <f>SUMIFS(VENTAS[Cantidad],VENTAS[Código del producto Vendido],STOCK[[#This Row],[Code]])</f>
        <v>0</v>
      </c>
      <c r="L2051" s="78">
        <f>STOCK[[#This Row],[Entradas]]-STOCK[[#This Row],[Salidas]]</f>
        <v>3</v>
      </c>
      <c r="M2051" s="76">
        <f>STOCK[[#This Row],[Precio Final]]*10%</f>
        <v>0</v>
      </c>
      <c r="N2051" s="54">
        <v>0</v>
      </c>
      <c r="O2051" s="76">
        <v>0</v>
      </c>
      <c r="P2051" s="54">
        <v>14.99</v>
      </c>
      <c r="Q2051" s="76">
        <v>0</v>
      </c>
      <c r="R2051" s="78">
        <v>0</v>
      </c>
      <c r="S2051" s="76">
        <v>2.25</v>
      </c>
      <c r="T2051" s="76">
        <f>STOCK[[#This Row],[Costo Unitario (USD)]]+STOCK[[#This Row],[Costo Envío (USD)]]+STOCK[[#This Row],[Comisión 10%]]</f>
        <v>17.24</v>
      </c>
      <c r="U2051" s="53">
        <f>STOCK[[#This Row],[Costo total]]*1.5</f>
        <v>25.86</v>
      </c>
      <c r="V2051" s="54"/>
      <c r="W2051" s="76">
        <f>STOCK[[#This Row],[Precio Final]]-STOCK[[#This Row],[Costo total]]</f>
        <v>-17.24</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0</v>
      </c>
      <c r="I2052" s="80">
        <f>STOCK[[#This Row],[Precio Venta Ideal (x1.5)]]</f>
        <v>25.86</v>
      </c>
      <c r="J2052" s="118">
        <v>2</v>
      </c>
      <c r="K2052" s="78">
        <f>SUMIFS(VENTAS[Cantidad],VENTAS[Código del producto Vendido],STOCK[[#This Row],[Code]])</f>
        <v>0</v>
      </c>
      <c r="L2052" s="78">
        <f>STOCK[[#This Row],[Entradas]]-STOCK[[#This Row],[Salidas]]</f>
        <v>2</v>
      </c>
      <c r="M2052" s="76">
        <f>STOCK[[#This Row],[Precio Final]]*10%</f>
        <v>0</v>
      </c>
      <c r="N2052" s="54">
        <v>0</v>
      </c>
      <c r="O2052" s="76">
        <v>0</v>
      </c>
      <c r="P2052" s="54">
        <v>14.99</v>
      </c>
      <c r="Q2052" s="76">
        <v>0</v>
      </c>
      <c r="R2052" s="78">
        <v>0</v>
      </c>
      <c r="S2052" s="76">
        <v>2.25</v>
      </c>
      <c r="T2052" s="76">
        <f>STOCK[[#This Row],[Costo Unitario (USD)]]+STOCK[[#This Row],[Costo Envío (USD)]]+STOCK[[#This Row],[Comisión 10%]]</f>
        <v>17.24</v>
      </c>
      <c r="U2052" s="53">
        <f>STOCK[[#This Row],[Costo total]]*1.5</f>
        <v>25.86</v>
      </c>
      <c r="V2052" s="54"/>
      <c r="W2052" s="76">
        <f>STOCK[[#This Row],[Precio Final]]-STOCK[[#This Row],[Costo total]]</f>
        <v>-17.24</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0</v>
      </c>
      <c r="I2053" s="80">
        <f>STOCK[[#This Row],[Precio Venta Ideal (x1.5)]]</f>
        <v>20.235</v>
      </c>
      <c r="J2053" s="118">
        <v>1</v>
      </c>
      <c r="K2053" s="78">
        <f>SUMIFS(VENTAS[Cantidad],VENTAS[Código del producto Vendido],STOCK[[#This Row],[Code]])</f>
        <v>0</v>
      </c>
      <c r="L2053" s="78">
        <f>STOCK[[#This Row],[Entradas]]-STOCK[[#This Row],[Salidas]]</f>
        <v>1</v>
      </c>
      <c r="M2053" s="76">
        <f>STOCK[[#This Row],[Precio Final]]*10%</f>
        <v>0</v>
      </c>
      <c r="N2053" s="54">
        <v>0</v>
      </c>
      <c r="O2053" s="76">
        <v>0</v>
      </c>
      <c r="P2053" s="54">
        <v>11.24</v>
      </c>
      <c r="Q2053" s="76">
        <v>0</v>
      </c>
      <c r="R2053" s="78">
        <v>0</v>
      </c>
      <c r="S2053" s="76">
        <v>2.25</v>
      </c>
      <c r="T2053" s="76">
        <f>STOCK[[#This Row],[Costo Unitario (USD)]]+STOCK[[#This Row],[Costo Envío (USD)]]+STOCK[[#This Row],[Comisión 10%]]</f>
        <v>13.49</v>
      </c>
      <c r="U2053" s="53">
        <f>STOCK[[#This Row],[Costo total]]*1.5</f>
        <v>20.235</v>
      </c>
      <c r="V2053" s="54"/>
      <c r="W2053" s="76">
        <f>STOCK[[#This Row],[Precio Final]]-STOCK[[#This Row],[Costo total]]</f>
        <v>-13.49</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0</v>
      </c>
      <c r="I2054" s="80">
        <f>STOCK[[#This Row],[Precio Venta Ideal (x1.5)]]</f>
        <v>9.69</v>
      </c>
      <c r="J2054" s="118">
        <v>1</v>
      </c>
      <c r="K2054" s="78">
        <f>SUMIFS(VENTAS[Cantidad],VENTAS[Código del producto Vendido],STOCK[[#This Row],[Code]])</f>
        <v>0</v>
      </c>
      <c r="L2054" s="78">
        <f>STOCK[[#This Row],[Entradas]]-STOCK[[#This Row],[Salidas]]</f>
        <v>1</v>
      </c>
      <c r="M2054" s="76">
        <f>STOCK[[#This Row],[Precio Final]]*10%</f>
        <v>0</v>
      </c>
      <c r="N2054" s="54">
        <v>0</v>
      </c>
      <c r="O2054" s="76">
        <v>0</v>
      </c>
      <c r="P2054" s="54">
        <v>4.21</v>
      </c>
      <c r="Q2054" s="76">
        <v>0</v>
      </c>
      <c r="R2054" s="78">
        <v>0</v>
      </c>
      <c r="S2054" s="76">
        <v>2.25</v>
      </c>
      <c r="T2054" s="76">
        <f>STOCK[[#This Row],[Costo Unitario (USD)]]+STOCK[[#This Row],[Costo Envío (USD)]]+STOCK[[#This Row],[Comisión 10%]]</f>
        <v>6.46</v>
      </c>
      <c r="U2054" s="53">
        <f>STOCK[[#This Row],[Costo total]]*1.5</f>
        <v>9.69</v>
      </c>
      <c r="V2054" s="54"/>
      <c r="W2054" s="76">
        <f>STOCK[[#This Row],[Precio Final]]-STOCK[[#This Row],[Costo total]]</f>
        <v>-6.46</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0</v>
      </c>
      <c r="I2055" s="80">
        <f>STOCK[[#This Row],[Precio Venta Ideal (x1.5)]]</f>
        <v>27.36</v>
      </c>
      <c r="J2055" s="118">
        <v>2</v>
      </c>
      <c r="K2055" s="78">
        <f>SUMIFS(VENTAS[Cantidad],VENTAS[Código del producto Vendido],STOCK[[#This Row],[Code]])</f>
        <v>0</v>
      </c>
      <c r="L2055" s="78">
        <f>STOCK[[#This Row],[Entradas]]-STOCK[[#This Row],[Salidas]]</f>
        <v>2</v>
      </c>
      <c r="M2055" s="76">
        <f>STOCK[[#This Row],[Precio Final]]*10%</f>
        <v>0</v>
      </c>
      <c r="N2055" s="54">
        <v>0</v>
      </c>
      <c r="O2055" s="76">
        <v>0</v>
      </c>
      <c r="P2055" s="54">
        <v>15.99</v>
      </c>
      <c r="Q2055" s="76">
        <v>0</v>
      </c>
      <c r="R2055" s="78">
        <v>0</v>
      </c>
      <c r="S2055" s="76">
        <v>2.25</v>
      </c>
      <c r="T2055" s="76">
        <f>STOCK[[#This Row],[Costo Unitario (USD)]]+STOCK[[#This Row],[Costo Envío (USD)]]+STOCK[[#This Row],[Comisión 10%]]</f>
        <v>18.24</v>
      </c>
      <c r="U2055" s="53">
        <f>STOCK[[#This Row],[Costo total]]*1.5</f>
        <v>27.36</v>
      </c>
      <c r="V2055" s="54"/>
      <c r="W2055" s="76">
        <f>STOCK[[#This Row],[Precio Final]]-STOCK[[#This Row],[Costo total]]</f>
        <v>-18.24</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0</v>
      </c>
      <c r="I2056" s="80">
        <f>STOCK[[#This Row],[Precio Venta Ideal (x1.5)]]</f>
        <v>27.36</v>
      </c>
      <c r="J2056" s="118">
        <v>2</v>
      </c>
      <c r="K2056" s="78">
        <f>SUMIFS(VENTAS[Cantidad],VENTAS[Código del producto Vendido],STOCK[[#This Row],[Code]])</f>
        <v>0</v>
      </c>
      <c r="L2056" s="78">
        <f>STOCK[[#This Row],[Entradas]]-STOCK[[#This Row],[Salidas]]</f>
        <v>2</v>
      </c>
      <c r="M2056" s="76">
        <f>STOCK[[#This Row],[Precio Final]]*10%</f>
        <v>0</v>
      </c>
      <c r="N2056" s="54">
        <v>0</v>
      </c>
      <c r="O2056" s="76">
        <v>0</v>
      </c>
      <c r="P2056" s="54">
        <v>15.99</v>
      </c>
      <c r="Q2056" s="76">
        <v>0</v>
      </c>
      <c r="R2056" s="78">
        <v>0</v>
      </c>
      <c r="S2056" s="76">
        <v>2.25</v>
      </c>
      <c r="T2056" s="76">
        <f>STOCK[[#This Row],[Costo Unitario (USD)]]+STOCK[[#This Row],[Costo Envío (USD)]]+STOCK[[#This Row],[Comisión 10%]]</f>
        <v>18.24</v>
      </c>
      <c r="U2056" s="53">
        <f>STOCK[[#This Row],[Costo total]]*1.5</f>
        <v>27.36</v>
      </c>
      <c r="V2056" s="54"/>
      <c r="W2056" s="76">
        <f>STOCK[[#This Row],[Precio Final]]-STOCK[[#This Row],[Costo total]]</f>
        <v>-18.24</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0</v>
      </c>
      <c r="I2057" s="80">
        <f>STOCK[[#This Row],[Precio Venta Ideal (x1.5)]]</f>
        <v>27.36</v>
      </c>
      <c r="J2057" s="118">
        <v>3</v>
      </c>
      <c r="K2057" s="78">
        <f>SUMIFS(VENTAS[Cantidad],VENTAS[Código del producto Vendido],STOCK[[#This Row],[Code]])</f>
        <v>0</v>
      </c>
      <c r="L2057" s="78">
        <f>STOCK[[#This Row],[Entradas]]-STOCK[[#This Row],[Salidas]]</f>
        <v>3</v>
      </c>
      <c r="M2057" s="76">
        <f>STOCK[[#This Row],[Precio Final]]*10%</f>
        <v>0</v>
      </c>
      <c r="N2057" s="54">
        <v>0</v>
      </c>
      <c r="O2057" s="76">
        <v>0</v>
      </c>
      <c r="P2057" s="54">
        <v>15.99</v>
      </c>
      <c r="Q2057" s="76">
        <v>0</v>
      </c>
      <c r="R2057" s="78">
        <v>0</v>
      </c>
      <c r="S2057" s="76">
        <v>2.25</v>
      </c>
      <c r="T2057" s="76">
        <f>STOCK[[#This Row],[Costo Unitario (USD)]]+STOCK[[#This Row],[Costo Envío (USD)]]+STOCK[[#This Row],[Comisión 10%]]</f>
        <v>18.24</v>
      </c>
      <c r="U2057" s="53">
        <f>STOCK[[#This Row],[Costo total]]*1.5</f>
        <v>27.36</v>
      </c>
      <c r="V2057" s="54"/>
      <c r="W2057" s="76">
        <f>STOCK[[#This Row],[Precio Final]]-STOCK[[#This Row],[Costo total]]</f>
        <v>-18.24</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0</v>
      </c>
      <c r="I2058" s="80">
        <f>STOCK[[#This Row],[Precio Venta Ideal (x1.5)]]</f>
        <v>27.36</v>
      </c>
      <c r="J2058" s="118">
        <v>3</v>
      </c>
      <c r="K2058" s="78">
        <f>SUMIFS(VENTAS[Cantidad],VENTAS[Código del producto Vendido],STOCK[[#This Row],[Code]])</f>
        <v>0</v>
      </c>
      <c r="L2058" s="78">
        <f>STOCK[[#This Row],[Entradas]]-STOCK[[#This Row],[Salidas]]</f>
        <v>3</v>
      </c>
      <c r="M2058" s="76">
        <f>STOCK[[#This Row],[Precio Final]]*10%</f>
        <v>0</v>
      </c>
      <c r="N2058" s="54">
        <v>0</v>
      </c>
      <c r="O2058" s="76">
        <v>0</v>
      </c>
      <c r="P2058" s="54">
        <v>15.99</v>
      </c>
      <c r="Q2058" s="76">
        <v>0</v>
      </c>
      <c r="R2058" s="78">
        <v>0</v>
      </c>
      <c r="S2058" s="76">
        <v>2.25</v>
      </c>
      <c r="T2058" s="76">
        <f>STOCK[[#This Row],[Costo Unitario (USD)]]+STOCK[[#This Row],[Costo Envío (USD)]]+STOCK[[#This Row],[Comisión 10%]]</f>
        <v>18.24</v>
      </c>
      <c r="U2058" s="53">
        <f>STOCK[[#This Row],[Costo total]]*1.5</f>
        <v>27.36</v>
      </c>
      <c r="V2058" s="54"/>
      <c r="W2058" s="76">
        <f>STOCK[[#This Row],[Precio Final]]-STOCK[[#This Row],[Costo total]]</f>
        <v>-18.24</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0</v>
      </c>
      <c r="I2059" s="80">
        <f>STOCK[[#This Row],[Precio Venta Ideal (x1.5)]]</f>
        <v>27.36</v>
      </c>
      <c r="J2059" s="118">
        <v>3</v>
      </c>
      <c r="K2059" s="78">
        <f>SUMIFS(VENTAS[Cantidad],VENTAS[Código del producto Vendido],STOCK[[#This Row],[Code]])</f>
        <v>0</v>
      </c>
      <c r="L2059" s="78">
        <f>STOCK[[#This Row],[Entradas]]-STOCK[[#This Row],[Salidas]]</f>
        <v>3</v>
      </c>
      <c r="M2059" s="76">
        <f>STOCK[[#This Row],[Precio Final]]*10%</f>
        <v>0</v>
      </c>
      <c r="N2059" s="54">
        <v>0</v>
      </c>
      <c r="O2059" s="76">
        <v>0</v>
      </c>
      <c r="P2059" s="54">
        <v>15.99</v>
      </c>
      <c r="Q2059" s="76">
        <v>0</v>
      </c>
      <c r="R2059" s="78">
        <v>0</v>
      </c>
      <c r="S2059" s="76">
        <v>2.25</v>
      </c>
      <c r="T2059" s="76">
        <f>STOCK[[#This Row],[Costo Unitario (USD)]]+STOCK[[#This Row],[Costo Envío (USD)]]+STOCK[[#This Row],[Comisión 10%]]</f>
        <v>18.24</v>
      </c>
      <c r="U2059" s="53">
        <f>STOCK[[#This Row],[Costo total]]*1.5</f>
        <v>27.36</v>
      </c>
      <c r="V2059" s="54"/>
      <c r="W2059" s="76">
        <f>STOCK[[#This Row],[Precio Final]]-STOCK[[#This Row],[Costo total]]</f>
        <v>-18.24</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0</v>
      </c>
      <c r="I2060" s="80">
        <f>STOCK[[#This Row],[Precio Venta Ideal (x1.5)]]</f>
        <v>24.48</v>
      </c>
      <c r="J2060" s="118">
        <v>1</v>
      </c>
      <c r="K2060" s="78">
        <f>SUMIFS(VENTAS[Cantidad],VENTAS[Código del producto Vendido],STOCK[[#This Row],[Code]])</f>
        <v>0</v>
      </c>
      <c r="L2060" s="78">
        <f>STOCK[[#This Row],[Entradas]]-STOCK[[#This Row],[Salidas]]</f>
        <v>1</v>
      </c>
      <c r="M2060" s="76">
        <f>STOCK[[#This Row],[Precio Final]]*10%</f>
        <v>0</v>
      </c>
      <c r="N2060" s="54">
        <v>0</v>
      </c>
      <c r="O2060" s="76">
        <v>0</v>
      </c>
      <c r="P2060" s="54">
        <v>14.07</v>
      </c>
      <c r="Q2060" s="76">
        <v>0</v>
      </c>
      <c r="R2060" s="78">
        <v>0</v>
      </c>
      <c r="S2060" s="76">
        <v>2.25</v>
      </c>
      <c r="T2060" s="76">
        <f>STOCK[[#This Row],[Costo Unitario (USD)]]+STOCK[[#This Row],[Costo Envío (USD)]]+STOCK[[#This Row],[Comisión 10%]]</f>
        <v>16.32</v>
      </c>
      <c r="U2060" s="53">
        <f>STOCK[[#This Row],[Costo total]]*1.5</f>
        <v>24.48</v>
      </c>
      <c r="V2060" s="54"/>
      <c r="W2060" s="76">
        <f>STOCK[[#This Row],[Precio Final]]-STOCK[[#This Row],[Costo total]]</f>
        <v>-16.32</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0</v>
      </c>
      <c r="I2061" s="80">
        <f>STOCK[[#This Row],[Precio Venta Ideal (x1.5)]]</f>
        <v>24.48</v>
      </c>
      <c r="J2061" s="118">
        <v>1</v>
      </c>
      <c r="K2061" s="78">
        <f>SUMIFS(VENTAS[Cantidad],VENTAS[Código del producto Vendido],STOCK[[#This Row],[Code]])</f>
        <v>0</v>
      </c>
      <c r="L2061" s="78">
        <f>STOCK[[#This Row],[Entradas]]-STOCK[[#This Row],[Salidas]]</f>
        <v>1</v>
      </c>
      <c r="M2061" s="76">
        <f>STOCK[[#This Row],[Precio Final]]*10%</f>
        <v>0</v>
      </c>
      <c r="N2061" s="54">
        <v>0</v>
      </c>
      <c r="O2061" s="76">
        <v>0</v>
      </c>
      <c r="P2061" s="54">
        <v>14.07</v>
      </c>
      <c r="Q2061" s="76">
        <v>0</v>
      </c>
      <c r="R2061" s="78">
        <v>0</v>
      </c>
      <c r="S2061" s="76">
        <v>2.25</v>
      </c>
      <c r="T2061" s="76">
        <f>STOCK[[#This Row],[Costo Unitario (USD)]]+STOCK[[#This Row],[Costo Envío (USD)]]+STOCK[[#This Row],[Comisión 10%]]</f>
        <v>16.32</v>
      </c>
      <c r="U2061" s="53">
        <f>STOCK[[#This Row],[Costo total]]*1.5</f>
        <v>24.48</v>
      </c>
      <c r="V2061" s="54"/>
      <c r="W2061" s="76">
        <f>STOCK[[#This Row],[Precio Final]]-STOCK[[#This Row],[Costo total]]</f>
        <v>-16.32</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0</v>
      </c>
      <c r="I2062" s="80">
        <f>STOCK[[#This Row],[Precio Venta Ideal (x1.5)]]</f>
        <v>24.48</v>
      </c>
      <c r="J2062" s="118">
        <v>2</v>
      </c>
      <c r="K2062" s="78">
        <f>SUMIFS(VENTAS[Cantidad],VENTAS[Código del producto Vendido],STOCK[[#This Row],[Code]])</f>
        <v>0</v>
      </c>
      <c r="L2062" s="78">
        <f>STOCK[[#This Row],[Entradas]]-STOCK[[#This Row],[Salidas]]</f>
        <v>2</v>
      </c>
      <c r="M2062" s="76">
        <f>STOCK[[#This Row],[Precio Final]]*10%</f>
        <v>0</v>
      </c>
      <c r="N2062" s="54">
        <v>0</v>
      </c>
      <c r="O2062" s="76">
        <v>0</v>
      </c>
      <c r="P2062" s="54">
        <v>14.07</v>
      </c>
      <c r="Q2062" s="76">
        <v>0</v>
      </c>
      <c r="R2062" s="78">
        <v>0</v>
      </c>
      <c r="S2062" s="76">
        <v>2.25</v>
      </c>
      <c r="T2062" s="76">
        <f>STOCK[[#This Row],[Costo Unitario (USD)]]+STOCK[[#This Row],[Costo Envío (USD)]]+STOCK[[#This Row],[Comisión 10%]]</f>
        <v>16.32</v>
      </c>
      <c r="U2062" s="53">
        <f>STOCK[[#This Row],[Costo total]]*1.5</f>
        <v>24.48</v>
      </c>
      <c r="V2062" s="54"/>
      <c r="W2062" s="76">
        <f>STOCK[[#This Row],[Precio Final]]-STOCK[[#This Row],[Costo total]]</f>
        <v>-16.32</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0</v>
      </c>
      <c r="I2063" s="80">
        <f>STOCK[[#This Row],[Precio Venta Ideal (x1.5)]]</f>
        <v>24.48</v>
      </c>
      <c r="J2063" s="118">
        <v>1</v>
      </c>
      <c r="K2063" s="78">
        <f>SUMIFS(VENTAS[Cantidad],VENTAS[Código del producto Vendido],STOCK[[#This Row],[Code]])</f>
        <v>0</v>
      </c>
      <c r="L2063" s="78">
        <f>STOCK[[#This Row],[Entradas]]-STOCK[[#This Row],[Salidas]]</f>
        <v>1</v>
      </c>
      <c r="M2063" s="76">
        <f>STOCK[[#This Row],[Precio Final]]*10%</f>
        <v>0</v>
      </c>
      <c r="N2063" s="54">
        <v>0</v>
      </c>
      <c r="O2063" s="76">
        <v>0</v>
      </c>
      <c r="P2063" s="54">
        <v>14.07</v>
      </c>
      <c r="Q2063" s="76">
        <v>0</v>
      </c>
      <c r="R2063" s="78">
        <v>0</v>
      </c>
      <c r="S2063" s="76">
        <v>2.25</v>
      </c>
      <c r="T2063" s="76">
        <f>STOCK[[#This Row],[Costo Unitario (USD)]]+STOCK[[#This Row],[Costo Envío (USD)]]+STOCK[[#This Row],[Comisión 10%]]</f>
        <v>16.32</v>
      </c>
      <c r="U2063" s="53">
        <f>STOCK[[#This Row],[Costo total]]*1.5</f>
        <v>24.48</v>
      </c>
      <c r="V2063" s="54"/>
      <c r="W2063" s="76">
        <f>STOCK[[#This Row],[Precio Final]]-STOCK[[#This Row],[Costo total]]</f>
        <v>-16.32</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0</v>
      </c>
      <c r="I2064" s="80">
        <f>STOCK[[#This Row],[Precio Venta Ideal (x1.5)]]</f>
        <v>24.48</v>
      </c>
      <c r="J2064" s="118">
        <v>1</v>
      </c>
      <c r="K2064" s="78">
        <f>SUMIFS(VENTAS[Cantidad],VENTAS[Código del producto Vendido],STOCK[[#This Row],[Code]])</f>
        <v>0</v>
      </c>
      <c r="L2064" s="78">
        <f>STOCK[[#This Row],[Entradas]]-STOCK[[#This Row],[Salidas]]</f>
        <v>1</v>
      </c>
      <c r="M2064" s="76">
        <f>STOCK[[#This Row],[Precio Final]]*10%</f>
        <v>0</v>
      </c>
      <c r="N2064" s="54">
        <v>0</v>
      </c>
      <c r="O2064" s="76">
        <v>0</v>
      </c>
      <c r="P2064" s="54">
        <v>14.07</v>
      </c>
      <c r="Q2064" s="76">
        <v>0</v>
      </c>
      <c r="R2064" s="78">
        <v>0</v>
      </c>
      <c r="S2064" s="76">
        <v>2.25</v>
      </c>
      <c r="T2064" s="76">
        <f>STOCK[[#This Row],[Costo Unitario (USD)]]+STOCK[[#This Row],[Costo Envío (USD)]]+STOCK[[#This Row],[Comisión 10%]]</f>
        <v>16.32</v>
      </c>
      <c r="U2064" s="53">
        <f>STOCK[[#This Row],[Costo total]]*1.5</f>
        <v>24.48</v>
      </c>
      <c r="V2064" s="54"/>
      <c r="W2064" s="76">
        <f>STOCK[[#This Row],[Precio Final]]-STOCK[[#This Row],[Costo total]]</f>
        <v>-16.32</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0</v>
      </c>
      <c r="I2065" s="80">
        <f>STOCK[[#This Row],[Precio Venta Ideal (x1.5)]]</f>
        <v>24.48</v>
      </c>
      <c r="J2065" s="118">
        <v>1</v>
      </c>
      <c r="K2065" s="78">
        <f>SUMIFS(VENTAS[Cantidad],VENTAS[Código del producto Vendido],STOCK[[#This Row],[Code]])</f>
        <v>0</v>
      </c>
      <c r="L2065" s="78">
        <f>STOCK[[#This Row],[Entradas]]-STOCK[[#This Row],[Salidas]]</f>
        <v>1</v>
      </c>
      <c r="M2065" s="76">
        <f>STOCK[[#This Row],[Precio Final]]*10%</f>
        <v>0</v>
      </c>
      <c r="N2065" s="54">
        <v>0</v>
      </c>
      <c r="O2065" s="76">
        <v>0</v>
      </c>
      <c r="P2065" s="54">
        <v>14.07</v>
      </c>
      <c r="Q2065" s="76">
        <v>0</v>
      </c>
      <c r="R2065" s="78">
        <v>0</v>
      </c>
      <c r="S2065" s="76">
        <v>2.25</v>
      </c>
      <c r="T2065" s="76">
        <f>STOCK[[#This Row],[Costo Unitario (USD)]]+STOCK[[#This Row],[Costo Envío (USD)]]+STOCK[[#This Row],[Comisión 10%]]</f>
        <v>16.32</v>
      </c>
      <c r="U2065" s="53">
        <f>STOCK[[#This Row],[Costo total]]*1.5</f>
        <v>24.48</v>
      </c>
      <c r="V2065" s="54"/>
      <c r="W2065" s="76">
        <f>STOCK[[#This Row],[Precio Final]]-STOCK[[#This Row],[Costo total]]</f>
        <v>-16.32</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0</v>
      </c>
      <c r="I2066" s="80">
        <f>STOCK[[#This Row],[Precio Venta Ideal (x1.5)]]</f>
        <v>24.48</v>
      </c>
      <c r="J2066" s="118">
        <v>1</v>
      </c>
      <c r="K2066" s="78">
        <f>SUMIFS(VENTAS[Cantidad],VENTAS[Código del producto Vendido],STOCK[[#This Row],[Code]])</f>
        <v>0</v>
      </c>
      <c r="L2066" s="78">
        <f>STOCK[[#This Row],[Entradas]]-STOCK[[#This Row],[Salidas]]</f>
        <v>1</v>
      </c>
      <c r="M2066" s="76">
        <f>STOCK[[#This Row],[Precio Final]]*10%</f>
        <v>0</v>
      </c>
      <c r="N2066" s="54">
        <v>0</v>
      </c>
      <c r="O2066" s="76">
        <v>0</v>
      </c>
      <c r="P2066" s="54">
        <v>14.07</v>
      </c>
      <c r="Q2066" s="76">
        <v>0</v>
      </c>
      <c r="R2066" s="78">
        <v>0</v>
      </c>
      <c r="S2066" s="76">
        <v>2.25</v>
      </c>
      <c r="T2066" s="76">
        <f>STOCK[[#This Row],[Costo Unitario (USD)]]+STOCK[[#This Row],[Costo Envío (USD)]]+STOCK[[#This Row],[Comisión 10%]]</f>
        <v>16.32</v>
      </c>
      <c r="U2066" s="53">
        <f>STOCK[[#This Row],[Costo total]]*1.5</f>
        <v>24.48</v>
      </c>
      <c r="V2066" s="54"/>
      <c r="W2066" s="76">
        <f>STOCK[[#This Row],[Precio Final]]-STOCK[[#This Row],[Costo total]]</f>
        <v>-16.32</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0</v>
      </c>
      <c r="I2067" s="80">
        <f>STOCK[[#This Row],[Precio Venta Ideal (x1.5)]]</f>
        <v>24.48</v>
      </c>
      <c r="J2067" s="118">
        <v>1</v>
      </c>
      <c r="K2067" s="78">
        <f>SUMIFS(VENTAS[Cantidad],VENTAS[Código del producto Vendido],STOCK[[#This Row],[Code]])</f>
        <v>0</v>
      </c>
      <c r="L2067" s="78">
        <f>STOCK[[#This Row],[Entradas]]-STOCK[[#This Row],[Salidas]]</f>
        <v>1</v>
      </c>
      <c r="M2067" s="76">
        <f>STOCK[[#This Row],[Precio Final]]*10%</f>
        <v>0</v>
      </c>
      <c r="N2067" s="54">
        <v>0</v>
      </c>
      <c r="O2067" s="76">
        <v>0</v>
      </c>
      <c r="P2067" s="54">
        <v>14.07</v>
      </c>
      <c r="Q2067" s="76">
        <v>0</v>
      </c>
      <c r="R2067" s="78">
        <v>0</v>
      </c>
      <c r="S2067" s="76">
        <v>2.25</v>
      </c>
      <c r="T2067" s="76">
        <f>STOCK[[#This Row],[Costo Unitario (USD)]]+STOCK[[#This Row],[Costo Envío (USD)]]+STOCK[[#This Row],[Comisión 10%]]</f>
        <v>16.32</v>
      </c>
      <c r="U2067" s="53">
        <f>STOCK[[#This Row],[Costo total]]*1.5</f>
        <v>24.48</v>
      </c>
      <c r="V2067" s="54"/>
      <c r="W2067" s="76">
        <f>STOCK[[#This Row],[Precio Final]]-STOCK[[#This Row],[Costo total]]</f>
        <v>-16.32</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0</v>
      </c>
      <c r="I2068" s="80">
        <f>STOCK[[#This Row],[Precio Venta Ideal (x1.5)]]</f>
        <v>24.48</v>
      </c>
      <c r="J2068" s="118">
        <v>2</v>
      </c>
      <c r="K2068" s="78">
        <f>SUMIFS(VENTAS[Cantidad],VENTAS[Código del producto Vendido],STOCK[[#This Row],[Code]])</f>
        <v>0</v>
      </c>
      <c r="L2068" s="78">
        <f>STOCK[[#This Row],[Entradas]]-STOCK[[#This Row],[Salidas]]</f>
        <v>2</v>
      </c>
      <c r="M2068" s="76">
        <f>STOCK[[#This Row],[Precio Final]]*10%</f>
        <v>0</v>
      </c>
      <c r="N2068" s="54">
        <v>0</v>
      </c>
      <c r="O2068" s="76">
        <v>0</v>
      </c>
      <c r="P2068" s="54">
        <v>14.07</v>
      </c>
      <c r="Q2068" s="76">
        <v>0</v>
      </c>
      <c r="R2068" s="78">
        <v>0</v>
      </c>
      <c r="S2068" s="76">
        <v>2.25</v>
      </c>
      <c r="T2068" s="76">
        <f>STOCK[[#This Row],[Costo Unitario (USD)]]+STOCK[[#This Row],[Costo Envío (USD)]]+STOCK[[#This Row],[Comisión 10%]]</f>
        <v>16.32</v>
      </c>
      <c r="U2068" s="53">
        <f>STOCK[[#This Row],[Costo total]]*1.5</f>
        <v>24.48</v>
      </c>
      <c r="V2068" s="54"/>
      <c r="W2068" s="76">
        <f>STOCK[[#This Row],[Precio Final]]-STOCK[[#This Row],[Costo total]]</f>
        <v>-16.32</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0</v>
      </c>
      <c r="I2069" s="80">
        <f>STOCK[[#This Row],[Precio Venta Ideal (x1.5)]]</f>
        <v>24.48</v>
      </c>
      <c r="J2069" s="118">
        <v>1</v>
      </c>
      <c r="K2069" s="78">
        <f>SUMIFS(VENTAS[Cantidad],VENTAS[Código del producto Vendido],STOCK[[#This Row],[Code]])</f>
        <v>0</v>
      </c>
      <c r="L2069" s="78">
        <f>STOCK[[#This Row],[Entradas]]-STOCK[[#This Row],[Salidas]]</f>
        <v>1</v>
      </c>
      <c r="M2069" s="76">
        <f>STOCK[[#This Row],[Precio Final]]*10%</f>
        <v>0</v>
      </c>
      <c r="N2069" s="54">
        <v>0</v>
      </c>
      <c r="O2069" s="76">
        <v>0</v>
      </c>
      <c r="P2069" s="54">
        <v>14.07</v>
      </c>
      <c r="Q2069" s="76">
        <v>0</v>
      </c>
      <c r="R2069" s="78">
        <v>0</v>
      </c>
      <c r="S2069" s="76">
        <v>2.25</v>
      </c>
      <c r="T2069" s="76">
        <f>STOCK[[#This Row],[Costo Unitario (USD)]]+STOCK[[#This Row],[Costo Envío (USD)]]+STOCK[[#This Row],[Comisión 10%]]</f>
        <v>16.32</v>
      </c>
      <c r="U2069" s="53">
        <f>STOCK[[#This Row],[Costo total]]*1.5</f>
        <v>24.48</v>
      </c>
      <c r="V2069" s="54"/>
      <c r="W2069" s="76">
        <f>STOCK[[#This Row],[Precio Final]]-STOCK[[#This Row],[Costo total]]</f>
        <v>-16.32</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0</v>
      </c>
      <c r="I2070" s="80">
        <f>STOCK[[#This Row],[Precio Venta Ideal (x1.5)]]</f>
        <v>24.48</v>
      </c>
      <c r="J2070" s="118">
        <v>1</v>
      </c>
      <c r="K2070" s="78">
        <f>SUMIFS(VENTAS[Cantidad],VENTAS[Código del producto Vendido],STOCK[[#This Row],[Code]])</f>
        <v>0</v>
      </c>
      <c r="L2070" s="78">
        <f>STOCK[[#This Row],[Entradas]]-STOCK[[#This Row],[Salidas]]</f>
        <v>1</v>
      </c>
      <c r="M2070" s="76">
        <f>STOCK[[#This Row],[Precio Final]]*10%</f>
        <v>0</v>
      </c>
      <c r="N2070" s="54">
        <v>0</v>
      </c>
      <c r="O2070" s="76">
        <v>0</v>
      </c>
      <c r="P2070" s="54">
        <v>14.07</v>
      </c>
      <c r="Q2070" s="76">
        <v>0</v>
      </c>
      <c r="R2070" s="78">
        <v>0</v>
      </c>
      <c r="S2070" s="76">
        <v>2.25</v>
      </c>
      <c r="T2070" s="76">
        <f>STOCK[[#This Row],[Costo Unitario (USD)]]+STOCK[[#This Row],[Costo Envío (USD)]]+STOCK[[#This Row],[Comisión 10%]]</f>
        <v>16.32</v>
      </c>
      <c r="U2070" s="53">
        <f>STOCK[[#This Row],[Costo total]]*1.5</f>
        <v>24.48</v>
      </c>
      <c r="V2070" s="54"/>
      <c r="W2070" s="76">
        <f>STOCK[[#This Row],[Precio Final]]-STOCK[[#This Row],[Costo total]]</f>
        <v>-16.32</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t="s">
        <v>835</v>
      </c>
      <c r="E2071" s="117" t="s">
        <v>4016</v>
      </c>
      <c r="F2071" s="117"/>
      <c r="G2071" s="54"/>
      <c r="H2071" s="76">
        <f>STOCK[[#This Row],[Precio Final]]</f>
        <v>0</v>
      </c>
      <c r="I2071" s="80">
        <f>STOCK[[#This Row],[Precio Venta Ideal (x1.5)]]</f>
        <v>3.375</v>
      </c>
      <c r="J2071" s="118">
        <v>13</v>
      </c>
      <c r="K2071" s="78">
        <f>SUMIFS(VENTAS[Cantidad],VENTAS[Código del producto Vendido],STOCK[[#This Row],[Code]])</f>
        <v>0</v>
      </c>
      <c r="L2071" s="78">
        <f>STOCK[[#This Row],[Entradas]]-STOCK[[#This Row],[Salidas]]</f>
        <v>13</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t="s">
        <v>835</v>
      </c>
      <c r="E2072" s="117" t="s">
        <v>4018</v>
      </c>
      <c r="F2072" s="117" t="s">
        <v>4019</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4020</v>
      </c>
      <c r="B2073" s="112"/>
      <c r="C2073" s="54"/>
      <c r="D2073" s="113" t="s">
        <v>488</v>
      </c>
      <c r="E2073" s="116" t="s">
        <v>4021</v>
      </c>
      <c r="F2073" s="117" t="s">
        <v>2108</v>
      </c>
      <c r="G2073" s="54"/>
      <c r="H2073" s="76">
        <f>STOCK[[#This Row],[Precio Final]]</f>
        <v>40</v>
      </c>
      <c r="I2073" s="80">
        <f>STOCK[[#This Row],[Precio Venta Ideal (x1.5)]]</f>
        <v>25.725</v>
      </c>
      <c r="J2073" s="118">
        <v>5</v>
      </c>
      <c r="K2073" s="78">
        <f>SUMIFS(VENTAS[Cantidad],VENTAS[Código del producto Vendido],STOCK[[#This Row],[Code]])</f>
        <v>0</v>
      </c>
      <c r="L2073" s="78">
        <f>STOCK[[#This Row],[Entradas]]-STOCK[[#This Row],[Salidas]]</f>
        <v>5</v>
      </c>
      <c r="M2073" s="76">
        <f>STOCK[[#This Row],[Precio Final]]*10%</f>
        <v>4</v>
      </c>
      <c r="N2073" s="54">
        <v>0</v>
      </c>
      <c r="O2073" s="76">
        <v>0</v>
      </c>
      <c r="P2073" s="54">
        <v>10.9</v>
      </c>
      <c r="Q2073" s="76">
        <v>0</v>
      </c>
      <c r="R2073" s="78">
        <v>0</v>
      </c>
      <c r="S2073" s="76">
        <v>2.25</v>
      </c>
      <c r="T2073" s="76">
        <f>STOCK[[#This Row],[Costo Unitario (USD)]]+STOCK[[#This Row],[Costo Envío (USD)]]+STOCK[[#This Row],[Comisión 10%]]</f>
        <v>17.15</v>
      </c>
      <c r="U2073" s="53">
        <f>STOCK[[#This Row],[Costo total]]*1.5</f>
        <v>25.725</v>
      </c>
      <c r="V2073" s="54">
        <v>40</v>
      </c>
      <c r="W2073" s="76">
        <f>STOCK[[#This Row],[Precio Final]]-STOCK[[#This Row],[Costo total]]</f>
        <v>22.85</v>
      </c>
      <c r="X2073" s="76">
        <f>STOCK[[#This Row],[Ganancia Unitaria]]*STOCK[[#This Row],[Salidas]]</f>
        <v>0</v>
      </c>
      <c r="Y2073" s="54"/>
      <c r="Z2073" s="119"/>
      <c r="AA2073" s="54"/>
      <c r="AB2073" s="54"/>
      <c r="AC2073" s="54"/>
      <c r="AD2073" s="94"/>
    </row>
    <row r="2074" s="53" customFormat="1" ht="50" customHeight="1" spans="1:30">
      <c r="A2074" s="95" t="s">
        <v>4022</v>
      </c>
      <c r="B2074" s="112"/>
      <c r="C2074" s="54"/>
      <c r="D2074" s="113" t="s">
        <v>488</v>
      </c>
      <c r="E2074" s="116" t="s">
        <v>4023</v>
      </c>
      <c r="F2074" s="117" t="s">
        <v>2108</v>
      </c>
      <c r="G2074" s="54"/>
      <c r="H2074" s="76">
        <f>STOCK[[#This Row],[Precio Final]]</f>
        <v>40</v>
      </c>
      <c r="I2074" s="80">
        <f>STOCK[[#This Row],[Precio Venta Ideal (x1.5)]]</f>
        <v>25.725</v>
      </c>
      <c r="J2074" s="118">
        <v>2</v>
      </c>
      <c r="K2074" s="78">
        <f>SUMIFS(VENTAS[Cantidad],VENTAS[Código del producto Vendido],STOCK[[#This Row],[Code]])</f>
        <v>0</v>
      </c>
      <c r="L2074" s="78">
        <f>STOCK[[#This Row],[Entradas]]-STOCK[[#This Row],[Salidas]]</f>
        <v>2</v>
      </c>
      <c r="M2074" s="76">
        <f>STOCK[[#This Row],[Precio Final]]*10%</f>
        <v>4</v>
      </c>
      <c r="N2074" s="54">
        <v>0</v>
      </c>
      <c r="O2074" s="76">
        <v>0</v>
      </c>
      <c r="P2074" s="54">
        <v>10.9</v>
      </c>
      <c r="Q2074" s="76">
        <v>0</v>
      </c>
      <c r="R2074" s="78">
        <v>0</v>
      </c>
      <c r="S2074" s="76">
        <v>2.25</v>
      </c>
      <c r="T2074" s="76">
        <f>STOCK[[#This Row],[Costo Unitario (USD)]]+STOCK[[#This Row],[Costo Envío (USD)]]+STOCK[[#This Row],[Comisión 10%]]</f>
        <v>17.15</v>
      </c>
      <c r="U2074" s="53">
        <f>STOCK[[#This Row],[Costo total]]*1.5</f>
        <v>25.725</v>
      </c>
      <c r="V2074" s="54">
        <v>40</v>
      </c>
      <c r="W2074" s="76">
        <f>STOCK[[#This Row],[Precio Final]]-STOCK[[#This Row],[Costo total]]</f>
        <v>22.85</v>
      </c>
      <c r="X2074" s="76">
        <f>STOCK[[#This Row],[Ganancia Unitaria]]*STOCK[[#This Row],[Salidas]]</f>
        <v>0</v>
      </c>
      <c r="Y2074" s="54"/>
      <c r="Z2074" s="119"/>
      <c r="AA2074" s="54"/>
      <c r="AB2074" s="54"/>
      <c r="AC2074" s="54"/>
      <c r="AD2074" s="94"/>
    </row>
    <row r="2075" s="53" customFormat="1" ht="50" customHeight="1" spans="1:30">
      <c r="A2075" s="95" t="s">
        <v>4024</v>
      </c>
      <c r="B2075" s="112"/>
      <c r="C2075" s="54"/>
      <c r="D2075" s="113" t="s">
        <v>488</v>
      </c>
      <c r="E2075" s="116" t="s">
        <v>4025</v>
      </c>
      <c r="F2075" s="117" t="s">
        <v>2108</v>
      </c>
      <c r="G2075" s="54"/>
      <c r="H2075" s="76">
        <f>STOCK[[#This Row],[Precio Final]]</f>
        <v>40</v>
      </c>
      <c r="I2075" s="80">
        <f>STOCK[[#This Row],[Precio Venta Ideal (x1.5)]]</f>
        <v>25.725</v>
      </c>
      <c r="J2075" s="118">
        <v>4</v>
      </c>
      <c r="K2075" s="78">
        <f>SUMIFS(VENTAS[Cantidad],VENTAS[Código del producto Vendido],STOCK[[#This Row],[Code]])</f>
        <v>0</v>
      </c>
      <c r="L2075" s="78">
        <f>STOCK[[#This Row],[Entradas]]-STOCK[[#This Row],[Salidas]]</f>
        <v>4</v>
      </c>
      <c r="M2075" s="76">
        <f>STOCK[[#This Row],[Precio Final]]*10%</f>
        <v>4</v>
      </c>
      <c r="N2075" s="54">
        <v>0</v>
      </c>
      <c r="O2075" s="76">
        <v>0</v>
      </c>
      <c r="P2075" s="54">
        <v>10.9</v>
      </c>
      <c r="Q2075" s="76">
        <v>0</v>
      </c>
      <c r="R2075" s="78">
        <v>0</v>
      </c>
      <c r="S2075" s="76">
        <v>2.25</v>
      </c>
      <c r="T2075" s="76">
        <f>STOCK[[#This Row],[Costo Unitario (USD)]]+STOCK[[#This Row],[Costo Envío (USD)]]+STOCK[[#This Row],[Comisión 10%]]</f>
        <v>17.15</v>
      </c>
      <c r="U2075" s="53">
        <f>STOCK[[#This Row],[Costo total]]*1.5</f>
        <v>25.725</v>
      </c>
      <c r="V2075" s="54">
        <v>40</v>
      </c>
      <c r="W2075" s="76">
        <f>STOCK[[#This Row],[Precio Final]]-STOCK[[#This Row],[Costo total]]</f>
        <v>22.85</v>
      </c>
      <c r="X2075" s="76">
        <f>STOCK[[#This Row],[Ganancia Unitaria]]*STOCK[[#This Row],[Salidas]]</f>
        <v>0</v>
      </c>
      <c r="Y2075" s="54"/>
      <c r="Z2075" s="119"/>
      <c r="AA2075" s="54"/>
      <c r="AB2075" s="54"/>
      <c r="AC2075" s="54"/>
      <c r="AD2075" s="94"/>
    </row>
    <row r="2076" s="53" customFormat="1" ht="50" customHeight="1" spans="1:30">
      <c r="A2076" s="95" t="s">
        <v>4026</v>
      </c>
      <c r="B2076" s="112"/>
      <c r="C2076" s="54"/>
      <c r="D2076" s="113" t="s">
        <v>488</v>
      </c>
      <c r="E2076" s="116" t="s">
        <v>4027</v>
      </c>
      <c r="F2076" s="117" t="s">
        <v>2108</v>
      </c>
      <c r="G2076" s="54"/>
      <c r="H2076" s="76">
        <f>STOCK[[#This Row],[Precio Final]]</f>
        <v>40</v>
      </c>
      <c r="I2076" s="80">
        <f>STOCK[[#This Row],[Precio Venta Ideal (x1.5)]]</f>
        <v>25.725</v>
      </c>
      <c r="J2076" s="118">
        <v>3</v>
      </c>
      <c r="K2076" s="78">
        <f>SUMIFS(VENTAS[Cantidad],VENTAS[Código del producto Vendido],STOCK[[#This Row],[Code]])</f>
        <v>0</v>
      </c>
      <c r="L2076" s="78">
        <f>STOCK[[#This Row],[Entradas]]-STOCK[[#This Row],[Salidas]]</f>
        <v>3</v>
      </c>
      <c r="M2076" s="76">
        <f>STOCK[[#This Row],[Precio Final]]*10%</f>
        <v>4</v>
      </c>
      <c r="N2076" s="54">
        <v>0</v>
      </c>
      <c r="O2076" s="76">
        <v>0</v>
      </c>
      <c r="P2076" s="54">
        <v>10.9</v>
      </c>
      <c r="Q2076" s="76">
        <v>0</v>
      </c>
      <c r="R2076" s="78">
        <v>0</v>
      </c>
      <c r="S2076" s="76">
        <v>2.25</v>
      </c>
      <c r="T2076" s="76">
        <f>STOCK[[#This Row],[Costo Unitario (USD)]]+STOCK[[#This Row],[Costo Envío (USD)]]+STOCK[[#This Row],[Comisión 10%]]</f>
        <v>17.15</v>
      </c>
      <c r="U2076" s="53">
        <f>STOCK[[#This Row],[Costo total]]*1.5</f>
        <v>25.725</v>
      </c>
      <c r="V2076" s="54">
        <v>40</v>
      </c>
      <c r="W2076" s="76">
        <f>STOCK[[#This Row],[Precio Final]]-STOCK[[#This Row],[Costo total]]</f>
        <v>22.85</v>
      </c>
      <c r="X2076" s="76">
        <f>STOCK[[#This Row],[Ganancia Unitaria]]*STOCK[[#This Row],[Salidas]]</f>
        <v>0</v>
      </c>
      <c r="Y2076" s="54"/>
      <c r="Z2076" s="119"/>
      <c r="AA2076" s="54"/>
      <c r="AB2076" s="54"/>
      <c r="AC2076" s="54"/>
      <c r="AD2076" s="94"/>
    </row>
    <row r="2077" s="53" customFormat="1" ht="50" customHeight="1" spans="1:30">
      <c r="A2077" s="95" t="s">
        <v>4028</v>
      </c>
      <c r="B2077" s="112"/>
      <c r="C2077" s="54"/>
      <c r="D2077" s="113" t="s">
        <v>392</v>
      </c>
      <c r="E2077" s="117" t="s">
        <v>4029</v>
      </c>
      <c r="F2077" s="117" t="s">
        <v>4019</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54"/>
      <c r="B2078" s="112"/>
      <c r="C2078" s="54"/>
      <c r="D2078" s="113"/>
      <c r="E2078" s="117"/>
      <c r="F2078" s="117"/>
      <c r="G2078" s="54"/>
      <c r="H2078" s="54"/>
      <c r="I2078" s="124"/>
      <c r="J2078" s="118"/>
      <c r="K2078" s="78">
        <f>SUMIFS(VENTAS[Cantidad],VENTAS[Código del producto Vendido],STOCK[[#This Row],[Code]])</f>
        <v>0</v>
      </c>
      <c r="L2078" s="78">
        <f>STOCK[[#This Row],[Entradas]]-STOCK[[#This Row],[Salidas]]</f>
        <v>0</v>
      </c>
      <c r="M2078" s="76">
        <f>STOCK[[#This Row],[Precio Final]]*10%</f>
        <v>0</v>
      </c>
      <c r="N2078" s="54">
        <v>0</v>
      </c>
      <c r="O2078" s="76">
        <v>0</v>
      </c>
      <c r="P2078" s="54"/>
      <c r="Q2078" s="76">
        <v>0</v>
      </c>
      <c r="R2078" s="78">
        <v>0</v>
      </c>
      <c r="S2078" s="54"/>
      <c r="T2078" s="76">
        <f>STOCK[[#This Row],[Costo Unitario (USD)]]+STOCK[[#This Row],[Costo Envío (USD)]]+STOCK[[#This Row],[Comisión 10%]]</f>
        <v>0</v>
      </c>
      <c r="U2078" s="53">
        <f>STOCK[[#This Row],[Costo total]]*1.5</f>
        <v>0</v>
      </c>
      <c r="V2078" s="54"/>
      <c r="W2078" s="76">
        <f>STOCK[[#This Row],[Precio Final]]-STOCK[[#This Row],[Costo total]]</f>
        <v>0</v>
      </c>
      <c r="X2078" s="76">
        <f>STOCK[[#This Row],[Ganancia Unitaria]]*STOCK[[#This Row],[Salidas]]</f>
        <v>0</v>
      </c>
      <c r="Y2078" s="54"/>
      <c r="Z2078" s="119"/>
      <c r="AA2078" s="54"/>
      <c r="AB2078" s="54"/>
      <c r="AC2078" s="54"/>
      <c r="AD2078" s="94"/>
    </row>
    <row r="2079" s="53" customFormat="1" ht="50" customHeight="1" spans="1:30">
      <c r="A2079" s="54"/>
      <c r="B2079" s="112"/>
      <c r="C2079" s="54"/>
      <c r="D2079" s="113"/>
      <c r="E2079" s="117"/>
      <c r="F2079" s="117"/>
      <c r="G2079" s="54"/>
      <c r="H2079" s="54"/>
      <c r="I2079" s="124"/>
      <c r="J2079" s="118"/>
      <c r="K2079" s="78">
        <f>SUMIFS(VENTAS[Cantidad],VENTAS[Código del producto Vendido],STOCK[[#This Row],[Code]])</f>
        <v>0</v>
      </c>
      <c r="L2079" s="78">
        <f>STOCK[[#This Row],[Entradas]]-STOCK[[#This Row],[Salidas]]</f>
        <v>0</v>
      </c>
      <c r="M2079" s="54"/>
      <c r="N2079" s="54">
        <v>0</v>
      </c>
      <c r="O2079" s="76">
        <v>0</v>
      </c>
      <c r="P2079" s="54"/>
      <c r="Q2079" s="76">
        <v>0</v>
      </c>
      <c r="R2079" s="78">
        <v>0</v>
      </c>
      <c r="S2079" s="54"/>
      <c r="T2079" s="54"/>
      <c r="U2079" s="54"/>
      <c r="V2079" s="54"/>
      <c r="W2079" s="54"/>
      <c r="X2079" s="54"/>
      <c r="Y2079" s="54"/>
      <c r="Z2079" s="119"/>
      <c r="AA2079" s="54"/>
      <c r="AB2079" s="54"/>
      <c r="AC2079" s="54"/>
      <c r="AD2079" s="94"/>
    </row>
    <row r="2080" s="53" customFormat="1" ht="50" customHeight="1" spans="1:30">
      <c r="A2080" s="54"/>
      <c r="B2080" s="112"/>
      <c r="C2080" s="54"/>
      <c r="D2080" s="113"/>
      <c r="E2080" s="117"/>
      <c r="F2080" s="117"/>
      <c r="G2080" s="54"/>
      <c r="H2080" s="54"/>
      <c r="I2080" s="124"/>
      <c r="J2080" s="118"/>
      <c r="K2080" s="78">
        <f>SUMIFS(VENTAS[Cantidad],VENTAS[Código del producto Vendido],STOCK[[#This Row],[Code]])</f>
        <v>0</v>
      </c>
      <c r="L2080" s="78">
        <f>STOCK[[#This Row],[Entradas]]-STOCK[[#This Row],[Salidas]]</f>
        <v>0</v>
      </c>
      <c r="M2080" s="54"/>
      <c r="N2080" s="54">
        <v>0</v>
      </c>
      <c r="O2080" s="76">
        <v>0</v>
      </c>
      <c r="P2080" s="54"/>
      <c r="Q2080" s="76">
        <v>0</v>
      </c>
      <c r="R2080" s="78">
        <v>0</v>
      </c>
      <c r="S2080" s="54"/>
      <c r="T2080" s="54"/>
      <c r="U2080" s="54"/>
      <c r="V2080" s="54"/>
      <c r="W2080" s="54"/>
      <c r="X2080" s="54"/>
      <c r="Y2080" s="54"/>
      <c r="Z2080" s="119"/>
      <c r="AA2080" s="54"/>
      <c r="AB2080" s="54"/>
      <c r="AC2080" s="54"/>
      <c r="AD2080" s="94"/>
    </row>
    <row r="2081" s="53" customFormat="1" ht="50" customHeight="1" spans="1:30">
      <c r="A2081" s="54"/>
      <c r="B2081" s="112"/>
      <c r="C2081" s="54"/>
      <c r="D2081" s="113"/>
      <c r="E2081" s="117"/>
      <c r="F2081" s="117"/>
      <c r="G2081" s="54"/>
      <c r="H2081" s="54"/>
      <c r="I2081" s="124"/>
      <c r="J2081" s="118"/>
      <c r="K2081" s="78">
        <f>SUMIFS(VENTAS[Cantidad],VENTAS[Código del producto Vendido],STOCK[[#This Row],[Code]])</f>
        <v>0</v>
      </c>
      <c r="L2081" s="78">
        <f>STOCK[[#This Row],[Entradas]]-STOCK[[#This Row],[Salidas]]</f>
        <v>0</v>
      </c>
      <c r="M2081" s="54"/>
      <c r="N2081" s="54">
        <v>0</v>
      </c>
      <c r="O2081" s="76">
        <v>0</v>
      </c>
      <c r="P2081" s="54"/>
      <c r="Q2081" s="54"/>
      <c r="R2081" s="71"/>
      <c r="S2081" s="54"/>
      <c r="T2081" s="54"/>
      <c r="U2081" s="54"/>
      <c r="V2081" s="54"/>
      <c r="W2081" s="54"/>
      <c r="X2081" s="54"/>
      <c r="Y2081" s="54"/>
      <c r="Z2081" s="119"/>
      <c r="AA2081" s="54"/>
      <c r="AB2081" s="54"/>
      <c r="AC2081" s="54"/>
      <c r="AD2081" s="94"/>
    </row>
    <row r="2082" s="53" customFormat="1" ht="50" customHeight="1" spans="1:30">
      <c r="A2082" s="54"/>
      <c r="B2082" s="112"/>
      <c r="C2082" s="54"/>
      <c r="D2082" s="113"/>
      <c r="E2082" s="117"/>
      <c r="F2082" s="117"/>
      <c r="G2082" s="54"/>
      <c r="H2082" s="54"/>
      <c r="I2082" s="124"/>
      <c r="J2082" s="118"/>
      <c r="K2082" s="78">
        <f>SUMIFS(VENTAS[Cantidad],VENTAS[Código del producto Vendido],STOCK[[#This Row],[Code]])</f>
        <v>0</v>
      </c>
      <c r="L2082" s="78">
        <f>STOCK[[#This Row],[Entradas]]-STOCK[[#This Row],[Salidas]]</f>
        <v>0</v>
      </c>
      <c r="M2082" s="54"/>
      <c r="N2082" s="54">
        <v>0</v>
      </c>
      <c r="O2082" s="76">
        <v>0</v>
      </c>
      <c r="P2082" s="54"/>
      <c r="Q2082" s="54"/>
      <c r="R2082" s="71"/>
      <c r="S2082" s="54"/>
      <c r="T2082" s="54"/>
      <c r="U2082" s="54"/>
      <c r="V2082" s="54"/>
      <c r="W2082" s="54"/>
      <c r="X2082" s="54"/>
      <c r="Y2082" s="54"/>
      <c r="Z2082" s="119"/>
      <c r="AA2082" s="54"/>
      <c r="AB2082" s="54"/>
      <c r="AC2082" s="54"/>
      <c r="AD2082" s="94"/>
    </row>
    <row r="2083" s="53" customFormat="1" ht="50" customHeight="1" spans="1:30">
      <c r="A2083" s="54"/>
      <c r="B2083" s="112"/>
      <c r="C2083" s="54"/>
      <c r="D2083" s="113"/>
      <c r="E2083" s="117"/>
      <c r="F2083" s="117"/>
      <c r="G2083" s="54"/>
      <c r="H2083" s="54"/>
      <c r="I2083" s="124"/>
      <c r="J2083" s="118"/>
      <c r="K2083" s="78">
        <f>SUMIFS(VENTAS[Cantidad],VENTAS[Código del producto Vendido],STOCK[[#This Row],[Code]])</f>
        <v>0</v>
      </c>
      <c r="L2083" s="78">
        <f>STOCK[[#This Row],[Entradas]]-STOCK[[#This Row],[Salidas]]</f>
        <v>0</v>
      </c>
      <c r="M2083" s="54"/>
      <c r="N2083" s="54">
        <v>0</v>
      </c>
      <c r="O2083" s="76">
        <v>0</v>
      </c>
      <c r="P2083" s="54"/>
      <c r="Q2083" s="54"/>
      <c r="R2083" s="71"/>
      <c r="S2083" s="54"/>
      <c r="T2083" s="54"/>
      <c r="U2083" s="54"/>
      <c r="V2083" s="54"/>
      <c r="W2083" s="54"/>
      <c r="X2083" s="54"/>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4030</v>
      </c>
      <c r="B2106" s="121" t="s">
        <v>4031</v>
      </c>
      <c r="C2106" s="121" t="s">
        <v>4031</v>
      </c>
      <c r="D2106" s="120" t="s">
        <v>4030</v>
      </c>
      <c r="E2106" s="122" t="s">
        <v>4030</v>
      </c>
      <c r="F2106" s="120" t="s">
        <v>4030</v>
      </c>
      <c r="G2106" s="123"/>
      <c r="H2106" s="121" t="s">
        <v>4031</v>
      </c>
      <c r="I2106" s="121" t="s">
        <v>4031</v>
      </c>
      <c r="J2106" s="120">
        <v>2</v>
      </c>
      <c r="K2106" s="121" t="s">
        <v>4031</v>
      </c>
      <c r="L2106" s="121" t="s">
        <v>4031</v>
      </c>
      <c r="M2106" s="121" t="s">
        <v>4031</v>
      </c>
      <c r="N2106" s="123"/>
      <c r="O2106" s="123"/>
      <c r="P2106" s="120" t="s">
        <v>4030</v>
      </c>
      <c r="Q2106" s="123"/>
      <c r="R2106" s="123"/>
      <c r="S2106" s="120" t="s">
        <v>4030</v>
      </c>
      <c r="T2106" s="121" t="s">
        <v>4031</v>
      </c>
      <c r="U2106" s="121" t="s">
        <v>4031</v>
      </c>
      <c r="V2106" s="120" t="s">
        <v>4030</v>
      </c>
      <c r="W2106" s="121" t="s">
        <v>4031</v>
      </c>
      <c r="X2106" s="121" t="s">
        <v>4031</v>
      </c>
      <c r="Y2106" s="125"/>
      <c r="Z2106" s="123"/>
      <c r="AA2106" s="121" t="s">
        <v>4031</v>
      </c>
      <c r="AB2106" s="121" t="s">
        <v>4031</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77 K1312:K1431 K1530:M2022 L1312:M1314 L1315:Z1346 L1347:T1431 N1161:R1161 O1530:O2086 S2:T1314 T1530:T1541 T1542:U2078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78 M2023:M2078 H2105:I2105 K2105:M2105 O2105 T2105:U2105 W2105:AC2105 K2023:L2089">
    <cfRule type="expression" dxfId="30" priority="218">
      <formula>$L2=0</formula>
    </cfRule>
  </conditionalFormatting>
  <conditionalFormatting sqref="L2:M2022 L2023:L2089 M2023:M2078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77 J1651:J2077 P1651:S1929 P1930:R2080 V1651:V2078 Y1651:Z2042 AC1651:AD2042 S2016:S2078 M2079:M2086 Y2043:AD2078 S2079:AD2080 P2081:AD2086 M2087:AD2089 A2078: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79: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4032</v>
      </c>
      <c r="B1" s="8"/>
      <c r="C1" s="8"/>
      <c r="D1" s="8"/>
      <c r="E1" s="12"/>
      <c r="G1" s="7" t="s">
        <v>4033</v>
      </c>
      <c r="H1" s="12"/>
      <c r="I1" s="7"/>
      <c r="J1" s="15"/>
      <c r="K1" s="16"/>
    </row>
    <row r="2" s="1" customFormat="1" ht="35" customHeight="1" spans="1:13">
      <c r="A2" s="9" t="s">
        <v>4034</v>
      </c>
      <c r="B2" s="9" t="s">
        <v>4035</v>
      </c>
      <c r="C2" s="9" t="s">
        <v>4036</v>
      </c>
      <c r="D2" s="9" t="s">
        <v>4037</v>
      </c>
      <c r="E2" s="9" t="s">
        <v>4038</v>
      </c>
      <c r="F2" s="9" t="s">
        <v>4039</v>
      </c>
      <c r="G2" s="9" t="s">
        <v>4040</v>
      </c>
      <c r="H2" s="13" t="s">
        <v>4041</v>
      </c>
      <c r="I2" s="13" t="s">
        <v>4042</v>
      </c>
      <c r="J2" s="13" t="s">
        <v>12</v>
      </c>
      <c r="K2" s="13" t="s">
        <v>4043</v>
      </c>
      <c r="L2" s="13" t="s">
        <v>4044</v>
      </c>
      <c r="M2" s="9" t="s">
        <v>4045</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4046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4047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4047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4047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4047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4047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4047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4047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4047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4048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4047</v>
      </c>
      <c r="C60" s="11"/>
      <c r="D60" s="11"/>
      <c r="E60" s="11" t="s">
        <v>4049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4047</v>
      </c>
      <c r="C61" s="11"/>
      <c r="D61" s="11"/>
      <c r="E61" s="11" t="s">
        <v>4049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4047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4047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4047</v>
      </c>
      <c r="C64" s="11"/>
      <c r="D64" s="11"/>
      <c r="E64" s="11" t="s">
        <v>4050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4047</v>
      </c>
      <c r="C65" s="11"/>
      <c r="D65" s="11"/>
      <c r="E65" s="11" t="s">
        <v>4051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4047</v>
      </c>
      <c r="C66" s="11"/>
      <c r="D66" s="11"/>
      <c r="E66" s="11" t="s">
        <v>4052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4047</v>
      </c>
      <c r="C67" s="11"/>
      <c r="D67" s="11"/>
      <c r="E67" s="11" t="s">
        <v>4053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4047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4047</v>
      </c>
      <c r="C69" s="11"/>
      <c r="D69" s="11"/>
      <c r="E69" s="11" t="s">
        <v>4054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4047</v>
      </c>
      <c r="C70" s="11"/>
      <c r="D70" s="11"/>
      <c r="E70" s="11" t="s">
        <v>4055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4047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4047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4047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4047</v>
      </c>
      <c r="C74" s="11"/>
      <c r="D74" s="11"/>
      <c r="E74" s="11" t="s">
        <v>4056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4047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4047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4047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4047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4047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4047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4047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4047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4047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4047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4047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4047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4047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4047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4047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4047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4047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4047</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4047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4047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4047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4047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4047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4047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4047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4047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4047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4047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4047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4047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4047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4047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4047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4047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4047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4047</v>
      </c>
      <c r="C111" s="11"/>
      <c r="D111" s="11"/>
      <c r="E111" s="11" t="s">
        <v>4057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4047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4047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4047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4047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4047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4047</v>
      </c>
      <c r="C117" s="11"/>
      <c r="D117" s="11"/>
      <c r="E117" s="11" t="s">
        <v>4058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4047</v>
      </c>
      <c r="C118" s="11"/>
      <c r="D118" s="11"/>
      <c r="E118" s="11" t="s">
        <v>4059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4047</v>
      </c>
      <c r="C119" s="11"/>
      <c r="D119" s="11"/>
      <c r="E119" s="11" t="s">
        <v>4060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4047</v>
      </c>
      <c r="C120" s="11"/>
      <c r="D120" s="11"/>
      <c r="E120" s="11" t="s">
        <v>4061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4047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4047</v>
      </c>
      <c r="C122" s="11"/>
      <c r="D122" s="11"/>
      <c r="E122" s="11" t="s">
        <v>4062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4047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4047</v>
      </c>
      <c r="C124" s="11"/>
      <c r="D124" s="11"/>
      <c r="E124" s="11" t="s">
        <v>4063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4047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4047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4064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4065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4066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4067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4068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4047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4047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4069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4069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4072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4072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4073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4074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4075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4076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4075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4076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4076</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4076</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4076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4076</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4076</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4077</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4077</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4077</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4077</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4077</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4077</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4078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4078</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4064</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4079</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4079</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4080</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4080</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4081</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4082</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4083</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4084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4085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4085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4085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4085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4075</v>
      </c>
      <c r="C178" s="11" t="s">
        <v>4076</v>
      </c>
      <c r="D178" s="11"/>
      <c r="E178" s="11" t="s">
        <v>4086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4087</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4088</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4088</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4088</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4089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4089</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4089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4090</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4072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4092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4092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4093</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4094</v>
      </c>
      <c r="C194" s="24" t="s">
        <v>4095</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4096</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4096</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4096</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4096</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4093</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4097</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4098</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4099</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4098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4098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4097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4100</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4102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4095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4103</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4104</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4104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4105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4106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4107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4108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4104</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4109</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4109</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4109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4110</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4110</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4110</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4111</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4111</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4112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4113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4113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4113</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4113</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4114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4115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4115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4116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4116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4117</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4117</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4118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4118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4119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4119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4120</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4095</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4095</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4122</v>
      </c>
      <c r="C304" s="20" t="s">
        <v>4123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4124</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4125</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4126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4127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4127</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4127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4127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4127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4127</v>
      </c>
      <c r="B403" s="11"/>
      <c r="C403" s="11" t="s">
        <v>4128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4127</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4127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4127</v>
      </c>
      <c r="B406" s="11"/>
      <c r="C406" s="11" t="s">
        <v>4129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4127</v>
      </c>
      <c r="B407" s="11"/>
      <c r="C407" s="11" t="s">
        <v>4129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4127</v>
      </c>
      <c r="B408" s="11"/>
      <c r="C408" s="11" t="s">
        <v>4129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4127</v>
      </c>
      <c r="B409" s="11"/>
      <c r="C409" s="11" t="s">
        <v>4129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4127</v>
      </c>
      <c r="B410" s="11"/>
      <c r="C410" s="11" t="s">
        <v>4130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4127</v>
      </c>
      <c r="B411" s="11"/>
      <c r="C411" s="11" t="s">
        <v>4130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4127</v>
      </c>
      <c r="B412" s="11"/>
      <c r="C412" s="11" t="s">
        <v>4130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4127</v>
      </c>
      <c r="B413" s="11"/>
      <c r="C413" s="11" t="s">
        <v>4130</v>
      </c>
      <c r="D413" s="11"/>
      <c r="E413" s="11" t="s">
        <v>4131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4127</v>
      </c>
      <c r="B414" s="11"/>
      <c r="C414" s="11" t="s">
        <v>4130</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4127</v>
      </c>
      <c r="B415" s="11"/>
      <c r="C415" s="11" t="s">
        <v>4130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4127</v>
      </c>
      <c r="B416" s="11"/>
      <c r="C416" s="11" t="s">
        <v>4132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4133</v>
      </c>
      <c r="B417" s="11"/>
      <c r="C417" s="11" t="s">
        <v>4132</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4133</v>
      </c>
      <c r="B418" s="11"/>
      <c r="C418" s="11" t="s">
        <v>4130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4133</v>
      </c>
      <c r="B419" s="11"/>
      <c r="C419" s="11" t="s">
        <v>4094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4133</v>
      </c>
      <c r="B420" s="11"/>
      <c r="C420" s="11" t="s">
        <v>4094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4133</v>
      </c>
      <c r="B421" s="11"/>
      <c r="C421" s="11" t="s">
        <v>4130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4133</v>
      </c>
      <c r="B422" s="11"/>
      <c r="C422" s="11" t="s">
        <v>4094</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4133</v>
      </c>
      <c r="B423" s="11"/>
      <c r="C423" s="11" t="s">
        <v>4095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4133</v>
      </c>
      <c r="B424" s="11"/>
      <c r="C424" s="11" t="s">
        <v>4130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4133</v>
      </c>
      <c r="B425" s="11"/>
      <c r="C425" s="11" t="s">
        <v>4130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4133</v>
      </c>
      <c r="B426" s="11"/>
      <c r="C426" s="11" t="s">
        <v>4130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4133</v>
      </c>
      <c r="B427" s="11"/>
      <c r="C427" s="11" t="s">
        <v>4130</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4134</v>
      </c>
      <c r="B428" s="11"/>
      <c r="C428" s="11" t="s">
        <v>4135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4134</v>
      </c>
      <c r="B429" s="11"/>
      <c r="C429" s="11" t="s">
        <v>4135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4136</v>
      </c>
      <c r="B430" s="11"/>
      <c r="C430" s="11" t="s">
        <v>4094</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4137</v>
      </c>
      <c r="B431" s="11"/>
      <c r="C431" s="11" t="s">
        <v>4138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4137</v>
      </c>
      <c r="B432" s="11"/>
      <c r="C432" s="11" t="s">
        <v>4139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4137</v>
      </c>
      <c r="B433" s="11"/>
      <c r="C433" s="11" t="s">
        <v>4140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4137</v>
      </c>
      <c r="B434" s="11"/>
      <c r="C434" s="11" t="s">
        <v>4140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4137</v>
      </c>
      <c r="B435" s="11"/>
      <c r="C435" s="11" t="s">
        <v>4140</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4137</v>
      </c>
      <c r="B436" s="11"/>
      <c r="C436" s="11" t="s">
        <v>4140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4137</v>
      </c>
      <c r="B437" s="11"/>
      <c r="C437" s="11" t="s">
        <v>4094</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4137</v>
      </c>
      <c r="B438" s="11"/>
      <c r="C438" s="11" t="s">
        <v>4094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4137</v>
      </c>
      <c r="B439" s="11"/>
      <c r="C439" s="11" t="s">
        <v>4094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4137</v>
      </c>
      <c r="B440" s="11"/>
      <c r="C440" s="11" t="s">
        <v>4094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4137</v>
      </c>
      <c r="B441" s="11"/>
      <c r="C441" s="11" t="s">
        <v>4094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4137</v>
      </c>
      <c r="B442" s="11"/>
      <c r="C442" s="11" t="s">
        <v>4094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4137</v>
      </c>
      <c r="B443" s="11"/>
      <c r="C443" s="11" t="s">
        <v>4094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4137</v>
      </c>
      <c r="B444" s="11"/>
      <c r="C444" s="11" t="s">
        <v>4094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4137</v>
      </c>
      <c r="B445" s="11"/>
      <c r="C445" s="11" t="s">
        <v>4094</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4137</v>
      </c>
      <c r="B446" s="11"/>
      <c r="C446" s="11" t="s">
        <v>4141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4137</v>
      </c>
      <c r="B447" s="11"/>
      <c r="C447" s="11" t="s">
        <v>4142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4137</v>
      </c>
      <c r="B448" s="11"/>
      <c r="C448" s="11" t="s">
        <v>4142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4137</v>
      </c>
      <c r="B449" s="11"/>
      <c r="C449" s="11" t="s">
        <v>4139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4137</v>
      </c>
      <c r="B450" s="11"/>
      <c r="C450" s="11" t="s">
        <v>4143</v>
      </c>
      <c r="D450" s="11"/>
      <c r="E450" s="11" t="s">
        <v>4144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4137</v>
      </c>
      <c r="B451" s="11"/>
      <c r="C451" s="11" t="s">
        <v>4145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4137</v>
      </c>
      <c r="B452" s="11"/>
      <c r="C452" s="11" t="s">
        <v>4138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4137</v>
      </c>
      <c r="B453" s="11"/>
      <c r="C453" s="11" t="s">
        <v>4146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4137</v>
      </c>
      <c r="B454" s="11"/>
      <c r="C454" s="11" t="s">
        <v>4146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4139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4147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4148</v>
      </c>
      <c r="B458" s="11"/>
      <c r="C458" s="11" t="s">
        <v>4149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4148</v>
      </c>
      <c r="B459" s="11"/>
      <c r="C459" s="11" t="s">
        <v>4150</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4148</v>
      </c>
      <c r="B460" s="11"/>
      <c r="C460" s="11" t="s">
        <v>4150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4151</v>
      </c>
      <c r="B461" s="11"/>
      <c r="C461" s="11" t="s">
        <v>4152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4151</v>
      </c>
      <c r="B462" s="11"/>
      <c r="C462" s="11" t="s">
        <v>4153</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4154</v>
      </c>
      <c r="B463" s="11"/>
      <c r="C463" s="11" t="s">
        <v>4155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4154</v>
      </c>
      <c r="B464" s="11" t="s">
        <v>4156</v>
      </c>
      <c r="C464" s="11" t="s">
        <v>4077</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4154</v>
      </c>
      <c r="B465" s="11" t="s">
        <v>4156</v>
      </c>
      <c r="C465" s="11" t="s">
        <v>4077</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4154</v>
      </c>
      <c r="B466" s="11"/>
      <c r="C466" s="11" t="s">
        <v>4157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4154</v>
      </c>
      <c r="B467" s="11" t="s">
        <v>4158</v>
      </c>
      <c r="C467" s="11" t="s">
        <v>4159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4154</v>
      </c>
      <c r="B468" s="11"/>
      <c r="C468" s="11" t="s">
        <v>4159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4154</v>
      </c>
      <c r="B469" s="11"/>
      <c r="C469" s="11" t="s">
        <v>4159</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4154</v>
      </c>
      <c r="B470" s="11"/>
      <c r="C470" s="11" t="s">
        <v>4160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4154</v>
      </c>
      <c r="B471" s="11"/>
      <c r="C471" s="11" t="s">
        <v>4161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4162</v>
      </c>
      <c r="B472" s="11"/>
      <c r="C472" s="11" t="s">
        <v>4163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4162</v>
      </c>
      <c r="B473" s="11"/>
      <c r="C473" s="11" t="s">
        <v>4164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4162</v>
      </c>
      <c r="B474" s="11"/>
      <c r="C474" s="11" t="s">
        <v>4164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4165</v>
      </c>
      <c r="B475" s="11"/>
      <c r="C475" s="11" t="s">
        <v>4166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4165</v>
      </c>
      <c r="B476" s="11"/>
      <c r="C476" s="11" t="s">
        <v>4166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4165</v>
      </c>
      <c r="B477" s="11"/>
      <c r="C477" s="11" t="s">
        <v>4091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4165</v>
      </c>
      <c r="B478" s="11"/>
      <c r="C478" s="11" t="s">
        <v>4164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4165</v>
      </c>
      <c r="B479" s="11"/>
      <c r="C479" s="11" t="s">
        <v>4167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4168</v>
      </c>
      <c r="B480" s="11"/>
      <c r="C480" s="11" t="s">
        <v>4169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4168</v>
      </c>
      <c r="B481" s="11"/>
      <c r="C481" s="11" t="s">
        <v>4170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4168</v>
      </c>
      <c r="B482" s="11"/>
      <c r="C482" s="11" t="s">
        <v>4075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4168</v>
      </c>
      <c r="B483" s="11"/>
      <c r="C483" s="11" t="s">
        <v>4171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4168</v>
      </c>
      <c r="B484" s="11"/>
      <c r="C484" s="11" t="s">
        <v>4164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4168</v>
      </c>
      <c r="B485" s="11"/>
      <c r="C485" s="11" t="s">
        <v>4172</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4168</v>
      </c>
      <c r="B486" s="11"/>
      <c r="C486" s="11" t="s">
        <v>4173</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4168</v>
      </c>
      <c r="B487" s="11"/>
      <c r="C487" s="11" t="s">
        <v>4173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4168</v>
      </c>
      <c r="B488" s="11"/>
      <c r="C488" s="11" t="s">
        <v>4173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4174</v>
      </c>
      <c r="B489" s="11"/>
      <c r="C489" s="11" t="s">
        <v>4073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4174</v>
      </c>
      <c r="B490" s="11"/>
      <c r="C490" s="11" t="s">
        <v>4175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4174</v>
      </c>
      <c r="B491" s="11"/>
      <c r="C491" s="11" t="s">
        <v>4176</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4177</v>
      </c>
      <c r="B492" s="11"/>
      <c r="C492" s="11" t="s">
        <v>4178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4177</v>
      </c>
      <c r="B493" s="11"/>
      <c r="C493" s="11" t="s">
        <v>4178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4177</v>
      </c>
      <c r="B494" s="11"/>
      <c r="C494" s="11" t="s">
        <v>4178</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4177</v>
      </c>
      <c r="B495" s="11"/>
      <c r="C495" s="11" t="s">
        <v>4178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4179</v>
      </c>
      <c r="B496" s="11"/>
      <c r="C496" s="11" t="s">
        <v>4146</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4179</v>
      </c>
      <c r="B497" s="11"/>
      <c r="C497" s="11" t="s">
        <v>4146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4179</v>
      </c>
      <c r="B498" s="11"/>
      <c r="C498" s="11" t="s">
        <v>4180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4179</v>
      </c>
      <c r="B499" s="11"/>
      <c r="C499" s="11" t="s">
        <v>4180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4181</v>
      </c>
      <c r="B500" s="11"/>
      <c r="C500" s="11" t="s">
        <v>4182</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4183</v>
      </c>
      <c r="B501" s="11"/>
      <c r="C501" s="11" t="s">
        <v>4184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4183</v>
      </c>
      <c r="B502" s="11"/>
      <c r="C502" s="11" t="s">
        <v>4185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4183</v>
      </c>
      <c r="B503" s="11"/>
      <c r="C503" s="11" t="s">
        <v>4186</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4187</v>
      </c>
      <c r="B504" s="11"/>
      <c r="C504" s="11" t="s">
        <v>4164</v>
      </c>
      <c r="D504" s="11"/>
      <c r="E504" s="11" t="s">
        <v>4188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4187</v>
      </c>
      <c r="B505" s="11"/>
      <c r="C505" s="11" t="s">
        <v>4164</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4187</v>
      </c>
      <c r="B506" s="11"/>
      <c r="C506" s="11" t="s">
        <v>4102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4187</v>
      </c>
      <c r="B507" s="11"/>
      <c r="C507" s="11" t="s">
        <v>4102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4187</v>
      </c>
      <c r="B508" s="11"/>
      <c r="C508" s="11" t="s">
        <v>4102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4189</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4189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4189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4192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4164</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4095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4095</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4193</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4193</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4194</v>
      </c>
      <c r="C523" s="11" t="s">
        <v>4193</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4193</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4195</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4196</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4196</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4197</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4198</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4198</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4198</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4198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4198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4198</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4198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4198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4199</v>
      </c>
      <c r="D537" s="11" t="s">
        <v>4200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4198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4198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4198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4198</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4198</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4198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4198</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4198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4198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4198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4198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4198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4198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4198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4198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4198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4198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4198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4198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4198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4198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4198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4198</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4198</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4198</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4198</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4198</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4198</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4198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4198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4198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4198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4198</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4198</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4198</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4198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4198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4198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4198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4202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4203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4203</v>
      </c>
      <c r="B612" s="11">
        <f>IFERROR(VLOOKUP(VENTAS[[#This Row],[Código del producto Vendido]],STOCK[],25,FALSE),"-")</f>
        <v>0</v>
      </c>
      <c r="C612" s="11"/>
      <c r="D612" s="11" t="s">
        <v>4204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4203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4203</v>
      </c>
      <c r="B614" s="11" t="str">
        <f>IFERROR(VLOOKUP(VENTAS[[#This Row],[Código del producto Vendido]],STOCK[],25,FALSE),"-")</f>
        <v>Yenma 19 Mayo</v>
      </c>
      <c r="C614" s="11"/>
      <c r="D614" s="11" t="s">
        <v>4204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4203</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4203</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4203</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4203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4203</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4203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4203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4203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4203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4203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4203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4203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4203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4203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4203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4203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4203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4203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4203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4203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4203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4203</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4203</v>
      </c>
      <c r="B637" s="11" t="str">
        <f>IFERROR(VLOOKUP(VENTAS[[#This Row],[Código del producto Vendido]],STOCK[],25,FALSE),"-")</f>
        <v>Compra 7/12/2023</v>
      </c>
      <c r="C637" s="11" t="s">
        <v>4205</v>
      </c>
      <c r="D637" s="11" t="s">
        <v>4206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4203</v>
      </c>
      <c r="B638" s="11" t="str">
        <f>IFERROR(VLOOKUP(VENTAS[[#This Row],[Código del producto Vendido]],STOCK[],25,FALSE),"-")</f>
        <v>Compra 7/12/2023</v>
      </c>
      <c r="C638" s="11"/>
      <c r="D638" s="11" t="s">
        <v>4207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4203</v>
      </c>
      <c r="B639" s="11" t="str">
        <f>IFERROR(VLOOKUP(VENTAS[[#This Row],[Código del producto Vendido]],STOCK[],25,FALSE),"-")</f>
        <v>Compra 7/12/2023</v>
      </c>
      <c r="C639" s="11"/>
      <c r="D639" s="11" t="s">
        <v>4208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4203</v>
      </c>
      <c r="B640" s="11" t="str">
        <f>IFERROR(VLOOKUP(VENTAS[[#This Row],[Código del producto Vendido]],STOCK[],25,FALSE),"-")</f>
        <v>Compra 7/12/2023</v>
      </c>
      <c r="C640" s="11"/>
      <c r="D640" s="11" t="s">
        <v>4204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4203</v>
      </c>
      <c r="B641" s="11" t="str">
        <f>IFERROR(VLOOKUP(VENTAS[[#This Row],[Código del producto Vendido]],STOCK[],25,FALSE),"-")</f>
        <v>-</v>
      </c>
      <c r="C641" s="11"/>
      <c r="D641" s="11" t="s">
        <v>4208</v>
      </c>
      <c r="E641" s="11" t="s">
        <v>4209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4203</v>
      </c>
      <c r="B642" s="11" t="str">
        <f>IFERROR(VLOOKUP(VENTAS[[#This Row],[Código del producto Vendido]],STOCK[],25,FALSE),"-")</f>
        <v>Compra 7/12/2023</v>
      </c>
      <c r="C642" s="11"/>
      <c r="D642" s="11" t="s">
        <v>4208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4203</v>
      </c>
      <c r="B643" s="11" t="str">
        <f>IFERROR(VLOOKUP(VENTAS[[#This Row],[Código del producto Vendido]],STOCK[],25,FALSE),"-")</f>
        <v>Recibido Freddy 24Mayo</v>
      </c>
      <c r="C643" s="11"/>
      <c r="D643" s="11" t="s">
        <v>4208</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4203</v>
      </c>
      <c r="B644" s="11" t="str">
        <f>IFERROR(VLOOKUP(VENTAS[[#This Row],[Código del producto Vendido]],STOCK[],25,FALSE),"-")</f>
        <v>Viaje Agosto</v>
      </c>
      <c r="C644" s="11"/>
      <c r="D644" s="11" t="s">
        <v>4208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4203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4203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4203</v>
      </c>
      <c r="B647" s="11" t="str">
        <f>IFERROR(VLOOKUP(VENTAS[[#This Row],[Código del producto Vendido]],STOCK[],25,FALSE),"-")</f>
        <v>Compra 7/12/2023</v>
      </c>
      <c r="C647" s="11"/>
      <c r="D647" s="11" t="s">
        <v>4210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4203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4203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4203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4203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4203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4203</v>
      </c>
      <c r="B653" s="11" t="str">
        <f>IFERROR(VLOOKUP(VENTAS[[#This Row],[Código del producto Vendido]],STOCK[],25,FALSE),"-")</f>
        <v>Compra 7/12/2023</v>
      </c>
      <c r="C653" s="11"/>
      <c r="D653" s="11" t="s">
        <v>4208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4203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4203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4203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4203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4203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4203</v>
      </c>
      <c r="B659" s="11">
        <f>IFERROR(VLOOKUP(VENTAS[[#This Row],[Código del producto Vendido]],STOCK[],25,FALSE),"-")</f>
        <v>0</v>
      </c>
      <c r="C659" s="11"/>
      <c r="D659" s="11" t="s">
        <v>4204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4203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4182</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4208</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4117</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4117</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4117</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4117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4117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4203</v>
      </c>
      <c r="B672" s="11">
        <f>IFERROR(VLOOKUP(VENTAS[[#This Row],[Código del producto Vendido]],STOCK[],25,FALSE),"-")</f>
        <v>0</v>
      </c>
      <c r="C672" s="11" t="s">
        <v>4211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4212</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4213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4213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4213</v>
      </c>
      <c r="B676" s="11" t="str">
        <f>IFERROR(VLOOKUP(VENTAS[[#This Row],[Código del producto Vendido]],STOCK[],25,FALSE),"-")</f>
        <v>-</v>
      </c>
      <c r="C676" s="11"/>
      <c r="D676" s="11"/>
      <c r="E676" s="11" t="s">
        <v>4214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4208</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4215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4198</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4213</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4198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4213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4213</v>
      </c>
      <c r="B690" s="11" t="str">
        <f>IFERROR(VLOOKUP(VENTAS[[#This Row],[Código del producto Vendido]],STOCK[],25,FALSE),"-")</f>
        <v>-</v>
      </c>
      <c r="C690" s="11"/>
      <c r="D690" s="11"/>
      <c r="E690" s="11" t="s">
        <v>4202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4188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4213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4213</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4216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4182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4213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4213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4213</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4213</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4213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4213</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4213</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4213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4216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4217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4216</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4210</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4216</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4182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4217</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4218</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4216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4208</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4219</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4219</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4217</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4213</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4220</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4070</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4217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4217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4213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4117</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4117</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4089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4213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4222</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4222</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4222</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4217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4207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4223</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4073</v>
      </c>
      <c r="D761" s="11" t="s">
        <v>4182</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4189</v>
      </c>
      <c r="D762" s="11" t="s">
        <v>4182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4220</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4117</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4224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4225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4217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4226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4227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4226</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4226</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4117</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4117</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4198</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4228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4228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4229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4229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4229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4230</v>
      </c>
    </row>
    <row r="790" ht="20" hidden="1" customHeight="1" spans="1:13">
      <c r="A790" s="11"/>
      <c r="B790" s="11"/>
      <c r="C790" s="11" t="s">
        <v>4070</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4229</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4229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4231</v>
      </c>
    </row>
    <row r="797" ht="20" hidden="1" customHeight="1" spans="1:13">
      <c r="A797" s="10">
        <v>45367</v>
      </c>
      <c r="B797" s="11"/>
      <c r="C797" s="11"/>
      <c r="D797" s="11" t="s">
        <v>4210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4232</v>
      </c>
      <c r="D798" s="11" t="s">
        <v>4117</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4233</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4228</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4233</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4229</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4229</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4228</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4229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4229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4117</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4229</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4229</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4229</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4228</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4229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4229</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4229</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4213</v>
      </c>
      <c r="B826" s="11"/>
      <c r="C826" s="11" t="s">
        <v>4234</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4213</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4213</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4235</v>
      </c>
      <c r="D830" s="11" t="s">
        <v>4229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4213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4213</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4235</v>
      </c>
      <c r="D833" s="11" t="s">
        <v>4229</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4235</v>
      </c>
      <c r="D834" s="11" t="s">
        <v>4229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4235</v>
      </c>
      <c r="D835" s="11" t="s">
        <v>4229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4235</v>
      </c>
      <c r="D836" s="11" t="s">
        <v>4229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4229</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4229</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4213</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4229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4229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4229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4229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4231</v>
      </c>
    </row>
    <row r="845" ht="20" hidden="1" customHeight="1" spans="1:13">
      <c r="A845" s="10">
        <v>45391</v>
      </c>
      <c r="B845" s="11"/>
      <c r="C845" s="11" t="s">
        <v>4164</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4164</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4236</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4217</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4229</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4229</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4213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4213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4213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4229</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4229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4237</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4229</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4229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4229</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4229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4229</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4229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4229</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4229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4229</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4238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4229</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4229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4229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4239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4239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4229</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4240</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4229</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4241</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4229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4229</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4229</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4229</v>
      </c>
      <c r="E886" s="11" t="s">
        <v>4242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4229</v>
      </c>
      <c r="E887" s="11" t="s">
        <v>4243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4229</v>
      </c>
      <c r="E888" s="11" t="s">
        <v>4244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4229</v>
      </c>
      <c r="E889" s="11" t="s">
        <v>4245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4229</v>
      </c>
      <c r="E890" s="11" t="s">
        <v>4246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4229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4229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4229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4247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4229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4229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4216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4229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4229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4229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4248</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4229</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4229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4229</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4229</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4139</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4249</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4229</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4229</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4229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4229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4229</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4250</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4229</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4229</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4229</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4229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4229</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4229</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4229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4229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4229</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4229</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4229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4229</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4229</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4216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4229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4229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4117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4117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4229</v>
      </c>
      <c r="E938" s="11" t="s">
        <v>4252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4229</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4229</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4229</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4229</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4229</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4229</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4253</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4071</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4071</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4229</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4229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4229</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4229</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4229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4254</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4255</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4229</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4255</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4256</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4091</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4229</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4255</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4257</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4210</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4258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4229</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4229</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4229</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4229</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4229</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4229</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4229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4259</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4260</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4228</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4254</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4091</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4260</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4228</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4228</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4262</v>
      </c>
      <c r="D990" s="11" t="s">
        <v>4260</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4263</v>
      </c>
      <c r="D991" s="11" t="s">
        <v>4210</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4264</v>
      </c>
      <c r="D992" s="11" t="s">
        <v>4258</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4264</v>
      </c>
      <c r="D993" s="11" t="s">
        <v>4258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4265</v>
      </c>
      <c r="D994" s="11" t="s">
        <v>4229</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4266</v>
      </c>
      <c r="D995" s="11" t="s">
        <v>4260</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4267</v>
      </c>
      <c r="D996" s="11" t="s">
        <v>4229</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4267</v>
      </c>
      <c r="D997" s="11" t="s">
        <v>4229</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4268</v>
      </c>
      <c r="D998" s="11" t="s">
        <v>4229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4269</v>
      </c>
      <c r="D999" s="11" t="s">
        <v>4229</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4270</v>
      </c>
      <c r="D1000" s="11" t="s">
        <v>4260</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4271</v>
      </c>
      <c r="D1001" s="11" t="s">
        <v>4117</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4103</v>
      </c>
      <c r="D1002" s="11" t="s">
        <v>4272</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4103</v>
      </c>
      <c r="D1003" s="11" t="s">
        <v>4272</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4103</v>
      </c>
      <c r="D1004" s="11" t="s">
        <v>4272</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4070</v>
      </c>
      <c r="D1005" s="11" t="s">
        <v>4272</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4273</v>
      </c>
      <c r="D1006" s="11" t="s">
        <v>4274</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4275</v>
      </c>
      <c r="D1007" s="11" t="s">
        <v>4200</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4275</v>
      </c>
      <c r="D1008" s="11" t="s">
        <v>4200</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4276</v>
      </c>
      <c r="D1009" s="11" t="s">
        <v>4129</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4277</v>
      </c>
      <c r="D1010" s="11" t="s">
        <v>4260</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4278</v>
      </c>
      <c r="D1011" s="11" t="s">
        <v>4260</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4253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4279</v>
      </c>
      <c r="D1013" s="11" t="s">
        <v>4091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4279</v>
      </c>
      <c r="D1014" s="11" t="s">
        <v>4091</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4229</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4229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4229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4258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4229</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4229</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4229</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4229</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4229</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4229</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4229</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4229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4254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4229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4258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4229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4229</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4229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4229</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4229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4229</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4229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4229</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4229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4229</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4070</v>
      </c>
      <c r="D1040" s="11" t="s">
        <v>4254</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4280</v>
      </c>
      <c r="D1041" s="11" t="s">
        <v>4254</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4229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4229</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4229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4254</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4254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4254</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4258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4258</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4258</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4258</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4258</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4258</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4258</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4258</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4258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4258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4258</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4281</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4282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4229</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4073</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4283</v>
      </c>
    </row>
    <row r="1064" ht="20" hidden="1" customHeight="1" spans="1:13">
      <c r="A1064" s="10">
        <v>45483</v>
      </c>
      <c r="B1064" s="11"/>
      <c r="C1064" s="11"/>
      <c r="D1064" s="11" t="s">
        <v>4229</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4229</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4229</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4229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4229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4229</v>
      </c>
      <c r="E1069" s="11"/>
      <c r="F1069" s="11" t="s">
        <v>4284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4229</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4229</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4229</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4229</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4229</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4229</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4229</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4254</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4254</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4254</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4254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4254</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4260</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4260</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4260</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4200</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4258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4258</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4258</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4258</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4258</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4285</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4207</v>
      </c>
      <c r="C1092" s="11" t="s">
        <v>4286</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4073</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4258</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4260</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4213</v>
      </c>
      <c r="B1096" s="11" t="s">
        <v>4207</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4213</v>
      </c>
      <c r="B1097" s="11" t="s">
        <v>4207</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4229</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4229</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4229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4207</v>
      </c>
      <c r="C1101" s="11" t="s">
        <v>4286</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4207</v>
      </c>
      <c r="C1102" s="11" t="s">
        <v>4286</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4207</v>
      </c>
      <c r="C1103" s="11" t="s">
        <v>4286</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4229</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4260</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4260</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4286</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4213</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4260</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4274</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4260</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4287</v>
      </c>
      <c r="D1112" s="11" t="s">
        <v>4288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4287</v>
      </c>
      <c r="D1113" s="11" t="s">
        <v>4288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4287</v>
      </c>
      <c r="D1114" s="11" t="s">
        <v>4288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4287</v>
      </c>
      <c r="D1115" s="11" t="s">
        <v>4288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4286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4216</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4216</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4216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4229</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4229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4229</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4210</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4210</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4229</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4286</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4229</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4229</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4229</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4229</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4286</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4286</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4286</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4286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4286</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4254</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4254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4254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4254</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4254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4254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4254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4254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4286</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4210</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4260</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4260</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4198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4289</v>
      </c>
      <c r="D1151" s="11" t="s">
        <v>4288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4290</v>
      </c>
      <c r="D1152" s="11" t="s">
        <v>4200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4198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4291</v>
      </c>
      <c r="D1154" s="11" t="s">
        <v>4200</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4292</v>
      </c>
      <c r="D1155" s="11" t="s">
        <v>4200</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4292</v>
      </c>
      <c r="D1156" s="11" t="s">
        <v>4200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4293</v>
      </c>
      <c r="D1157" s="11" t="s">
        <v>4200</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4286</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4254</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4254</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4254</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4254</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4254</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4254</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4254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4229</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4260</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4272</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4294</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4229</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4254</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4254</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4254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4254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4254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4254</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4254</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4254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4254</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4254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4229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4254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4229</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4229</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4229</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4295</v>
      </c>
      <c r="D1189" s="11" t="s">
        <v>4200</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4296</v>
      </c>
      <c r="D1190" s="11" t="s">
        <v>4200</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4229</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4297</v>
      </c>
      <c r="D1192" s="11" t="s">
        <v>4229</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4229</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4229</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4229</v>
      </c>
      <c r="E1195" s="11" t="s">
        <v>4298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4229</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4287</v>
      </c>
      <c r="D1197" s="11" t="s">
        <v>4229</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4299</v>
      </c>
      <c r="D1198" s="11" t="s">
        <v>4229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4300</v>
      </c>
      <c r="D1199" s="11" t="s">
        <v>4229</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4301</v>
      </c>
      <c r="D1200" s="11" t="s">
        <v>4229</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4301</v>
      </c>
      <c r="D1201" s="11" t="s">
        <v>4229</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4302</v>
      </c>
      <c r="D1202" s="11" t="s">
        <v>4229</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4302</v>
      </c>
      <c r="D1203" s="11" t="s">
        <v>4229</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4303</v>
      </c>
      <c r="D1204" s="11" t="s">
        <v>4229</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4304</v>
      </c>
      <c r="D1205" s="11" t="s">
        <v>4229</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4305</v>
      </c>
      <c r="D1206" s="11" t="s">
        <v>4229</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4306</v>
      </c>
      <c r="D1207" s="11" t="s">
        <v>4229</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4306</v>
      </c>
      <c r="D1208" s="11" t="s">
        <v>4229</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4307</v>
      </c>
      <c r="D1209" s="11" t="s">
        <v>4229</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4307</v>
      </c>
      <c r="D1210" s="11" t="s">
        <v>4229</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4308</v>
      </c>
      <c r="D1211" s="11" t="s">
        <v>4229</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4309</v>
      </c>
      <c r="D1212" s="11" t="s">
        <v>4229</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4310</v>
      </c>
      <c r="D1213" s="11" t="s">
        <v>4229</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4311</v>
      </c>
      <c r="D1214" s="11" t="s">
        <v>4229</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4312</v>
      </c>
      <c r="D1215" s="11" t="s">
        <v>4229</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4313</v>
      </c>
      <c r="D1216" s="11" t="s">
        <v>4229</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4313</v>
      </c>
      <c r="D1217" s="11" t="s">
        <v>4229</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4313</v>
      </c>
      <c r="D1218" s="11" t="s">
        <v>4229</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4313</v>
      </c>
      <c r="D1219" s="11" t="s">
        <v>4229</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4313</v>
      </c>
      <c r="D1220" s="11" t="s">
        <v>4229</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4313</v>
      </c>
      <c r="D1221" s="11" t="s">
        <v>4229</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4313</v>
      </c>
      <c r="D1222" s="11" t="s">
        <v>4229</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4314</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4315</v>
      </c>
      <c r="D1224" s="11" t="s">
        <v>4288</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4308</v>
      </c>
      <c r="D1225" s="11" t="s">
        <v>4288</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4316</v>
      </c>
      <c r="D1226" s="11" t="s">
        <v>4288</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4317</v>
      </c>
      <c r="D1227" s="11" t="s">
        <v>4288</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4318</v>
      </c>
      <c r="D1228" s="11" t="s">
        <v>4288</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4303</v>
      </c>
      <c r="D1229" s="11" t="s">
        <v>4288</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4303</v>
      </c>
      <c r="D1230" s="11" t="s">
        <v>4288</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4319</v>
      </c>
      <c r="D1231" s="11" t="s">
        <v>4288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4319</v>
      </c>
      <c r="D1232" s="11" t="s">
        <v>4288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4320</v>
      </c>
      <c r="D1233" s="11" t="s">
        <v>4229</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4226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4322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4204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4286</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4323</v>
      </c>
      <c r="D1239" s="11" t="s">
        <v>4254</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4324</v>
      </c>
      <c r="D1240" s="11" t="s">
        <v>4254</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4325</v>
      </c>
      <c r="D1241" s="11" t="s">
        <v>4254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4326</v>
      </c>
      <c r="D1242" s="11" t="s">
        <v>4254</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4327</v>
      </c>
      <c r="D1243" s="11" t="s">
        <v>4254</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4327</v>
      </c>
      <c r="D1244" s="11" t="s">
        <v>4254</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4328</v>
      </c>
      <c r="D1245" s="11" t="s">
        <v>4254</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4328</v>
      </c>
      <c r="D1246" s="11" t="s">
        <v>4254</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4329</v>
      </c>
      <c r="D1247" s="11" t="s">
        <v>4254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4330</v>
      </c>
      <c r="D1248" s="11" t="s">
        <v>4254</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4331</v>
      </c>
      <c r="D1249" s="11" t="s">
        <v>4254</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4332</v>
      </c>
      <c r="D1250" s="11" t="s">
        <v>4254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4291</v>
      </c>
      <c r="D1251" s="11" t="s">
        <v>4254</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4333</v>
      </c>
      <c r="D1252" s="11" t="s">
        <v>4254</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4334</v>
      </c>
      <c r="D1253" s="11" t="s">
        <v>4254</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4334</v>
      </c>
      <c r="D1254" s="11" t="s">
        <v>4254</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4335</v>
      </c>
      <c r="D1255" s="11" t="s">
        <v>4254</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4336</v>
      </c>
      <c r="D1256" s="11" t="s">
        <v>4260</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4322</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4336</v>
      </c>
      <c r="D1258" s="11" t="s">
        <v>4260</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4337</v>
      </c>
      <c r="D1259" s="11" t="s">
        <v>4260</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4338</v>
      </c>
      <c r="D1260" s="11" t="s">
        <v>4261</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4339</v>
      </c>
      <c r="D1261" s="11" t="s">
        <v>4260</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4340</v>
      </c>
      <c r="D1262" s="11" t="s">
        <v>4260</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4341</v>
      </c>
      <c r="D1263" s="11" t="s">
        <v>4260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4342</v>
      </c>
      <c r="D1264" s="11" t="s">
        <v>4261</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4343</v>
      </c>
      <c r="D1265" s="11" t="s">
        <v>4200</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4344</v>
      </c>
      <c r="D1266" s="11" t="s">
        <v>4200</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4289</v>
      </c>
      <c r="D1267" s="11" t="s">
        <v>4200</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4289</v>
      </c>
      <c r="D1268" s="11" t="s">
        <v>4200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4345</v>
      </c>
      <c r="D1269" s="11" t="s">
        <v>4200</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4293</v>
      </c>
      <c r="D1270" s="11" t="s">
        <v>4200</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4346</v>
      </c>
      <c r="D1271" s="11" t="s">
        <v>4200</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4347</v>
      </c>
      <c r="D1272" s="11" t="s">
        <v>4200</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4199</v>
      </c>
      <c r="D1273" s="11" t="s">
        <v>4200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4348</v>
      </c>
      <c r="D1274" s="11" t="s">
        <v>4200</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4349</v>
      </c>
      <c r="D1275" s="11" t="s">
        <v>4200</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4349</v>
      </c>
      <c r="D1276" s="11" t="s">
        <v>4200</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4350</v>
      </c>
      <c r="D1277" s="11" t="s">
        <v>4351</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4352</v>
      </c>
      <c r="D1278" s="11" t="s">
        <v>4353</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4352</v>
      </c>
      <c r="D1279" s="11" t="s">
        <v>4353</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4354</v>
      </c>
      <c r="D1280" s="11" t="s">
        <v>4353</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4354</v>
      </c>
      <c r="D1281" s="11" t="s">
        <v>4353</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4355</v>
      </c>
      <c r="D1282" s="11" t="s">
        <v>4353</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4356</v>
      </c>
      <c r="D1283" s="11" t="s">
        <v>4353</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4357</v>
      </c>
      <c r="D1284" s="11" t="s">
        <v>4353</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4358</v>
      </c>
      <c r="D1285" s="11" t="s">
        <v>4353</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4359</v>
      </c>
      <c r="D1286" s="11" t="s">
        <v>4353</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4359</v>
      </c>
      <c r="D1287" s="11" t="s">
        <v>4353</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4359</v>
      </c>
      <c r="D1288" s="11" t="s">
        <v>4353</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4360</v>
      </c>
      <c r="D1289" s="11" t="s">
        <v>4353</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4360</v>
      </c>
      <c r="D1290" s="11" t="s">
        <v>4353</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4361</v>
      </c>
      <c r="D1291" s="11" t="s">
        <v>4353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4361</v>
      </c>
      <c r="D1292" s="11" t="s">
        <v>4353</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4362</v>
      </c>
      <c r="D1293" s="11" t="s">
        <v>4353</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4362</v>
      </c>
      <c r="D1294" s="11" t="s">
        <v>4353</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4363</v>
      </c>
      <c r="D1295" s="11" t="s">
        <v>4364</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4335</v>
      </c>
      <c r="D1296" s="11" t="s">
        <v>4254</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4365</v>
      </c>
      <c r="D1297" s="11" t="s">
        <v>4229</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4366</v>
      </c>
      <c r="D1298" s="11" t="s">
        <v>4229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4349</v>
      </c>
      <c r="D1299" s="11" t="s">
        <v>4229</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4367</v>
      </c>
      <c r="C1300" s="11" t="s">
        <v>4368</v>
      </c>
      <c r="D1300" s="11" t="s">
        <v>4064</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4369</v>
      </c>
      <c r="D1301" s="11" t="s">
        <v>4260</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4370</v>
      </c>
      <c r="D1302" s="11" t="s">
        <v>4210</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4371</v>
      </c>
      <c r="D1303" s="11" t="s">
        <v>4210</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4372</v>
      </c>
      <c r="D1304" s="11" t="s">
        <v>4210</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4373</v>
      </c>
      <c r="D1305" s="11" t="s">
        <v>4374</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4375</v>
      </c>
      <c r="D1306" s="11" t="s">
        <v>4374</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4375</v>
      </c>
      <c r="D1307" s="11" t="s">
        <v>4210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4334</v>
      </c>
      <c r="D1308" s="11" t="s">
        <v>4210</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4376</v>
      </c>
      <c r="D1309" s="11" t="s">
        <v>4210</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4290</v>
      </c>
      <c r="D1310" s="11" t="s">
        <v>4210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4377</v>
      </c>
      <c r="D1311" s="11" t="s">
        <v>4210</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4378</v>
      </c>
      <c r="D1312" s="11" t="s">
        <v>4210</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4379</v>
      </c>
      <c r="D1313" s="11" t="s">
        <v>4258</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4204</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4204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4380</v>
      </c>
      <c r="D1316" s="11" t="s">
        <v>4064</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4326</v>
      </c>
      <c r="D1317" s="11" t="s">
        <v>4064</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4381</v>
      </c>
      <c r="D1318" s="11" t="s">
        <v>4064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4382</v>
      </c>
      <c r="D1319" s="11" t="s">
        <v>4064</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4309</v>
      </c>
      <c r="D1320" s="11" t="s">
        <v>4117</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4229</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4383</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4384</v>
      </c>
      <c r="D1324" s="11" t="s">
        <v>4288</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4229</v>
      </c>
      <c r="E1325" s="11" t="s">
        <v>4298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4385</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4386</v>
      </c>
      <c r="D1329" s="11" t="s">
        <v>4200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4387</v>
      </c>
      <c r="D1332" s="11" t="s">
        <v>4200</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4385</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4229</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4229</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4254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4229</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4229</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4229</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4229</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4388</v>
      </c>
      <c r="D1348" s="11" t="s">
        <v>4229</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4299</v>
      </c>
      <c r="D1349" s="11" t="s">
        <v>4229</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4207</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4198</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4198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4198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4198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4198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4198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4198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4198</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4198</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4229</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4198</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4385</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4389</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4389</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4389</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4198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4198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4198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4198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4198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4207</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4198</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4198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4198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4391</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4391</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4391</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4391</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4391</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4391</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4391</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4391</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4254</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4391</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4391</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4391</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4322</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4229</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4198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4335</v>
      </c>
      <c r="D1394" s="11" t="s">
        <v>4254</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4392</v>
      </c>
      <c r="D1395" s="11" t="s">
        <v>4254</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4391</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4169</v>
      </c>
      <c r="D1397" s="11" t="s">
        <v>4204</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4391</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4210</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4391</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4391</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4391</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4391</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4254</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4322</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4393</v>
      </c>
      <c r="D1409" s="11" t="s">
        <v>4288</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4394</v>
      </c>
      <c r="D1410" s="11" t="s">
        <v>4254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4198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4394</v>
      </c>
      <c r="D1412" s="11" t="s">
        <v>4254</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4229</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4064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4266</v>
      </c>
      <c r="D1415" s="11" t="s">
        <v>4288</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4210</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4260</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4210</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4200</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4198</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4374</v>
      </c>
      <c r="D1421" s="11" t="s">
        <v>4200</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4394</v>
      </c>
      <c r="D1422" s="11" t="s">
        <v>4254</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4260</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4260</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4395</v>
      </c>
      <c r="D1425" s="11" t="s">
        <v>4288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4396</v>
      </c>
      <c r="D1426" s="11" t="s">
        <v>4288</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4397</v>
      </c>
      <c r="D1427" s="11" t="s">
        <v>4272</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4377</v>
      </c>
      <c r="D1428" s="11" t="s">
        <v>4272</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4398</v>
      </c>
      <c r="D1429" s="11" t="s">
        <v>4288</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4399</v>
      </c>
      <c r="D1430" s="11" t="s">
        <v>4200</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4400</v>
      </c>
      <c r="D1432" s="11" t="s">
        <v>4254</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4400</v>
      </c>
      <c r="D1433" s="11" t="s">
        <v>4254</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4399</v>
      </c>
      <c r="D1434" s="11" t="s">
        <v>4200</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4401</v>
      </c>
      <c r="D1435" s="11" t="s">
        <v>4200</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4402</v>
      </c>
      <c r="D1436" s="11" t="s">
        <v>4229</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4402</v>
      </c>
      <c r="D1437" s="11" t="s">
        <v>4229</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4403</v>
      </c>
      <c r="D1438" s="11" t="s">
        <v>4229</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4404</v>
      </c>
      <c r="D1439" s="11" t="s">
        <v>4229</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4405</v>
      </c>
      <c r="D1440" s="11" t="s">
        <v>4353</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4406</v>
      </c>
      <c r="D1441" s="11" t="s">
        <v>4064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4406</v>
      </c>
      <c r="D1442" s="11" t="s">
        <v>4064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4406</v>
      </c>
      <c r="D1443" s="11" t="s">
        <v>4064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4406</v>
      </c>
      <c r="D1444" s="11" t="s">
        <v>4064</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4406</v>
      </c>
      <c r="D1445" s="11" t="s">
        <v>4064</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4407</v>
      </c>
      <c r="D1446" s="11" t="s">
        <v>4261</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4364</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4408</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4353</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4353</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4353</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4200</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4200</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4234</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4409</v>
      </c>
      <c r="D1455" s="11" t="s">
        <v>4254</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4410</v>
      </c>
      <c r="D1456" s="11" t="s">
        <v>4200</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4067</v>
      </c>
      <c r="D1457" s="11" t="s">
        <v>4064</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4411</v>
      </c>
      <c r="D1458" s="11" t="s">
        <v>4229</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4412</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4413</v>
      </c>
      <c r="D1460" s="11" t="s">
        <v>4210</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4414</v>
      </c>
      <c r="D1461" s="11" t="s">
        <v>4415</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4416</v>
      </c>
      <c r="D1462" s="11" t="s">
        <v>4254</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4417</v>
      </c>
      <c r="D1463" s="11" t="s">
        <v>4229</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4417</v>
      </c>
      <c r="D1464" s="11" t="s">
        <v>4229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4417</v>
      </c>
      <c r="D1465" s="11" t="s">
        <v>4229</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4418</v>
      </c>
      <c r="D1466" s="11" t="s">
        <v>4229</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4418</v>
      </c>
      <c r="D1467" s="11" t="s">
        <v>4229</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4419</v>
      </c>
      <c r="D1468" s="11" t="s">
        <v>4229</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4420</v>
      </c>
      <c r="D1469" s="11" t="s">
        <v>4229</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4411</v>
      </c>
      <c r="D1470" s="11" t="s">
        <v>4229</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4421</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4421</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4408</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4200</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4200</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4200</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4200</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4200</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4200</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4422</v>
      </c>
      <c r="C1480" s="11" t="s">
        <v>4423</v>
      </c>
      <c r="D1480" s="11" t="s">
        <v>4064</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4423</v>
      </c>
      <c r="D1481" s="11" t="s">
        <v>4064</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4424</v>
      </c>
      <c r="D1482" s="11" t="s">
        <v>4064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4425</v>
      </c>
      <c r="D1483" s="11" t="s">
        <v>4288</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4420</v>
      </c>
      <c r="D1484" s="11" t="s">
        <v>4288</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4426</v>
      </c>
      <c r="D1485" s="11" t="s">
        <v>4288</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4427</v>
      </c>
      <c r="D1486" s="11" t="s">
        <v>4288</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4428</v>
      </c>
      <c r="D1487" s="11" t="s">
        <v>4288</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4429</v>
      </c>
      <c r="D1488" s="11" t="s">
        <v>4229</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4430</v>
      </c>
      <c r="D1489" s="11" t="s">
        <v>4229</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4431</v>
      </c>
      <c r="D1490" s="11" t="s">
        <v>4229</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4432</v>
      </c>
      <c r="D1491" s="11" t="s">
        <v>4229</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4433</v>
      </c>
      <c r="D1492" s="11" t="s">
        <v>4229</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4434</v>
      </c>
      <c r="D1493" s="11" t="s">
        <v>4229</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4435</v>
      </c>
      <c r="D1494" s="11" t="s">
        <v>4229</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4436</v>
      </c>
      <c r="D1495" s="11" t="s">
        <v>4229</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4437</v>
      </c>
      <c r="D1496" s="11" t="s">
        <v>4229</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4417</v>
      </c>
      <c r="D1497" s="11" t="s">
        <v>4229</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4438</v>
      </c>
      <c r="D1498" s="11" t="s">
        <v>4229</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4349</v>
      </c>
      <c r="D1499" s="11" t="s">
        <v>4254</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4198</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4368</v>
      </c>
      <c r="D1501" s="11" t="s">
        <v>4064</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4439</v>
      </c>
      <c r="D1502" s="11" t="s">
        <v>4254</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4440</v>
      </c>
      <c r="D1503" s="11" t="s">
        <v>4254</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4441</v>
      </c>
      <c r="D1504" s="11" t="s">
        <v>4254</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4441</v>
      </c>
      <c r="D1505" s="11" t="s">
        <v>4254</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4208</v>
      </c>
      <c r="D1506" s="11" t="s">
        <v>4254</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4308</v>
      </c>
      <c r="D1507" s="11" t="s">
        <v>4254</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4442</v>
      </c>
      <c r="D1508" s="11" t="s">
        <v>4254</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4443</v>
      </c>
      <c r="D1509" s="11" t="s">
        <v>4254</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4432</v>
      </c>
      <c r="D1510" s="11" t="s">
        <v>4254</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4444</v>
      </c>
      <c r="D1511" s="11" t="s">
        <v>4254</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4445</v>
      </c>
      <c r="D1512" s="11" t="s">
        <v>4254</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4446</v>
      </c>
      <c r="D1513" s="11" t="s">
        <v>4254</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4447</v>
      </c>
      <c r="D1514" s="11" t="s">
        <v>4254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4448</v>
      </c>
      <c r="D1515" s="11" t="s">
        <v>4254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4449</v>
      </c>
      <c r="D1516" s="11" t="s">
        <v>4254</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4449</v>
      </c>
      <c r="D1517" s="11" t="s">
        <v>4254</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4441</v>
      </c>
      <c r="D1518" s="11" t="s">
        <v>4254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4432</v>
      </c>
      <c r="D1519" s="11" t="s">
        <v>4254</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4416</v>
      </c>
      <c r="D1520" s="11" t="s">
        <v>4254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4444</v>
      </c>
      <c r="D1521" s="11" t="s">
        <v>4254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4450</v>
      </c>
      <c r="D1522" s="11" t="s">
        <v>4451</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4291</v>
      </c>
      <c r="D1523" s="11" t="s">
        <v>4451</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4452</v>
      </c>
      <c r="D1524" s="11" t="s">
        <v>4451</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4453</v>
      </c>
      <c r="D1525" s="11" t="s">
        <v>4451</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4454</v>
      </c>
      <c r="D1526" s="11" t="s">
        <v>4451</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4455</v>
      </c>
      <c r="D1527" s="11" t="s">
        <v>4451</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4306</v>
      </c>
      <c r="D1528" s="11" t="s">
        <v>4451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4456</v>
      </c>
      <c r="D1529" s="11" t="s">
        <v>4451</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4152</v>
      </c>
      <c r="D1530" s="11" t="s">
        <v>4451</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4457</v>
      </c>
      <c r="D1531" s="11" t="s">
        <v>4458</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4459</v>
      </c>
      <c r="D1532" s="11" t="s">
        <v>4458</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4460</v>
      </c>
      <c r="D1533" s="11" t="s">
        <v>4458</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4461</v>
      </c>
      <c r="D1534" s="11" t="s">
        <v>4458</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4462</v>
      </c>
      <c r="D1535" s="11" t="s">
        <v>4458</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4460</v>
      </c>
      <c r="D1536" s="11" t="s">
        <v>4458</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4463</v>
      </c>
      <c r="D1537" s="11" t="s">
        <v>4258</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4464</v>
      </c>
      <c r="D1538" s="11" t="s">
        <v>4258</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4465</v>
      </c>
      <c r="D1539" s="11" t="s">
        <v>4258</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4466</v>
      </c>
      <c r="D1540" s="11" t="s">
        <v>4415</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4467</v>
      </c>
      <c r="D1541" s="11" t="s">
        <v>4261</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4349</v>
      </c>
      <c r="D1542" s="11" t="s">
        <v>4261</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4468</v>
      </c>
      <c r="D1543" s="11" t="s">
        <v>4261</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4469</v>
      </c>
      <c r="D1544" s="11" t="s">
        <v>4261</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4470</v>
      </c>
      <c r="D1545" s="11" t="s">
        <v>4261</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4471</v>
      </c>
      <c r="D1546" s="11" t="s">
        <v>4261</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4472</v>
      </c>
      <c r="D1547" s="11" t="s">
        <v>4261</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4473</v>
      </c>
      <c r="D1548" s="11" t="s">
        <v>4474</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4475</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4475</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4064</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4200</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4254</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4064</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4064</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4210</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4476</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4254</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4353</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4254</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4451</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4258</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4064</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4353</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4477</v>
      </c>
      <c r="D1577" s="11" t="s">
        <v>4353</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4353</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4261</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4353</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4260</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4364</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4415</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4353</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4064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4064</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4204</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4204</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4258</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4260</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4370</v>
      </c>
      <c r="D1598" s="11" t="s">
        <v>4254</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4370</v>
      </c>
      <c r="D1599" s="11" t="s">
        <v>4254</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4478</v>
      </c>
      <c r="D1601" s="11" t="s">
        <v>4408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4458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4064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4254</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4451</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4200</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4200</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4479</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4480</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4481</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4482</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4483</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4484</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4485</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4486</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4487</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4254</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4488</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4489</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4490</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4491</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4492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4391</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4391</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4260</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4286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4412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4493</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4494</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4495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4229</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4496</v>
      </c>
    </row>
    <row r="1661" s="4" customFormat="1" ht="20" hidden="1" customHeight="1" spans="1:14">
      <c r="A1661" s="46">
        <v>45486</v>
      </c>
      <c r="B1661" s="47"/>
      <c r="C1661" s="47"/>
      <c r="D1661" s="47" t="s">
        <v>4229</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4497</v>
      </c>
    </row>
    <row r="1662" s="4" customFormat="1" ht="20" hidden="1" customHeight="1" spans="1:14">
      <c r="A1662" s="46">
        <v>45506</v>
      </c>
      <c r="B1662" s="47"/>
      <c r="C1662" s="47"/>
      <c r="D1662" s="47" t="s">
        <v>4498</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4499</v>
      </c>
    </row>
    <row r="1663" s="4" customFormat="1" ht="20" hidden="1" customHeight="1" spans="1:14">
      <c r="A1663" s="46">
        <v>45507</v>
      </c>
      <c r="B1663" s="47"/>
      <c r="C1663" s="47"/>
      <c r="D1663" s="47" t="s">
        <v>4500</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4501</v>
      </c>
    </row>
    <row r="1664" s="4" customFormat="1" ht="20" hidden="1" customHeight="1" spans="1:14">
      <c r="A1664" s="46">
        <v>45507</v>
      </c>
      <c r="B1664" s="47"/>
      <c r="C1664" s="47"/>
      <c r="D1664" s="47" t="s">
        <v>4064</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4502</v>
      </c>
    </row>
    <row r="1665" s="4" customFormat="1" ht="20" hidden="1" customHeight="1" spans="1:14">
      <c r="A1665" s="46">
        <v>45509</v>
      </c>
      <c r="B1665" s="47"/>
      <c r="C1665" s="47"/>
      <c r="D1665" s="47" t="s">
        <v>4229</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4503</v>
      </c>
    </row>
    <row r="1666" s="4" customFormat="1" ht="20" hidden="1" customHeight="1" spans="1:14">
      <c r="A1666" s="46">
        <v>45509</v>
      </c>
      <c r="B1666" s="47"/>
      <c r="C1666" s="47"/>
      <c r="D1666" s="47" t="s">
        <v>4254</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4504</v>
      </c>
    </row>
    <row r="1667" s="4" customFormat="1" ht="20" hidden="1" customHeight="1" spans="1:14">
      <c r="A1667" s="46">
        <v>45509</v>
      </c>
      <c r="B1667" s="47"/>
      <c r="C1667" s="47"/>
      <c r="D1667" s="47"/>
      <c r="E1667" s="47" t="s">
        <v>4505</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4506</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4507</v>
      </c>
    </row>
    <row r="1669" s="4" customFormat="1" ht="20" hidden="1" customHeight="1" spans="1:14">
      <c r="A1669" s="46">
        <v>45509</v>
      </c>
      <c r="B1669" s="47"/>
      <c r="C1669" s="47"/>
      <c r="D1669" s="47"/>
      <c r="E1669" s="47" t="s">
        <v>4508</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4509</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4510</v>
      </c>
    </row>
    <row r="1671" s="4" customFormat="1" ht="20" hidden="1" customHeight="1" spans="1:14">
      <c r="A1671" s="46">
        <v>45531</v>
      </c>
      <c r="B1671" s="47"/>
      <c r="C1671" s="47"/>
      <c r="D1671" s="47" t="s">
        <v>4229</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4511</v>
      </c>
    </row>
    <row r="1672" s="4" customFormat="1" ht="20" hidden="1" customHeight="1" spans="1:14">
      <c r="A1672" s="46">
        <v>45534</v>
      </c>
      <c r="B1672" s="47"/>
      <c r="C1672" s="47"/>
      <c r="D1672" s="47" t="s">
        <v>4200</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4512</v>
      </c>
    </row>
    <row r="1673" s="4" customFormat="1" ht="20" hidden="1" customHeight="1" spans="1:14">
      <c r="A1673" s="46">
        <v>45534</v>
      </c>
      <c r="B1673" s="47"/>
      <c r="C1673" s="47"/>
      <c r="D1673" s="47"/>
      <c r="E1673" s="47" t="s">
        <v>4513</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4514</v>
      </c>
    </row>
    <row r="1674" s="4" customFormat="1" ht="20" hidden="1" customHeight="1" spans="1:14">
      <c r="A1674" s="46">
        <v>45534</v>
      </c>
      <c r="B1674" s="47"/>
      <c r="C1674" s="47"/>
      <c r="D1674" s="47"/>
      <c r="E1674" s="47" t="s">
        <v>4513</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4515</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4516</v>
      </c>
    </row>
    <row r="1676" s="4" customFormat="1" ht="20" hidden="1" customHeight="1" spans="1:14">
      <c r="A1676" s="46">
        <v>45535</v>
      </c>
      <c r="B1676" s="47"/>
      <c r="C1676" s="47"/>
      <c r="D1676" s="47" t="s">
        <v>4210</v>
      </c>
      <c r="E1676" s="47" t="s">
        <v>4517</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4518</v>
      </c>
    </row>
    <row r="1677" s="4" customFormat="1" ht="20" hidden="1" customHeight="1" spans="1:14">
      <c r="A1677" s="46">
        <v>45535</v>
      </c>
      <c r="B1677" s="47"/>
      <c r="C1677" s="47"/>
      <c r="D1677" s="47" t="s">
        <v>4210</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4519</v>
      </c>
    </row>
    <row r="1678" s="4" customFormat="1" ht="20" hidden="1" customHeight="1" spans="1:14">
      <c r="A1678" s="46">
        <v>45535</v>
      </c>
      <c r="B1678" s="47"/>
      <c r="C1678" s="47"/>
      <c r="D1678" s="47" t="s">
        <v>4210</v>
      </c>
      <c r="E1678" s="47" t="s">
        <v>4520</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4521</v>
      </c>
    </row>
    <row r="1679" s="4" customFormat="1" ht="20" hidden="1" customHeight="1" spans="1:14">
      <c r="A1679" s="46">
        <v>45535</v>
      </c>
      <c r="B1679" s="47"/>
      <c r="C1679" s="47"/>
      <c r="D1679" s="47" t="s">
        <v>4210</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4522</v>
      </c>
    </row>
    <row r="1680" s="4" customFormat="1" ht="20" hidden="1" customHeight="1" spans="1:14">
      <c r="A1680" s="46">
        <v>45536</v>
      </c>
      <c r="B1680" s="47"/>
      <c r="C1680" s="47"/>
      <c r="D1680" s="47" t="s">
        <v>4064</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4523</v>
      </c>
    </row>
    <row r="1681" s="4" customFormat="1" ht="20" hidden="1" customHeight="1" spans="1:14">
      <c r="A1681" s="46">
        <v>45536</v>
      </c>
      <c r="B1681" s="47"/>
      <c r="C1681" s="47"/>
      <c r="D1681" s="47" t="s">
        <v>4064</v>
      </c>
      <c r="E1681" s="47" t="s">
        <v>4524</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4525</v>
      </c>
    </row>
    <row r="1682" s="4" customFormat="1" ht="20" hidden="1" customHeight="1" spans="1:14">
      <c r="A1682" s="46">
        <v>45536</v>
      </c>
      <c r="B1682" s="47"/>
      <c r="C1682" s="47"/>
      <c r="D1682" s="47" t="s">
        <v>4229</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4526</v>
      </c>
    </row>
    <row r="1683" s="4" customFormat="1" ht="20" hidden="1" customHeight="1" spans="1:14">
      <c r="A1683" s="46">
        <v>45536</v>
      </c>
      <c r="B1683" s="47"/>
      <c r="C1683" s="47"/>
      <c r="D1683" s="47" t="s">
        <v>4260</v>
      </c>
      <c r="E1683" s="47" t="s">
        <v>4527</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4528</v>
      </c>
    </row>
    <row r="1684" s="4" customFormat="1" ht="20" hidden="1" customHeight="1" spans="1:14">
      <c r="A1684" s="46">
        <v>45536</v>
      </c>
      <c r="B1684" s="47"/>
      <c r="C1684" s="47"/>
      <c r="D1684" s="47" t="s">
        <v>4260</v>
      </c>
      <c r="E1684" s="47" t="s">
        <v>4529</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4530</v>
      </c>
    </row>
    <row r="1685" s="4" customFormat="1" ht="20" hidden="1" customHeight="1" spans="1:14">
      <c r="A1685" s="46">
        <v>45536</v>
      </c>
      <c r="B1685" s="47"/>
      <c r="C1685" s="47"/>
      <c r="D1685" s="47" t="s">
        <v>4200</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4531</v>
      </c>
    </row>
    <row r="1686" s="4" customFormat="1" ht="20" hidden="1" customHeight="1" spans="1:14">
      <c r="A1686" s="46">
        <v>45536</v>
      </c>
      <c r="B1686" s="47"/>
      <c r="C1686" s="47"/>
      <c r="D1686" s="47" t="s">
        <v>4200</v>
      </c>
      <c r="E1686" s="47" t="s">
        <v>4532</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4533</v>
      </c>
    </row>
    <row r="1687" s="4" customFormat="1" ht="20" hidden="1" customHeight="1" spans="1:14">
      <c r="A1687" s="46">
        <v>45537</v>
      </c>
      <c r="B1687" s="47"/>
      <c r="C1687" s="47"/>
      <c r="D1687" s="47" t="s">
        <v>4260</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4534</v>
      </c>
    </row>
    <row r="1688" s="4" customFormat="1" ht="20" hidden="1" customHeight="1" spans="1:14">
      <c r="A1688" s="46">
        <v>45538</v>
      </c>
      <c r="B1688" s="47"/>
      <c r="C1688" s="47"/>
      <c r="D1688" s="47" t="s">
        <v>4260</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4535</v>
      </c>
    </row>
    <row r="1689" s="4" customFormat="1" ht="20" hidden="1" customHeight="1" spans="1:14">
      <c r="A1689" s="46">
        <v>45539</v>
      </c>
      <c r="B1689" s="47"/>
      <c r="C1689" s="47"/>
      <c r="D1689" s="47" t="s">
        <v>4229</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4536</v>
      </c>
    </row>
    <row r="1690" s="4" customFormat="1" ht="20" hidden="1" customHeight="1" spans="1:14">
      <c r="A1690" s="46">
        <v>45539</v>
      </c>
      <c r="B1690" s="47"/>
      <c r="C1690" s="47"/>
      <c r="D1690" s="47" t="s">
        <v>4537</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4538</v>
      </c>
    </row>
    <row r="1691" s="4" customFormat="1" ht="20" hidden="1" customHeight="1" spans="1:14">
      <c r="A1691" s="46">
        <v>45540</v>
      </c>
      <c r="B1691" s="47"/>
      <c r="C1691" s="47"/>
      <c r="D1691" s="47" t="s">
        <v>4288</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4539</v>
      </c>
    </row>
    <row r="1692" s="4" customFormat="1" ht="20" hidden="1" customHeight="1" spans="1:14">
      <c r="A1692" s="46">
        <v>45540</v>
      </c>
      <c r="B1692" s="47"/>
      <c r="C1692" s="47"/>
      <c r="D1692" s="47" t="s">
        <v>4537</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4540</v>
      </c>
    </row>
    <row r="1693" s="4" customFormat="1" ht="20" hidden="1" customHeight="1" spans="1:14">
      <c r="A1693" s="46">
        <v>45541</v>
      </c>
      <c r="B1693" s="47"/>
      <c r="C1693" s="47"/>
      <c r="D1693" s="47" t="s">
        <v>4200</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4541</v>
      </c>
    </row>
    <row r="1694" s="4" customFormat="1" ht="20" hidden="1" customHeight="1" spans="1:14">
      <c r="A1694" s="46">
        <v>45541</v>
      </c>
      <c r="B1694" s="47"/>
      <c r="C1694" s="47"/>
      <c r="D1694" s="47" t="s">
        <v>4064</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4542</v>
      </c>
    </row>
    <row r="1695" s="4" customFormat="1" ht="20" hidden="1" customHeight="1" spans="1:14">
      <c r="A1695" s="46">
        <v>45541</v>
      </c>
      <c r="B1695" s="47"/>
      <c r="C1695" s="47"/>
      <c r="D1695" s="47" t="s">
        <v>4064</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4543</v>
      </c>
    </row>
    <row r="1696" s="4" customFormat="1" ht="20" hidden="1" customHeight="1" spans="1:14">
      <c r="A1696" s="46">
        <v>45541</v>
      </c>
      <c r="B1696" s="47"/>
      <c r="C1696" s="47"/>
      <c r="D1696" s="47" t="s">
        <v>4064</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4544</v>
      </c>
    </row>
    <row r="1697" s="4" customFormat="1" ht="20" hidden="1" customHeight="1" spans="1:14">
      <c r="A1697" s="46">
        <v>45541</v>
      </c>
      <c r="B1697" s="47"/>
      <c r="C1697" s="47"/>
      <c r="D1697" s="47" t="s">
        <v>4064</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4545</v>
      </c>
    </row>
    <row r="1698" s="4" customFormat="1" ht="20" hidden="1" customHeight="1" spans="1:14">
      <c r="A1698" s="46">
        <v>45541</v>
      </c>
      <c r="B1698" s="47"/>
      <c r="C1698" s="47"/>
      <c r="D1698" s="47" t="s">
        <v>4254</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4546</v>
      </c>
    </row>
    <row r="1699" s="4" customFormat="1" ht="20" hidden="1" customHeight="1" spans="1:14">
      <c r="A1699" s="46">
        <v>45541</v>
      </c>
      <c r="B1699" s="47"/>
      <c r="C1699" s="47"/>
      <c r="D1699" s="47" t="s">
        <v>4254</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4547</v>
      </c>
    </row>
    <row r="1700" s="4" customFormat="1" ht="20" hidden="1" customHeight="1" spans="1:14">
      <c r="A1700" s="46">
        <v>45542</v>
      </c>
      <c r="B1700" s="47"/>
      <c r="C1700" s="47"/>
      <c r="D1700" s="47" t="s">
        <v>4353</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4548</v>
      </c>
    </row>
    <row r="1701" s="4" customFormat="1" ht="20" hidden="1" customHeight="1" spans="1:14">
      <c r="A1701" s="46">
        <v>45542</v>
      </c>
      <c r="B1701" s="47"/>
      <c r="C1701" s="47"/>
      <c r="D1701" s="47" t="s">
        <v>4229</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4549</v>
      </c>
    </row>
    <row r="1702" s="4" customFormat="1" ht="20" hidden="1" customHeight="1" spans="1:14">
      <c r="A1702" s="46">
        <v>45542</v>
      </c>
      <c r="B1702" s="47"/>
      <c r="C1702" s="47"/>
      <c r="D1702" s="47" t="s">
        <v>4229</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4550</v>
      </c>
    </row>
    <row r="1703" s="4" customFormat="1" ht="20" hidden="1" customHeight="1" spans="1:14">
      <c r="A1703" s="46">
        <v>45542</v>
      </c>
      <c r="B1703" s="47"/>
      <c r="C1703" s="47"/>
      <c r="D1703" s="47" t="s">
        <v>4200</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4551</v>
      </c>
    </row>
    <row r="1704" s="4" customFormat="1" ht="20" hidden="1" customHeight="1" spans="1:14">
      <c r="A1704" s="46">
        <v>45542</v>
      </c>
      <c r="B1704" s="47"/>
      <c r="C1704" s="47"/>
      <c r="D1704" s="47" t="s">
        <v>4200</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4552</v>
      </c>
    </row>
    <row r="1705" s="4" customFormat="1" ht="20" hidden="1" customHeight="1" spans="1:14">
      <c r="A1705" s="46">
        <v>45542</v>
      </c>
      <c r="B1705" s="47"/>
      <c r="C1705" s="47"/>
      <c r="D1705" s="47" t="s">
        <v>4288</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4553</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4554</v>
      </c>
    </row>
    <row r="1707" s="4" customFormat="1" ht="20" hidden="1" customHeight="1" spans="1:14">
      <c r="A1707" s="46">
        <v>45543</v>
      </c>
      <c r="B1707" s="47"/>
      <c r="C1707" s="47"/>
      <c r="D1707" s="47" t="s">
        <v>4210</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4555</v>
      </c>
    </row>
    <row r="1708" s="4" customFormat="1" ht="20" hidden="1" customHeight="1" spans="1:14">
      <c r="A1708" s="46">
        <v>45543</v>
      </c>
      <c r="B1708" s="47"/>
      <c r="C1708" s="47"/>
      <c r="D1708" s="47" t="s">
        <v>4210</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4556</v>
      </c>
    </row>
    <row r="1709" s="4" customFormat="1" ht="20" hidden="1" customHeight="1" spans="1:14">
      <c r="A1709" s="46">
        <v>45544</v>
      </c>
      <c r="B1709" s="47"/>
      <c r="C1709" s="47"/>
      <c r="D1709" s="47" t="s">
        <v>4200</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4557</v>
      </c>
    </row>
    <row r="1710" s="4" customFormat="1" ht="20" hidden="1" customHeight="1" spans="1:14">
      <c r="A1710" s="46">
        <v>45545</v>
      </c>
      <c r="B1710" s="47"/>
      <c r="C1710" s="47"/>
      <c r="D1710" s="47" t="s">
        <v>4200</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4558</v>
      </c>
    </row>
    <row r="1711" s="4" customFormat="1" ht="20" hidden="1" customHeight="1" spans="1:14">
      <c r="A1711" s="46">
        <v>45545</v>
      </c>
      <c r="B1711" s="47"/>
      <c r="C1711" s="47"/>
      <c r="D1711" s="47" t="s">
        <v>4254</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4559</v>
      </c>
    </row>
    <row r="1712" s="4" customFormat="1" ht="20" hidden="1" customHeight="1" spans="1:14">
      <c r="A1712" s="46">
        <v>45545</v>
      </c>
      <c r="B1712" s="47"/>
      <c r="C1712" s="47"/>
      <c r="D1712" s="47" t="s">
        <v>4229</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4560</v>
      </c>
    </row>
    <row r="1713" s="4" customFormat="1" ht="20" hidden="1" customHeight="1" spans="1:14">
      <c r="A1713" s="46">
        <v>45545</v>
      </c>
      <c r="B1713" s="47"/>
      <c r="C1713" s="47"/>
      <c r="D1713" s="47" t="s">
        <v>4408</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4561</v>
      </c>
    </row>
    <row r="1714" s="4" customFormat="1" ht="20" hidden="1" customHeight="1" spans="1:14">
      <c r="A1714" s="46">
        <v>45546</v>
      </c>
      <c r="B1714" s="47"/>
      <c r="C1714" s="47"/>
      <c r="D1714" s="47" t="s">
        <v>4229</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4562</v>
      </c>
    </row>
    <row r="1715" s="4" customFormat="1" ht="20" hidden="1" customHeight="1" spans="1:14">
      <c r="A1715" s="46">
        <v>45546</v>
      </c>
      <c r="B1715" s="47"/>
      <c r="C1715" s="47"/>
      <c r="D1715" s="47" t="s">
        <v>4353</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4563</v>
      </c>
    </row>
    <row r="1716" s="4" customFormat="1" ht="20" hidden="1" customHeight="1" spans="1:14">
      <c r="A1716" s="46">
        <v>45546</v>
      </c>
      <c r="B1716" s="47"/>
      <c r="C1716" s="47"/>
      <c r="D1716" s="47" t="s">
        <v>4353</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4564</v>
      </c>
    </row>
    <row r="1717" s="4" customFormat="1" ht="20" hidden="1" customHeight="1" spans="1:14">
      <c r="A1717" s="46">
        <v>45546</v>
      </c>
      <c r="B1717" s="47"/>
      <c r="C1717" s="47"/>
      <c r="D1717" s="47" t="s">
        <v>4353</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4565</v>
      </c>
    </row>
    <row r="1718" s="4" customFormat="1" ht="20" hidden="1" customHeight="1" spans="1:14">
      <c r="A1718" s="46">
        <v>45546</v>
      </c>
      <c r="B1718" s="47"/>
      <c r="C1718" s="47"/>
      <c r="D1718" s="47" t="s">
        <v>4064</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4566</v>
      </c>
    </row>
    <row r="1719" s="4" customFormat="1" ht="20" hidden="1" customHeight="1" spans="1:14">
      <c r="A1719" s="46">
        <v>45547</v>
      </c>
      <c r="B1719" s="47"/>
      <c r="C1719" s="47"/>
      <c r="D1719" s="47" t="s">
        <v>4210</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4567</v>
      </c>
    </row>
    <row r="1720" s="4" customFormat="1" ht="20" hidden="1" customHeight="1" spans="1:14">
      <c r="A1720" s="46">
        <v>45547</v>
      </c>
      <c r="B1720" s="47"/>
      <c r="C1720" s="47"/>
      <c r="D1720" s="47" t="s">
        <v>4229</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4568</v>
      </c>
    </row>
    <row r="1721" s="4" customFormat="1" ht="20" hidden="1" customHeight="1" spans="1:14">
      <c r="A1721" s="46">
        <v>45547</v>
      </c>
      <c r="B1721" s="47"/>
      <c r="C1721" s="47"/>
      <c r="D1721" s="47" t="s">
        <v>4569</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4570</v>
      </c>
    </row>
    <row r="1722" s="4" customFormat="1" ht="20" hidden="1" customHeight="1" spans="1:14">
      <c r="A1722" s="46">
        <v>45548</v>
      </c>
      <c r="B1722" s="47"/>
      <c r="C1722" s="47"/>
      <c r="D1722" s="47" t="s">
        <v>4229</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4571</v>
      </c>
    </row>
    <row r="1723" s="4" customFormat="1" ht="20" hidden="1" customHeight="1" spans="1:14">
      <c r="A1723" s="46">
        <v>45548</v>
      </c>
      <c r="B1723" s="47"/>
      <c r="C1723" s="47"/>
      <c r="D1723" s="47" t="s">
        <v>4229</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4572</v>
      </c>
    </row>
    <row r="1724" s="4" customFormat="1" ht="20" hidden="1" customHeight="1" spans="1:14">
      <c r="A1724" s="46">
        <v>45552</v>
      </c>
      <c r="B1724" s="47"/>
      <c r="C1724" s="47"/>
      <c r="D1724" s="47" t="s">
        <v>4458</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4573</v>
      </c>
    </row>
    <row r="1725" s="4" customFormat="1" ht="20" hidden="1" customHeight="1" spans="1:14">
      <c r="A1725" s="46">
        <v>45552</v>
      </c>
      <c r="B1725" s="47"/>
      <c r="C1725" s="47"/>
      <c r="D1725" s="47" t="s">
        <v>4254</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4574</v>
      </c>
    </row>
    <row r="1726" s="4" customFormat="1" ht="20" hidden="1" customHeight="1" spans="1:14">
      <c r="A1726" s="46">
        <v>45552</v>
      </c>
      <c r="B1726" s="47"/>
      <c r="C1726" s="47"/>
      <c r="D1726" s="47" t="s">
        <v>4575</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4576</v>
      </c>
    </row>
    <row r="1727" s="4" customFormat="1" ht="20" hidden="1" customHeight="1" spans="1:14">
      <c r="A1727" s="46">
        <v>45552</v>
      </c>
      <c r="B1727" s="47"/>
      <c r="C1727" s="47"/>
      <c r="D1727" s="47" t="s">
        <v>4458</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4577</v>
      </c>
    </row>
    <row r="1728" s="4" customFormat="1" ht="20" hidden="1" customHeight="1" spans="1:14">
      <c r="A1728" s="46">
        <v>45553</v>
      </c>
      <c r="B1728" s="47"/>
      <c r="C1728" s="47"/>
      <c r="D1728" s="47" t="s">
        <v>4353</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4578</v>
      </c>
    </row>
    <row r="1729" s="4" customFormat="1" ht="20" hidden="1" customHeight="1" spans="1:14">
      <c r="A1729" s="46">
        <v>45553</v>
      </c>
      <c r="B1729" s="47"/>
      <c r="C1729" s="47"/>
      <c r="D1729" s="47" t="s">
        <v>4353</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4579</v>
      </c>
    </row>
    <row r="1730" s="4" customFormat="1" ht="20" hidden="1" customHeight="1" spans="1:14">
      <c r="A1730" s="46">
        <v>45553</v>
      </c>
      <c r="B1730" s="47"/>
      <c r="C1730" s="47"/>
      <c r="D1730" s="47" t="s">
        <v>4229</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4580</v>
      </c>
    </row>
    <row r="1731" s="4" customFormat="1" ht="20" hidden="1" customHeight="1" spans="1:14">
      <c r="A1731" s="46">
        <v>45553</v>
      </c>
      <c r="B1731" s="47"/>
      <c r="C1731" s="47"/>
      <c r="D1731" s="47" t="s">
        <v>4229</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4581</v>
      </c>
    </row>
    <row r="1732" s="4" customFormat="1" ht="20" hidden="1" customHeight="1" spans="1:14">
      <c r="A1732" s="46">
        <v>45553</v>
      </c>
      <c r="B1732" s="47"/>
      <c r="C1732" s="47"/>
      <c r="D1732" s="47" t="s">
        <v>4260</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4582</v>
      </c>
    </row>
    <row r="1733" s="4" customFormat="1" ht="20" hidden="1" customHeight="1" spans="1:14">
      <c r="A1733" s="46">
        <v>45554</v>
      </c>
      <c r="B1733" s="47"/>
      <c r="C1733" s="47"/>
      <c r="D1733" s="47" t="s">
        <v>4415</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4583</v>
      </c>
    </row>
    <row r="1734" s="4" customFormat="1" ht="20" hidden="1" customHeight="1" spans="1:14">
      <c r="A1734" s="46">
        <v>45554</v>
      </c>
      <c r="B1734" s="47"/>
      <c r="C1734" s="47"/>
      <c r="D1734" s="47" t="s">
        <v>4254</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4584</v>
      </c>
    </row>
    <row r="1735" s="4" customFormat="1" ht="20" hidden="1" customHeight="1" spans="1:14">
      <c r="A1735" s="46">
        <v>45554</v>
      </c>
      <c r="B1735" s="47"/>
      <c r="C1735" s="47"/>
      <c r="D1735" s="47" t="s">
        <v>4254</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4585</v>
      </c>
    </row>
    <row r="1736" s="4" customFormat="1" ht="20" hidden="1" customHeight="1" spans="1:14">
      <c r="A1736" s="46">
        <v>45554</v>
      </c>
      <c r="B1736" s="47"/>
      <c r="C1736" s="47"/>
      <c r="D1736" s="47" t="s">
        <v>4254</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4586</v>
      </c>
    </row>
    <row r="1737" s="4" customFormat="1" ht="20" hidden="1" customHeight="1" spans="1:14">
      <c r="A1737" s="46">
        <v>45559</v>
      </c>
      <c r="B1737" s="47"/>
      <c r="C1737" s="47"/>
      <c r="D1737" s="47" t="s">
        <v>4353</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4587</v>
      </c>
    </row>
    <row r="1738" s="4" customFormat="1" ht="20" hidden="1" customHeight="1" spans="1:14">
      <c r="A1738" s="46">
        <v>45560</v>
      </c>
      <c r="B1738" s="47"/>
      <c r="C1738" s="47"/>
      <c r="D1738" s="47" t="s">
        <v>4353</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4588</v>
      </c>
    </row>
    <row r="1739" s="4" customFormat="1" ht="20" hidden="1" customHeight="1" spans="1:14">
      <c r="A1739" s="46">
        <v>45560</v>
      </c>
      <c r="B1739" s="47"/>
      <c r="C1739" s="47"/>
      <c r="D1739" s="47" t="s">
        <v>4229</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4589</v>
      </c>
    </row>
    <row r="1740" s="4" customFormat="1" ht="20" hidden="1" customHeight="1" spans="1:14">
      <c r="A1740" s="46">
        <v>45560</v>
      </c>
      <c r="B1740" s="47"/>
      <c r="C1740" s="47"/>
      <c r="D1740" s="47" t="s">
        <v>4258</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4590</v>
      </c>
    </row>
    <row r="1741" s="4" customFormat="1" ht="20" hidden="1" customHeight="1" spans="1:14">
      <c r="A1741" s="46">
        <v>45560</v>
      </c>
      <c r="B1741" s="47"/>
      <c r="C1741" s="47"/>
      <c r="D1741" s="47" t="s">
        <v>4229</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4591</v>
      </c>
    </row>
    <row r="1742" s="4" customFormat="1" ht="20" hidden="1" customHeight="1" spans="1:14">
      <c r="A1742" s="46">
        <v>45560</v>
      </c>
      <c r="B1742" s="47"/>
      <c r="C1742" s="47"/>
      <c r="D1742" s="47" t="s">
        <v>4592</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4593</v>
      </c>
    </row>
    <row r="1743" s="4" customFormat="1" ht="20" hidden="1" customHeight="1" spans="1:14">
      <c r="A1743" s="46">
        <v>45560</v>
      </c>
      <c r="B1743" s="47"/>
      <c r="C1743" s="47"/>
      <c r="D1743" s="47" t="s">
        <v>4260</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4594</v>
      </c>
    </row>
    <row r="1744" s="4" customFormat="1" ht="20" hidden="1" customHeight="1" spans="1:14">
      <c r="A1744" s="46">
        <v>45561</v>
      </c>
      <c r="B1744" s="47"/>
      <c r="C1744" s="47"/>
      <c r="D1744" s="47" t="s">
        <v>4254</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4595</v>
      </c>
    </row>
    <row r="1745" s="4" customFormat="1" ht="20" hidden="1" customHeight="1" spans="1:14">
      <c r="A1745" s="46">
        <v>45561</v>
      </c>
      <c r="B1745" s="47"/>
      <c r="C1745" s="47"/>
      <c r="D1745" s="47" t="s">
        <v>4254</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4596</v>
      </c>
    </row>
    <row r="1746" s="4" customFormat="1" ht="20" hidden="1" customHeight="1" spans="1:14">
      <c r="A1746" s="46">
        <v>45561</v>
      </c>
      <c r="B1746" s="47"/>
      <c r="C1746" s="47"/>
      <c r="D1746" s="47" t="s">
        <v>4364</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4597</v>
      </c>
    </row>
    <row r="1747" s="4" customFormat="1" ht="20" hidden="1" customHeight="1" spans="1:14">
      <c r="A1747" s="46">
        <v>45561</v>
      </c>
      <c r="B1747" s="47"/>
      <c r="C1747" s="47"/>
      <c r="D1747" s="47" t="s">
        <v>4260</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4598</v>
      </c>
    </row>
    <row r="1748" s="4" customFormat="1" ht="20" hidden="1" customHeight="1" spans="1:14">
      <c r="A1748" s="46">
        <v>45561</v>
      </c>
      <c r="B1748" s="47"/>
      <c r="C1748" s="47"/>
      <c r="D1748" s="47" t="s">
        <v>4258</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4599</v>
      </c>
    </row>
    <row r="1749" s="4" customFormat="1" ht="20" hidden="1" customHeight="1" spans="1:14">
      <c r="A1749" s="46">
        <v>45562</v>
      </c>
      <c r="B1749" s="47"/>
      <c r="C1749" s="47"/>
      <c r="D1749" s="47" t="s">
        <v>4254</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4600</v>
      </c>
    </row>
    <row r="1750" s="4" customFormat="1" ht="20" hidden="1" customHeight="1" spans="1:14">
      <c r="A1750" s="46">
        <v>45562</v>
      </c>
      <c r="B1750" s="47"/>
      <c r="C1750" s="47"/>
      <c r="D1750" s="47" t="s">
        <v>4575</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4601</v>
      </c>
    </row>
    <row r="1751" s="4" customFormat="1" ht="20" hidden="1" customHeight="1" spans="1:14">
      <c r="A1751" s="46">
        <v>45562</v>
      </c>
      <c r="B1751" s="47"/>
      <c r="C1751" s="47"/>
      <c r="D1751" s="47" t="s">
        <v>4364</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4602</v>
      </c>
    </row>
    <row r="1752" s="4" customFormat="1" ht="20" hidden="1" customHeight="1" spans="1:14">
      <c r="A1752" s="46">
        <v>45562</v>
      </c>
      <c r="B1752" s="47"/>
      <c r="C1752" s="47"/>
      <c r="D1752" s="47" t="s">
        <v>4229</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4603</v>
      </c>
    </row>
    <row r="1753" s="4" customFormat="1" ht="20" hidden="1" customHeight="1" spans="1:14">
      <c r="A1753" s="46">
        <v>45563</v>
      </c>
      <c r="B1753" s="47"/>
      <c r="C1753" s="47"/>
      <c r="D1753" s="47" t="s">
        <v>4210</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4604</v>
      </c>
    </row>
    <row r="1754" s="4" customFormat="1" ht="20" hidden="1" customHeight="1" spans="1:14">
      <c r="A1754" s="46">
        <v>45563</v>
      </c>
      <c r="B1754" s="47"/>
      <c r="C1754" s="47"/>
      <c r="D1754" s="47" t="s">
        <v>4064</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4605</v>
      </c>
    </row>
    <row r="1755" s="4" customFormat="1" ht="20" hidden="1" customHeight="1" spans="1:14">
      <c r="A1755" s="46">
        <v>45563</v>
      </c>
      <c r="B1755" s="47"/>
      <c r="C1755" s="47"/>
      <c r="D1755" s="47" t="s">
        <v>4064</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4606</v>
      </c>
    </row>
    <row r="1756" s="4" customFormat="1" ht="20" hidden="1" customHeight="1" spans="1:14">
      <c r="A1756" s="46">
        <v>45563</v>
      </c>
      <c r="B1756" s="47"/>
      <c r="C1756" s="47"/>
      <c r="D1756" s="47" t="s">
        <v>4364</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4607</v>
      </c>
    </row>
    <row r="1757" s="4" customFormat="1" ht="20" hidden="1" customHeight="1" spans="1:14">
      <c r="A1757" s="46">
        <v>45563</v>
      </c>
      <c r="B1757" s="47"/>
      <c r="C1757" s="47"/>
      <c r="D1757" s="47" t="s">
        <v>4364</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4608</v>
      </c>
    </row>
    <row r="1758" s="4" customFormat="1" ht="20" hidden="1" customHeight="1" spans="1:14">
      <c r="A1758" s="46">
        <v>45563</v>
      </c>
      <c r="B1758" s="47"/>
      <c r="C1758" s="47"/>
      <c r="D1758" s="47" t="s">
        <v>4364</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4609</v>
      </c>
    </row>
    <row r="1759" s="4" customFormat="1" ht="20" hidden="1" customHeight="1" spans="1:14">
      <c r="A1759" s="46">
        <v>45563</v>
      </c>
      <c r="B1759" s="47"/>
      <c r="C1759" s="47"/>
      <c r="D1759" s="47" t="s">
        <v>4451</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4610</v>
      </c>
    </row>
    <row r="1760" s="4" customFormat="1" ht="20" hidden="1" customHeight="1" spans="1:14">
      <c r="A1760" s="46">
        <v>45563</v>
      </c>
      <c r="B1760" s="47"/>
      <c r="C1760" s="47"/>
      <c r="D1760" s="47" t="s">
        <v>4451</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4611</v>
      </c>
    </row>
    <row r="1761" s="4" customFormat="1" ht="20" hidden="1" customHeight="1" spans="1:14">
      <c r="A1761" s="46">
        <v>45563</v>
      </c>
      <c r="B1761" s="47"/>
      <c r="C1761" s="47"/>
      <c r="D1761" s="47" t="s">
        <v>4408</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4612</v>
      </c>
    </row>
    <row r="1762" s="4" customFormat="1" ht="20" hidden="1" customHeight="1" spans="1:14">
      <c r="A1762" s="46">
        <v>45563</v>
      </c>
      <c r="B1762" s="47"/>
      <c r="C1762" s="47"/>
      <c r="D1762" s="47" t="s">
        <v>4353</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4613</v>
      </c>
    </row>
    <row r="1763" s="4" customFormat="1" ht="20" hidden="1" customHeight="1" spans="1:14">
      <c r="A1763" s="46">
        <v>45563</v>
      </c>
      <c r="B1763" s="47"/>
      <c r="C1763" s="47"/>
      <c r="D1763" s="47" t="s">
        <v>4408</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4614</v>
      </c>
    </row>
    <row r="1764" s="4" customFormat="1" ht="20" hidden="1" customHeight="1" spans="1:14">
      <c r="A1764" s="46">
        <v>45563</v>
      </c>
      <c r="B1764" s="47"/>
      <c r="C1764" s="47"/>
      <c r="D1764" s="47" t="s">
        <v>4451</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4615</v>
      </c>
    </row>
    <row r="1765" s="4" customFormat="1" ht="20" hidden="1" customHeight="1" spans="1:14">
      <c r="A1765" s="46">
        <v>45563</v>
      </c>
      <c r="B1765" s="47"/>
      <c r="C1765" s="47"/>
      <c r="D1765" s="47" t="s">
        <v>4229</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4616</v>
      </c>
    </row>
    <row r="1766" s="4" customFormat="1" ht="20" hidden="1" customHeight="1" spans="1:14">
      <c r="A1766" s="46">
        <v>45563</v>
      </c>
      <c r="B1766" s="47"/>
      <c r="C1766" s="47"/>
      <c r="D1766" s="47" t="s">
        <v>4254</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4617</v>
      </c>
    </row>
    <row r="1767" s="4" customFormat="1" ht="20" hidden="1" customHeight="1" spans="1:14">
      <c r="A1767" s="46">
        <v>45563</v>
      </c>
      <c r="B1767" s="47"/>
      <c r="C1767" s="47"/>
      <c r="D1767" s="47" t="s">
        <v>4210</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4618</v>
      </c>
    </row>
    <row r="1768" s="4" customFormat="1" ht="20" hidden="1" customHeight="1" spans="1:14">
      <c r="A1768" s="46">
        <v>45563</v>
      </c>
      <c r="B1768" s="47"/>
      <c r="C1768" s="47"/>
      <c r="D1768" s="47" t="s">
        <v>4260</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4619</v>
      </c>
    </row>
    <row r="1769" s="4" customFormat="1" ht="20" hidden="1" customHeight="1" spans="1:14">
      <c r="A1769" s="46">
        <v>45563</v>
      </c>
      <c r="B1769" s="47"/>
      <c r="C1769" s="47"/>
      <c r="D1769" s="47" t="s">
        <v>4200</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4620</v>
      </c>
    </row>
    <row r="1770" s="4" customFormat="1" ht="20" hidden="1" customHeight="1" spans="1:14">
      <c r="A1770" s="46">
        <v>45563</v>
      </c>
      <c r="B1770" s="47"/>
      <c r="C1770" s="47"/>
      <c r="D1770" s="47" t="s">
        <v>4451</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4621</v>
      </c>
    </row>
    <row r="1771" s="4" customFormat="1" ht="20" hidden="1" customHeight="1" spans="1:14">
      <c r="A1771" s="46">
        <v>45563</v>
      </c>
      <c r="B1771" s="47"/>
      <c r="C1771" s="47"/>
      <c r="D1771" s="47" t="s">
        <v>4210</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4622</v>
      </c>
    </row>
    <row r="1772" s="4" customFormat="1" ht="20" hidden="1" customHeight="1" spans="1:14">
      <c r="A1772" s="46">
        <v>45563</v>
      </c>
      <c r="B1772" s="47"/>
      <c r="C1772" s="47"/>
      <c r="D1772" s="47" t="s">
        <v>4260</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4623</v>
      </c>
    </row>
    <row r="1773" s="4" customFormat="1" ht="20" hidden="1" customHeight="1" spans="1:14">
      <c r="A1773" s="46">
        <v>45563</v>
      </c>
      <c r="B1773" s="47"/>
      <c r="C1773" s="47"/>
      <c r="D1773" s="47" t="s">
        <v>4451</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4624</v>
      </c>
    </row>
    <row r="1774" s="4" customFormat="1" ht="20" hidden="1" customHeight="1" spans="1:14">
      <c r="A1774" s="46">
        <v>45564</v>
      </c>
      <c r="B1774" s="47"/>
      <c r="C1774" s="47"/>
      <c r="D1774" s="47" t="s">
        <v>4569</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4625</v>
      </c>
    </row>
    <row r="1775" s="4" customFormat="1" ht="20" hidden="1" customHeight="1" spans="1:14">
      <c r="A1775" s="46">
        <v>45564</v>
      </c>
      <c r="B1775" s="47"/>
      <c r="C1775" s="47"/>
      <c r="D1775" s="47" t="s">
        <v>4229</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4626</v>
      </c>
    </row>
    <row r="1776" s="4" customFormat="1" ht="20" hidden="1" customHeight="1" spans="1:14">
      <c r="A1776" s="46">
        <v>45564</v>
      </c>
      <c r="B1776" s="47"/>
      <c r="C1776" s="47"/>
      <c r="D1776" s="47" t="s">
        <v>4254</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4627</v>
      </c>
    </row>
    <row r="1777" s="4" customFormat="1" ht="20" hidden="1" customHeight="1" spans="1:14">
      <c r="A1777" s="46">
        <v>45564</v>
      </c>
      <c r="B1777" s="47"/>
      <c r="C1777" s="47"/>
      <c r="D1777" s="47" t="s">
        <v>4254</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4628</v>
      </c>
    </row>
    <row r="1778" s="4" customFormat="1" ht="20" hidden="1" customHeight="1" spans="1:14">
      <c r="A1778" s="46">
        <v>45564</v>
      </c>
      <c r="B1778" s="47"/>
      <c r="C1778" s="47"/>
      <c r="D1778" s="47" t="s">
        <v>4200</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4629</v>
      </c>
    </row>
    <row r="1779" s="4" customFormat="1" ht="20" hidden="1" customHeight="1" spans="1:14">
      <c r="A1779" s="46">
        <v>45565</v>
      </c>
      <c r="B1779" s="47"/>
      <c r="C1779" s="47"/>
      <c r="D1779" s="47" t="s">
        <v>4630</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4631</v>
      </c>
    </row>
    <row r="1780" s="4" customFormat="1" ht="20" hidden="1" customHeight="1" spans="1:14">
      <c r="A1780" s="46">
        <v>45567</v>
      </c>
      <c r="B1780" s="47"/>
      <c r="C1780" s="47"/>
      <c r="D1780" s="47" t="s">
        <v>4353</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4632</v>
      </c>
    </row>
    <row r="1781" s="4" customFormat="1" ht="20" hidden="1" customHeight="1" spans="1:14">
      <c r="A1781" s="46">
        <v>45567</v>
      </c>
      <c r="B1781" s="47"/>
      <c r="C1781" s="47"/>
      <c r="D1781" s="47" t="s">
        <v>4254</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4633</v>
      </c>
    </row>
    <row r="1782" s="4" customFormat="1" ht="20" hidden="1" customHeight="1" spans="1:14">
      <c r="A1782" s="46">
        <v>45567</v>
      </c>
      <c r="B1782" s="47"/>
      <c r="C1782" s="47"/>
      <c r="D1782" s="47" t="s">
        <v>4353</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4634</v>
      </c>
    </row>
    <row r="1783" s="4" customFormat="1" ht="20" hidden="1" customHeight="1" spans="1:14">
      <c r="A1783" s="46">
        <v>45567</v>
      </c>
      <c r="B1783" s="47"/>
      <c r="C1783" s="47"/>
      <c r="D1783" s="47" t="s">
        <v>4229</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4635</v>
      </c>
    </row>
    <row r="1784" s="4" customFormat="1" ht="20" hidden="1" customHeight="1" spans="1:14">
      <c r="A1784" s="46">
        <v>45567</v>
      </c>
      <c r="B1784" s="47"/>
      <c r="C1784" s="47"/>
      <c r="D1784" s="47" t="s">
        <v>4229</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4636</v>
      </c>
    </row>
    <row r="1785" s="4" customFormat="1" ht="20" hidden="1" customHeight="1" spans="1:14">
      <c r="A1785" s="46">
        <v>45567</v>
      </c>
      <c r="B1785" s="47"/>
      <c r="C1785" s="47"/>
      <c r="D1785" s="47" t="s">
        <v>4637</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4638</v>
      </c>
    </row>
    <row r="1786" s="4" customFormat="1" ht="20" hidden="1" customHeight="1" spans="1:14">
      <c r="A1786" s="46">
        <v>45567</v>
      </c>
      <c r="B1786" s="47"/>
      <c r="C1786" s="47"/>
      <c r="D1786" s="47" t="s">
        <v>4254</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4639</v>
      </c>
    </row>
    <row r="1787" s="4" customFormat="1" ht="20" hidden="1" customHeight="1" spans="1:14">
      <c r="A1787" s="46">
        <v>45567</v>
      </c>
      <c r="B1787" s="47"/>
      <c r="C1787" s="47"/>
      <c r="D1787" s="47" t="s">
        <v>4353</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4640</v>
      </c>
    </row>
    <row r="1788" s="4" customFormat="1" ht="20" hidden="1" customHeight="1" spans="1:14">
      <c r="A1788" s="46">
        <v>45568</v>
      </c>
      <c r="B1788" s="47"/>
      <c r="C1788" s="47"/>
      <c r="D1788" s="47" t="s">
        <v>4630</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4641</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4642</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4643</v>
      </c>
    </row>
    <row r="1791" s="4" customFormat="1" ht="20" hidden="1" customHeight="1" spans="1:14">
      <c r="A1791" s="46">
        <v>45569</v>
      </c>
      <c r="B1791" s="47"/>
      <c r="C1791" s="47"/>
      <c r="D1791" s="47" t="s">
        <v>4155</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4644</v>
      </c>
    </row>
    <row r="1792" s="4" customFormat="1" ht="20" hidden="1" customHeight="1" spans="1:14">
      <c r="A1792" s="46">
        <v>45570</v>
      </c>
      <c r="B1792" s="47"/>
      <c r="C1792" s="47"/>
      <c r="D1792" s="47" t="s">
        <v>4155</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4645</v>
      </c>
    </row>
    <row r="1793" s="4" customFormat="1" ht="20" hidden="1" customHeight="1" spans="1:14">
      <c r="A1793" s="46">
        <v>45570</v>
      </c>
      <c r="B1793" s="47"/>
      <c r="C1793" s="47"/>
      <c r="D1793" s="47" t="s">
        <v>4155</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4646</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4647</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4648</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4649</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4650</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4651</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4652</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4653</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4654</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4655</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4656</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4657</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4658</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4659</v>
      </c>
    </row>
    <row r="1807" s="4" customFormat="1" ht="20" hidden="1" customHeight="1" spans="1:14">
      <c r="A1807" s="46">
        <v>45571</v>
      </c>
      <c r="B1807" s="47"/>
      <c r="C1807" s="47"/>
      <c r="D1807" s="47" t="s">
        <v>4260</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4660</v>
      </c>
    </row>
    <row r="1808" s="4" customFormat="1" ht="20" hidden="1" customHeight="1" spans="1:14">
      <c r="A1808" s="46">
        <v>45572</v>
      </c>
      <c r="B1808" s="47"/>
      <c r="C1808" s="47"/>
      <c r="D1808" s="47" t="s">
        <v>4260</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4661</v>
      </c>
    </row>
    <row r="1809" s="4" customFormat="1" ht="20" hidden="1" customHeight="1" spans="1:14">
      <c r="A1809" s="46">
        <v>45572</v>
      </c>
      <c r="B1809" s="47"/>
      <c r="C1809" s="47"/>
      <c r="D1809" s="47" t="s">
        <v>4260</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4662</v>
      </c>
    </row>
    <row r="1810" s="4" customFormat="1" ht="20" hidden="1" customHeight="1" spans="1:14">
      <c r="A1810" s="46">
        <v>45572</v>
      </c>
      <c r="B1810" s="47"/>
      <c r="C1810" s="47"/>
      <c r="D1810" s="47" t="s">
        <v>4229</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4663</v>
      </c>
    </row>
    <row r="1811" s="4" customFormat="1" ht="20" hidden="1" customHeight="1" spans="1:14">
      <c r="A1811" s="46">
        <v>45572</v>
      </c>
      <c r="B1811" s="47"/>
      <c r="C1811" s="47"/>
      <c r="D1811" s="47" t="s">
        <v>4664</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4665</v>
      </c>
    </row>
    <row r="1812" s="4" customFormat="1" ht="20" hidden="1" customHeight="1" spans="1:14">
      <c r="A1812" s="46">
        <v>45572</v>
      </c>
      <c r="B1812" s="47"/>
      <c r="C1812" s="47"/>
      <c r="D1812" s="47" t="s">
        <v>4210</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4666</v>
      </c>
    </row>
    <row r="1813" s="4" customFormat="1" ht="20" hidden="1" customHeight="1" spans="1:14">
      <c r="A1813" s="46">
        <v>45572</v>
      </c>
      <c r="B1813" s="47"/>
      <c r="C1813" s="47"/>
      <c r="D1813" s="47" t="s">
        <v>4064</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4667</v>
      </c>
    </row>
    <row r="1814" s="4" customFormat="1" ht="20" hidden="1" customHeight="1" spans="1:14">
      <c r="A1814" s="46">
        <v>45572</v>
      </c>
      <c r="B1814" s="47"/>
      <c r="C1814" s="47"/>
      <c r="D1814" s="47" t="s">
        <v>4064</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4668</v>
      </c>
    </row>
    <row r="1815" s="4" customFormat="1" ht="20" hidden="1" customHeight="1" spans="1:14">
      <c r="A1815" s="46">
        <v>45572</v>
      </c>
      <c r="B1815" s="47"/>
      <c r="C1815" s="47"/>
      <c r="D1815" s="47" t="s">
        <v>4064</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4669</v>
      </c>
    </row>
    <row r="1816" s="4" customFormat="1" ht="20" hidden="1" customHeight="1" spans="1:14">
      <c r="A1816" s="46">
        <v>45572</v>
      </c>
      <c r="B1816" s="47"/>
      <c r="C1816" s="47"/>
      <c r="D1816" s="47" t="s">
        <v>4064</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4670</v>
      </c>
    </row>
    <row r="1817" s="4" customFormat="1" ht="20" hidden="1" customHeight="1" spans="1:14">
      <c r="A1817" s="46">
        <v>45572</v>
      </c>
      <c r="B1817" s="47"/>
      <c r="C1817" s="47"/>
      <c r="D1817" s="47" t="s">
        <v>4254</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4671</v>
      </c>
    </row>
    <row r="1818" s="4" customFormat="1" ht="20" hidden="1" customHeight="1" spans="1:14">
      <c r="A1818" s="46">
        <v>45572</v>
      </c>
      <c r="B1818" s="47"/>
      <c r="C1818" s="47"/>
      <c r="D1818" s="47" t="s">
        <v>4254</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4672</v>
      </c>
    </row>
    <row r="1819" s="4" customFormat="1" ht="20" hidden="1" customHeight="1" spans="1:14">
      <c r="A1819" s="46">
        <v>45572</v>
      </c>
      <c r="B1819" s="47"/>
      <c r="C1819" s="47"/>
      <c r="D1819" s="47" t="s">
        <v>4254</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4673</v>
      </c>
    </row>
    <row r="1820" s="4" customFormat="1" ht="20" hidden="1" customHeight="1" spans="1:14">
      <c r="A1820" s="46">
        <v>45572</v>
      </c>
      <c r="B1820" s="47"/>
      <c r="C1820" s="47"/>
      <c r="D1820" s="47" t="s">
        <v>4254</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4674</v>
      </c>
    </row>
    <row r="1821" s="4" customFormat="1" ht="20" hidden="1" customHeight="1" spans="1:14">
      <c r="A1821" s="46">
        <v>45572</v>
      </c>
      <c r="B1821" s="47"/>
      <c r="C1821" s="47"/>
      <c r="D1821" s="47" t="s">
        <v>4254</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4675</v>
      </c>
    </row>
    <row r="1822" s="4" customFormat="1" ht="20" hidden="1" customHeight="1" spans="1:14">
      <c r="A1822" s="46">
        <v>45572</v>
      </c>
      <c r="B1822" s="47"/>
      <c r="C1822" s="47"/>
      <c r="D1822" s="47" t="s">
        <v>4254</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4676</v>
      </c>
    </row>
    <row r="1823" s="4" customFormat="1" ht="20" hidden="1" customHeight="1" spans="1:14">
      <c r="A1823" s="46">
        <v>45572</v>
      </c>
      <c r="B1823" s="47"/>
      <c r="C1823" s="47"/>
      <c r="D1823" s="47" t="s">
        <v>4254</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4677</v>
      </c>
    </row>
    <row r="1824" s="4" customFormat="1" ht="20" hidden="1" customHeight="1" spans="1:14">
      <c r="A1824" s="46">
        <v>45572</v>
      </c>
      <c r="B1824" s="47"/>
      <c r="C1824" s="47"/>
      <c r="D1824" s="47" t="s">
        <v>4451</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4678</v>
      </c>
    </row>
    <row r="1825" s="4" customFormat="1" ht="20" hidden="1" customHeight="1" spans="1:14">
      <c r="A1825" s="46">
        <v>45572</v>
      </c>
      <c r="B1825" s="47"/>
      <c r="C1825" s="47"/>
      <c r="D1825" s="47" t="s">
        <v>4288</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4679</v>
      </c>
    </row>
    <row r="1826" s="4" customFormat="1" ht="20" hidden="1" customHeight="1" spans="1:14">
      <c r="A1826" s="46">
        <v>45572</v>
      </c>
      <c r="B1826" s="47"/>
      <c r="C1826" s="47"/>
      <c r="D1826" s="47" t="s">
        <v>4458</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4680</v>
      </c>
    </row>
    <row r="1827" s="4" customFormat="1" ht="20" hidden="1" customHeight="1" spans="1:14">
      <c r="A1827" s="46">
        <v>45572</v>
      </c>
      <c r="B1827" s="47"/>
      <c r="C1827" s="47"/>
      <c r="D1827" s="47" t="s">
        <v>4258</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4681</v>
      </c>
    </row>
    <row r="1828" s="4" customFormat="1" ht="20" hidden="1" customHeight="1" spans="1:14">
      <c r="A1828" s="46">
        <v>45572</v>
      </c>
      <c r="B1828" s="47"/>
      <c r="C1828" s="47"/>
      <c r="D1828" s="47" t="s">
        <v>4364</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4682</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4683</v>
      </c>
    </row>
    <row r="1830" s="4" customFormat="1" ht="20" hidden="1" customHeight="1" spans="1:14">
      <c r="A1830" s="46">
        <v>45572</v>
      </c>
      <c r="B1830" s="47"/>
      <c r="C1830" s="47"/>
      <c r="D1830" s="47" t="s">
        <v>4684</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4685</v>
      </c>
    </row>
    <row r="1831" s="4" customFormat="1" ht="20" hidden="1" customHeight="1" spans="1:14">
      <c r="A1831" s="46">
        <v>45572</v>
      </c>
      <c r="B1831" s="47"/>
      <c r="C1831" s="47"/>
      <c r="D1831" s="47" t="s">
        <v>4684</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4686</v>
      </c>
    </row>
    <row r="1832" s="4" customFormat="1" ht="20" hidden="1" customHeight="1" spans="1:14">
      <c r="A1832" s="46">
        <v>45573</v>
      </c>
      <c r="B1832" s="47"/>
      <c r="C1832" s="47"/>
      <c r="D1832" s="47" t="s">
        <v>4415</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4687</v>
      </c>
    </row>
    <row r="1833" s="4" customFormat="1" ht="20" hidden="1" customHeight="1" spans="1:14">
      <c r="A1833" s="46">
        <v>45573</v>
      </c>
      <c r="B1833" s="47"/>
      <c r="C1833" s="47"/>
      <c r="D1833" s="47" t="s">
        <v>4415</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4688</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4689</v>
      </c>
    </row>
    <row r="1835" s="4" customFormat="1" ht="20" hidden="1" customHeight="1" spans="1:14">
      <c r="A1835" s="46">
        <v>45573</v>
      </c>
      <c r="B1835" s="47"/>
      <c r="C1835" s="47"/>
      <c r="D1835" s="47" t="s">
        <v>4364</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4690</v>
      </c>
    </row>
    <row r="1836" s="4" customFormat="1" ht="20" hidden="1" customHeight="1" spans="1:14">
      <c r="A1836" s="46">
        <v>45574</v>
      </c>
      <c r="B1836" s="47"/>
      <c r="C1836" s="47"/>
      <c r="D1836" s="47" t="s">
        <v>4458</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4691</v>
      </c>
    </row>
    <row r="1837" s="4" customFormat="1" ht="20" hidden="1" customHeight="1" spans="1:14">
      <c r="A1837" s="46">
        <v>45574</v>
      </c>
      <c r="B1837" s="47"/>
      <c r="C1837" s="47"/>
      <c r="D1837" s="47" t="s">
        <v>4569</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4692</v>
      </c>
    </row>
    <row r="1838" s="4" customFormat="1" ht="20" hidden="1" customHeight="1" spans="1:14">
      <c r="A1838" s="46">
        <v>45574</v>
      </c>
      <c r="B1838" s="47"/>
      <c r="C1838" s="47"/>
      <c r="D1838" s="47" t="s">
        <v>4353</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4693</v>
      </c>
    </row>
    <row r="1839" s="4" customFormat="1" ht="20" hidden="1" customHeight="1" spans="1:14">
      <c r="A1839" s="46">
        <v>45574</v>
      </c>
      <c r="B1839" s="47"/>
      <c r="C1839" s="47"/>
      <c r="D1839" s="47" t="s">
        <v>4260</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4694</v>
      </c>
    </row>
    <row r="1840" s="4" customFormat="1" ht="20" hidden="1" customHeight="1" spans="1:14">
      <c r="A1840" s="46">
        <v>45574</v>
      </c>
      <c r="B1840" s="47"/>
      <c r="C1840" s="47"/>
      <c r="D1840" s="47" t="s">
        <v>4451</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4695</v>
      </c>
    </row>
    <row r="1841" s="4" customFormat="1" ht="20" hidden="1" customHeight="1" spans="1:14">
      <c r="A1841" s="46">
        <v>45574</v>
      </c>
      <c r="B1841" s="47"/>
      <c r="C1841" s="47"/>
      <c r="D1841" s="47" t="s">
        <v>4288</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4696</v>
      </c>
    </row>
    <row r="1842" s="4" customFormat="1" ht="20" hidden="1" customHeight="1" spans="1:14">
      <c r="A1842" s="46">
        <v>45574</v>
      </c>
      <c r="B1842" s="47"/>
      <c r="C1842" s="47"/>
      <c r="D1842" s="47" t="s">
        <v>4258</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4697</v>
      </c>
    </row>
    <row r="1843" s="4" customFormat="1" ht="20" hidden="1" customHeight="1" spans="1:14">
      <c r="A1843" s="46">
        <v>45574</v>
      </c>
      <c r="B1843" s="47"/>
      <c r="C1843" s="47"/>
      <c r="D1843" s="47" t="s">
        <v>4278</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4698</v>
      </c>
    </row>
    <row r="1844" s="4" customFormat="1" ht="20" hidden="1" customHeight="1" spans="1:14">
      <c r="A1844" s="46">
        <v>45575</v>
      </c>
      <c r="B1844" s="47"/>
      <c r="C1844" s="47"/>
      <c r="D1844" s="47" t="s">
        <v>4353</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4699</v>
      </c>
    </row>
    <row r="1845" s="4" customFormat="1" ht="20" hidden="1" customHeight="1" spans="1:14">
      <c r="A1845" s="46">
        <v>45575</v>
      </c>
      <c r="B1845" s="47"/>
      <c r="C1845" s="47"/>
      <c r="D1845" s="47" t="s">
        <v>4260</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4700</v>
      </c>
    </row>
    <row r="1846" s="4" customFormat="1" ht="20" hidden="1" customHeight="1" spans="1:14">
      <c r="A1846" s="46">
        <v>45575</v>
      </c>
      <c r="B1846" s="47"/>
      <c r="C1846" s="47"/>
      <c r="D1846" s="47" t="s">
        <v>4408</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4701</v>
      </c>
    </row>
    <row r="1847" s="4" customFormat="1" ht="20" hidden="1" customHeight="1" spans="1:14">
      <c r="A1847" s="46">
        <v>45575</v>
      </c>
      <c r="B1847" s="47"/>
      <c r="C1847" s="47"/>
      <c r="D1847" s="47" t="s">
        <v>4408</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4702</v>
      </c>
    </row>
    <row r="1848" s="4" customFormat="1" ht="20" hidden="1" customHeight="1" spans="1:14">
      <c r="A1848" s="46">
        <v>45576</v>
      </c>
      <c r="B1848" s="47"/>
      <c r="C1848" s="47"/>
      <c r="D1848" s="47" t="s">
        <v>4703</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4704</v>
      </c>
    </row>
    <row r="1849" s="4" customFormat="1" ht="20" hidden="1" customHeight="1" spans="1:14">
      <c r="A1849" s="46">
        <v>45576</v>
      </c>
      <c r="B1849" s="47"/>
      <c r="C1849" s="47"/>
      <c r="D1849" s="47" t="s">
        <v>4705</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4706</v>
      </c>
    </row>
    <row r="1850" s="4" customFormat="1" ht="20" hidden="1" customHeight="1" spans="1:14">
      <c r="A1850" s="46">
        <v>45576</v>
      </c>
      <c r="B1850" s="47"/>
      <c r="C1850" s="47"/>
      <c r="D1850" s="47" t="s">
        <v>4353</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4707</v>
      </c>
    </row>
    <row r="1851" s="4" customFormat="1" ht="20" hidden="1" customHeight="1" spans="1:14">
      <c r="A1851" s="46">
        <v>45576</v>
      </c>
      <c r="B1851" s="47"/>
      <c r="C1851" s="47"/>
      <c r="D1851" s="47" t="s">
        <v>4353</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4708</v>
      </c>
    </row>
    <row r="1852" s="4" customFormat="1" ht="20" hidden="1" customHeight="1" spans="1:14">
      <c r="A1852" s="46">
        <v>45576</v>
      </c>
      <c r="B1852" s="47"/>
      <c r="C1852" s="47"/>
      <c r="D1852" s="47" t="s">
        <v>4353</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4709</v>
      </c>
    </row>
    <row r="1853" s="4" customFormat="1" ht="20" hidden="1" customHeight="1" spans="1:14">
      <c r="A1853" s="46">
        <v>45576</v>
      </c>
      <c r="B1853" s="47"/>
      <c r="C1853" s="47"/>
      <c r="D1853" s="47" t="s">
        <v>4710</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4711</v>
      </c>
    </row>
    <row r="1854" s="4" customFormat="1" ht="20" hidden="1" customHeight="1" spans="1:14">
      <c r="A1854" s="46">
        <v>45576</v>
      </c>
      <c r="B1854" s="47"/>
      <c r="C1854" s="47"/>
      <c r="D1854" s="47" t="s">
        <v>4710</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4712</v>
      </c>
    </row>
    <row r="1855" s="4" customFormat="1" ht="20" hidden="1" customHeight="1" spans="1:14">
      <c r="A1855" s="46">
        <v>45576</v>
      </c>
      <c r="B1855" s="47"/>
      <c r="C1855" s="47"/>
      <c r="D1855" s="47" t="s">
        <v>4710</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4713</v>
      </c>
    </row>
    <row r="1856" s="4" customFormat="1" ht="20" hidden="1" customHeight="1" spans="1:14">
      <c r="A1856" s="46">
        <v>45576</v>
      </c>
      <c r="B1856" s="47"/>
      <c r="C1856" s="47"/>
      <c r="D1856" s="47" t="s">
        <v>4710</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4714</v>
      </c>
    </row>
    <row r="1857" s="4" customFormat="1" ht="20" hidden="1" customHeight="1" spans="1:14">
      <c r="A1857" s="46">
        <v>45576</v>
      </c>
      <c r="B1857" s="47"/>
      <c r="C1857" s="47"/>
      <c r="D1857" s="47" t="s">
        <v>4451</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4715</v>
      </c>
    </row>
    <row r="1858" s="4" customFormat="1" ht="20" hidden="1" customHeight="1" spans="1:14">
      <c r="A1858" s="46">
        <v>45576</v>
      </c>
      <c r="B1858" s="47"/>
      <c r="C1858" s="47"/>
      <c r="D1858" s="47" t="s">
        <v>4451</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4716</v>
      </c>
    </row>
    <row r="1859" s="4" customFormat="1" ht="20" hidden="1" customHeight="1" spans="1:14">
      <c r="A1859" s="46">
        <v>45576</v>
      </c>
      <c r="B1859" s="47"/>
      <c r="C1859" s="47"/>
      <c r="D1859" s="47" t="s">
        <v>4258</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4717</v>
      </c>
    </row>
    <row r="1860" s="4" customFormat="1" ht="20" hidden="1" customHeight="1" spans="1:14">
      <c r="A1860" s="46">
        <v>45576</v>
      </c>
      <c r="B1860" s="47"/>
      <c r="C1860" s="47"/>
      <c r="D1860" s="47" t="s">
        <v>4258</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4718</v>
      </c>
    </row>
    <row r="1861" s="4" customFormat="1" ht="20" hidden="1" customHeight="1" spans="1:14">
      <c r="A1861" s="46">
        <v>45576</v>
      </c>
      <c r="B1861" s="47"/>
      <c r="C1861" s="47"/>
      <c r="D1861" s="47" t="s">
        <v>4254</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4719</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4720</v>
      </c>
    </row>
    <row r="1863" s="4" customFormat="1" ht="20" hidden="1" customHeight="1" spans="1:14">
      <c r="A1863" s="46">
        <v>45577</v>
      </c>
      <c r="B1863" s="47"/>
      <c r="C1863" s="47"/>
      <c r="D1863" s="47" t="s">
        <v>4260</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4721</v>
      </c>
    </row>
    <row r="1864" s="4" customFormat="1" ht="20" hidden="1" customHeight="1" spans="1:14">
      <c r="A1864" s="46">
        <v>45577</v>
      </c>
      <c r="B1864" s="47"/>
      <c r="C1864" s="47"/>
      <c r="D1864" s="47" t="s">
        <v>4229</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4722</v>
      </c>
    </row>
    <row r="1865" s="4" customFormat="1" ht="20" hidden="1" customHeight="1" spans="1:14">
      <c r="A1865" s="46">
        <v>45577</v>
      </c>
      <c r="B1865" s="47"/>
      <c r="C1865" s="47"/>
      <c r="D1865" s="47" t="s">
        <v>4723</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4724</v>
      </c>
    </row>
    <row r="1866" s="4" customFormat="1" ht="20" hidden="1" customHeight="1" spans="1:14">
      <c r="A1866" s="46">
        <v>45577</v>
      </c>
      <c r="B1866" s="47"/>
      <c r="C1866" s="47"/>
      <c r="D1866" s="47" t="s">
        <v>4569</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4725</v>
      </c>
    </row>
    <row r="1867" s="4" customFormat="1" ht="20" hidden="1" customHeight="1" spans="1:14">
      <c r="A1867" s="46">
        <v>45577</v>
      </c>
      <c r="B1867" s="47"/>
      <c r="C1867" s="47"/>
      <c r="D1867" s="47" t="s">
        <v>4723</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4726</v>
      </c>
    </row>
    <row r="1868" s="4" customFormat="1" ht="20" hidden="1" customHeight="1" spans="1:14">
      <c r="A1868" s="46">
        <v>45577</v>
      </c>
      <c r="B1868" s="47"/>
      <c r="C1868" s="47"/>
      <c r="D1868" s="47" t="s">
        <v>4288</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4727</v>
      </c>
    </row>
    <row r="1869" s="4" customFormat="1" ht="20" hidden="1" customHeight="1" spans="1:14">
      <c r="A1869" s="46">
        <v>45577</v>
      </c>
      <c r="B1869" s="47"/>
      <c r="C1869" s="47"/>
      <c r="D1869" s="47" t="s">
        <v>4258</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4728</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4729</v>
      </c>
    </row>
    <row r="1871" s="4" customFormat="1" ht="20" hidden="1" customHeight="1" spans="1:14">
      <c r="A1871" s="46">
        <v>45578</v>
      </c>
      <c r="B1871" s="47"/>
      <c r="C1871" s="47"/>
      <c r="D1871" s="47" t="s">
        <v>4064</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4730</v>
      </c>
    </row>
    <row r="1872" s="4" customFormat="1" ht="20" hidden="1" customHeight="1" spans="1:14">
      <c r="A1872" s="46">
        <v>45578</v>
      </c>
      <c r="B1872" s="47"/>
      <c r="C1872" s="47"/>
      <c r="D1872" s="47" t="s">
        <v>4254</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4731</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4732</v>
      </c>
    </row>
    <row r="1874" s="4" customFormat="1" ht="20" hidden="1" customHeight="1" spans="1:14">
      <c r="A1874" s="46">
        <v>45578</v>
      </c>
      <c r="B1874" s="47"/>
      <c r="C1874" s="47"/>
      <c r="D1874" s="47" t="s">
        <v>4710</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4733</v>
      </c>
    </row>
    <row r="1875" s="4" customFormat="1" ht="20" hidden="1" customHeight="1" spans="1:14">
      <c r="A1875" s="46">
        <v>45578</v>
      </c>
      <c r="B1875" s="47"/>
      <c r="C1875" s="47"/>
      <c r="D1875" s="47" t="s">
        <v>4710</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4734</v>
      </c>
    </row>
    <row r="1876" s="4" customFormat="1" ht="20" hidden="1" customHeight="1" spans="1:14">
      <c r="A1876" s="46">
        <v>45578</v>
      </c>
      <c r="B1876" s="47"/>
      <c r="C1876" s="47"/>
      <c r="D1876" s="47" t="s">
        <v>4710</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4735</v>
      </c>
    </row>
    <row r="1877" s="4" customFormat="1" ht="20" hidden="1" customHeight="1" spans="1:14">
      <c r="A1877" s="46">
        <v>45578</v>
      </c>
      <c r="B1877" s="47"/>
      <c r="C1877" s="47"/>
      <c r="D1877" s="47" t="s">
        <v>4710</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4736</v>
      </c>
    </row>
    <row r="1878" s="4" customFormat="1" ht="20" hidden="1" customHeight="1" spans="1:14">
      <c r="A1878" s="46">
        <v>45578</v>
      </c>
      <c r="B1878" s="47"/>
      <c r="C1878" s="47"/>
      <c r="D1878" s="47" t="s">
        <v>4710</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4737</v>
      </c>
    </row>
    <row r="1879" s="4" customFormat="1" ht="20" hidden="1" customHeight="1" spans="1:14">
      <c r="A1879" s="46">
        <v>45578</v>
      </c>
      <c r="B1879" s="47"/>
      <c r="C1879" s="47"/>
      <c r="D1879" s="47" t="s">
        <v>4710</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4738</v>
      </c>
    </row>
    <row r="1880" s="4" customFormat="1" ht="20" hidden="1" customHeight="1" spans="1:14">
      <c r="A1880" s="46">
        <v>45579</v>
      </c>
      <c r="B1880" s="47"/>
      <c r="C1880" s="47"/>
      <c r="D1880" s="47" t="s">
        <v>4254</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4739</v>
      </c>
    </row>
    <row r="1881" s="4" customFormat="1" ht="20" hidden="1" customHeight="1" spans="1:14">
      <c r="A1881" s="46">
        <v>45579</v>
      </c>
      <c r="B1881" s="47"/>
      <c r="C1881" s="47"/>
      <c r="D1881" s="47" t="s">
        <v>4258</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4740</v>
      </c>
    </row>
    <row r="1882" s="4" customFormat="1" ht="20" hidden="1" customHeight="1" spans="1:14">
      <c r="A1882" s="46">
        <v>45579</v>
      </c>
      <c r="B1882" s="47"/>
      <c r="C1882" s="47"/>
      <c r="D1882" s="47" t="s">
        <v>4258</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4741</v>
      </c>
    </row>
    <row r="1883" s="4" customFormat="1" ht="20" hidden="1" customHeight="1" spans="1:14">
      <c r="A1883" s="46">
        <v>45579</v>
      </c>
      <c r="B1883" s="47"/>
      <c r="C1883" s="47"/>
      <c r="D1883" s="47" t="s">
        <v>4451</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4742</v>
      </c>
    </row>
    <row r="1884" s="4" customFormat="1" ht="20" hidden="1" customHeight="1" spans="1:14">
      <c r="A1884" s="46">
        <v>45579</v>
      </c>
      <c r="B1884" s="47"/>
      <c r="C1884" s="47"/>
      <c r="D1884" s="47" t="s">
        <v>4260</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4743</v>
      </c>
    </row>
    <row r="1885" s="4" customFormat="1" ht="20" hidden="1" customHeight="1" spans="1:14">
      <c r="A1885" s="46">
        <v>45579</v>
      </c>
      <c r="B1885" s="47"/>
      <c r="C1885" s="47"/>
      <c r="D1885" s="47" t="s">
        <v>4254</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4744</v>
      </c>
    </row>
    <row r="1886" s="4" customFormat="1" ht="20" hidden="1" customHeight="1" spans="1:14">
      <c r="A1886" s="46">
        <v>45580</v>
      </c>
      <c r="B1886" s="47"/>
      <c r="C1886" s="47"/>
      <c r="D1886" s="47" t="s">
        <v>4254</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4745</v>
      </c>
    </row>
    <row r="1887" s="4" customFormat="1" ht="20" hidden="1" customHeight="1" spans="1:14">
      <c r="A1887" s="46">
        <v>45580</v>
      </c>
      <c r="B1887" s="47"/>
      <c r="C1887" s="47"/>
      <c r="D1887" s="47" t="s">
        <v>4254</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4746</v>
      </c>
    </row>
    <row r="1888" s="4" customFormat="1" ht="20" hidden="1" customHeight="1" spans="1:14">
      <c r="A1888" s="46">
        <v>45580</v>
      </c>
      <c r="B1888" s="47"/>
      <c r="C1888" s="47"/>
      <c r="D1888" s="47" t="s">
        <v>4451</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4747</v>
      </c>
    </row>
    <row r="1889" s="4" customFormat="1" ht="20" hidden="1" customHeight="1" spans="1:14">
      <c r="A1889" s="46">
        <v>45580</v>
      </c>
      <c r="B1889" s="47"/>
      <c r="C1889" s="47"/>
      <c r="D1889" s="47" t="s">
        <v>4451</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4748</v>
      </c>
    </row>
    <row r="1890" s="4" customFormat="1" ht="20" hidden="1" customHeight="1" spans="1:14">
      <c r="A1890" s="46">
        <v>45580</v>
      </c>
      <c r="B1890" s="47"/>
      <c r="C1890" s="47"/>
      <c r="D1890" s="47" t="s">
        <v>4254</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4749</v>
      </c>
    </row>
    <row r="1891" s="4" customFormat="1" ht="20" hidden="1" customHeight="1" spans="1:14">
      <c r="A1891" s="46">
        <v>45580</v>
      </c>
      <c r="B1891" s="47"/>
      <c r="C1891" s="47"/>
      <c r="D1891" s="47" t="s">
        <v>4750</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4751</v>
      </c>
    </row>
    <row r="1892" s="4" customFormat="1" ht="20" hidden="1" customHeight="1" spans="1:14">
      <c r="A1892" s="46">
        <v>45580</v>
      </c>
      <c r="B1892" s="47"/>
      <c r="C1892" s="47"/>
      <c r="D1892" s="47" t="s">
        <v>4569</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4752</v>
      </c>
    </row>
    <row r="1893" s="4" customFormat="1" ht="20" hidden="1" customHeight="1" spans="1:14">
      <c r="A1893" s="46">
        <v>45580</v>
      </c>
      <c r="B1893" s="47"/>
      <c r="C1893" s="47"/>
      <c r="D1893" s="47" t="s">
        <v>4451</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4753</v>
      </c>
    </row>
    <row r="1894" s="4" customFormat="1" ht="20" hidden="1" customHeight="1" spans="1:14">
      <c r="A1894" s="46">
        <v>45580</v>
      </c>
      <c r="B1894" s="47"/>
      <c r="C1894" s="47"/>
      <c r="D1894" s="47" t="s">
        <v>4258</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4754</v>
      </c>
    </row>
    <row r="1895" s="4" customFormat="1" ht="20" hidden="1" customHeight="1" spans="1:14">
      <c r="A1895" s="46">
        <v>45580</v>
      </c>
      <c r="B1895" s="47"/>
      <c r="C1895" s="47"/>
      <c r="D1895" s="47" t="s">
        <v>4451</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4755</v>
      </c>
    </row>
    <row r="1896" s="4" customFormat="1" ht="20" hidden="1" customHeight="1" spans="1:14">
      <c r="A1896" s="46">
        <v>45580</v>
      </c>
      <c r="B1896" s="47"/>
      <c r="C1896" s="47"/>
      <c r="D1896" s="47" t="s">
        <v>4756</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4757</v>
      </c>
    </row>
    <row r="1897" s="4" customFormat="1" ht="20" hidden="1" customHeight="1" spans="1:14">
      <c r="A1897" s="46">
        <v>45580</v>
      </c>
      <c r="B1897" s="47"/>
      <c r="C1897" s="47"/>
      <c r="D1897" s="47" t="s">
        <v>4758</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4759</v>
      </c>
    </row>
    <row r="1898" s="4" customFormat="1" ht="20" hidden="1" customHeight="1" spans="1:14">
      <c r="A1898" s="46">
        <v>45580</v>
      </c>
      <c r="B1898" s="47"/>
      <c r="C1898" s="47"/>
      <c r="D1898" s="47" t="s">
        <v>4758</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4760</v>
      </c>
    </row>
    <row r="1899" s="4" customFormat="1" ht="20" hidden="1" customHeight="1" spans="1:14">
      <c r="A1899" s="46">
        <v>45580</v>
      </c>
      <c r="B1899" s="47"/>
      <c r="C1899" s="47"/>
      <c r="D1899" s="47" t="s">
        <v>4758</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4761</v>
      </c>
    </row>
    <row r="1900" s="4" customFormat="1" ht="20" hidden="1" customHeight="1" spans="1:14">
      <c r="A1900" s="46">
        <v>45580</v>
      </c>
      <c r="B1900" s="47"/>
      <c r="C1900" s="47"/>
      <c r="D1900" s="47" t="s">
        <v>4762</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4763</v>
      </c>
    </row>
    <row r="1901" s="4" customFormat="1" ht="20" hidden="1" customHeight="1" spans="1:14">
      <c r="A1901" s="46">
        <v>45580</v>
      </c>
      <c r="B1901" s="47"/>
      <c r="C1901" s="47"/>
      <c r="D1901" s="47" t="s">
        <v>4710</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4764</v>
      </c>
    </row>
    <row r="1902" s="4" customFormat="1" ht="20" hidden="1" customHeight="1" spans="1:14">
      <c r="A1902" s="46">
        <v>45581</v>
      </c>
      <c r="B1902" s="47"/>
      <c r="C1902" s="47"/>
      <c r="D1902" s="47" t="s">
        <v>4765</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4766</v>
      </c>
    </row>
    <row r="1903" s="4" customFormat="1" ht="20" hidden="1" customHeight="1" spans="1:14">
      <c r="A1903" s="46">
        <v>45581</v>
      </c>
      <c r="B1903" s="47"/>
      <c r="C1903" s="47"/>
      <c r="D1903" s="47" t="s">
        <v>4765</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4767</v>
      </c>
    </row>
    <row r="1904" s="4" customFormat="1" ht="20" hidden="1" customHeight="1" spans="1:14">
      <c r="A1904" s="46">
        <v>45581</v>
      </c>
      <c r="B1904" s="47"/>
      <c r="C1904" s="47"/>
      <c r="D1904" s="47" t="s">
        <v>4765</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4768</v>
      </c>
    </row>
    <row r="1905" s="4" customFormat="1" ht="20" hidden="1" customHeight="1" spans="1:14">
      <c r="A1905" s="46">
        <v>45581</v>
      </c>
      <c r="B1905" s="47"/>
      <c r="C1905" s="47"/>
      <c r="D1905" s="47" t="s">
        <v>4765</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4769</v>
      </c>
    </row>
    <row r="1906" s="4" customFormat="1" ht="20" hidden="1" customHeight="1" spans="1:14">
      <c r="A1906" s="46">
        <v>45581</v>
      </c>
      <c r="B1906" s="47"/>
      <c r="C1906" s="47"/>
      <c r="D1906" s="47" t="s">
        <v>4765</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4770</v>
      </c>
    </row>
    <row r="1907" s="4" customFormat="1" ht="20" hidden="1" customHeight="1" spans="1:14">
      <c r="A1907" s="46">
        <v>45581</v>
      </c>
      <c r="B1907" s="47"/>
      <c r="C1907" s="47"/>
      <c r="D1907" s="47" t="s">
        <v>4765</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4771</v>
      </c>
    </row>
    <row r="1908" s="4" customFormat="1" ht="20" hidden="1" customHeight="1" spans="1:14">
      <c r="A1908" s="46">
        <v>45581</v>
      </c>
      <c r="B1908" s="47"/>
      <c r="C1908" s="47"/>
      <c r="D1908" s="47" t="s">
        <v>4772</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4773</v>
      </c>
    </row>
    <row r="1909" s="4" customFormat="1" ht="20" hidden="1" customHeight="1" spans="1:14">
      <c r="A1909" s="46">
        <v>45581</v>
      </c>
      <c r="B1909" s="47"/>
      <c r="C1909" s="47"/>
      <c r="D1909" s="47" t="s">
        <v>4260</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4774</v>
      </c>
    </row>
    <row r="1910" s="4" customFormat="1" ht="20" hidden="1" customHeight="1" spans="1:14">
      <c r="A1910" s="46">
        <v>45581</v>
      </c>
      <c r="B1910" s="47"/>
      <c r="C1910" s="47"/>
      <c r="D1910" s="47" t="s">
        <v>4415</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4775</v>
      </c>
    </row>
    <row r="1911" s="4" customFormat="1" ht="20" hidden="1" customHeight="1" spans="1:14">
      <c r="A1911" s="46">
        <v>45581</v>
      </c>
      <c r="B1911" s="47"/>
      <c r="C1911" s="47"/>
      <c r="D1911" s="47" t="s">
        <v>4254</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4776</v>
      </c>
    </row>
    <row r="1912" s="4" customFormat="1" ht="20" hidden="1" customHeight="1" spans="1:14">
      <c r="A1912" s="46">
        <v>45581</v>
      </c>
      <c r="B1912" s="47"/>
      <c r="C1912" s="47"/>
      <c r="D1912" s="47" t="s">
        <v>4254</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4777</v>
      </c>
    </row>
    <row r="1913" s="4" customFormat="1" ht="20" hidden="1" customHeight="1" spans="1:14">
      <c r="A1913" s="46">
        <v>45581</v>
      </c>
      <c r="B1913" s="47"/>
      <c r="C1913" s="47"/>
      <c r="D1913" s="47" t="s">
        <v>4064</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4778</v>
      </c>
    </row>
    <row r="1914" s="4" customFormat="1" ht="20" hidden="1" customHeight="1" spans="1:14">
      <c r="A1914" s="46">
        <v>45581</v>
      </c>
      <c r="B1914" s="47"/>
      <c r="C1914" s="47"/>
      <c r="D1914" s="47" t="s">
        <v>4258</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4779</v>
      </c>
    </row>
    <row r="1915" s="4" customFormat="1" ht="20" hidden="1" customHeight="1" spans="1:14">
      <c r="A1915" s="46">
        <v>45581</v>
      </c>
      <c r="B1915" s="47"/>
      <c r="C1915" s="47"/>
      <c r="D1915" s="47" t="s">
        <v>4254</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4780</v>
      </c>
    </row>
    <row r="1916" s="4" customFormat="1" ht="20" hidden="1" customHeight="1" spans="1:14">
      <c r="A1916" s="46">
        <v>45581</v>
      </c>
      <c r="B1916" s="47"/>
      <c r="C1916" s="47"/>
      <c r="D1916" s="47" t="s">
        <v>4254</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4781</v>
      </c>
    </row>
    <row r="1917" s="4" customFormat="1" ht="20" hidden="1" customHeight="1" spans="1:14">
      <c r="A1917" s="46">
        <v>45581</v>
      </c>
      <c r="B1917" s="47"/>
      <c r="C1917" s="47"/>
      <c r="D1917" s="47" t="s">
        <v>4254</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4782</v>
      </c>
    </row>
    <row r="1918" s="4" customFormat="1" ht="20" hidden="1" customHeight="1" spans="1:14">
      <c r="A1918" s="46">
        <v>45581</v>
      </c>
      <c r="B1918" s="47"/>
      <c r="C1918" s="47"/>
      <c r="D1918" s="47" t="s">
        <v>4254</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4783</v>
      </c>
    </row>
    <row r="1919" s="4" customFormat="1" ht="20" hidden="1" customHeight="1" spans="1:14">
      <c r="A1919" s="46">
        <v>45581</v>
      </c>
      <c r="B1919" s="47"/>
      <c r="C1919" s="47"/>
      <c r="D1919" s="47" t="s">
        <v>4451</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4784</v>
      </c>
    </row>
    <row r="1920" s="4" customFormat="1" ht="20" hidden="1" customHeight="1" spans="1:14">
      <c r="A1920" s="46">
        <v>45581</v>
      </c>
      <c r="B1920" s="47"/>
      <c r="C1920" s="47"/>
      <c r="D1920" s="47" t="s">
        <v>4451</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4785</v>
      </c>
    </row>
    <row r="1921" s="4" customFormat="1" ht="20" hidden="1" customHeight="1" spans="1:14">
      <c r="A1921" s="46">
        <v>45581</v>
      </c>
      <c r="B1921" s="47"/>
      <c r="C1921" s="47"/>
      <c r="D1921" s="47" t="s">
        <v>4451</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4786</v>
      </c>
    </row>
    <row r="1922" s="4" customFormat="1" ht="20" hidden="1" customHeight="1" spans="1:14">
      <c r="A1922" s="46">
        <v>45581</v>
      </c>
      <c r="B1922" s="47"/>
      <c r="C1922" s="47"/>
      <c r="D1922" s="47" t="s">
        <v>4451</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4787</v>
      </c>
    </row>
    <row r="1923" s="4" customFormat="1" ht="20" hidden="1" customHeight="1" spans="1:14">
      <c r="A1923" s="46">
        <v>45581</v>
      </c>
      <c r="B1923" s="47"/>
      <c r="C1923" s="47"/>
      <c r="D1923" s="47" t="s">
        <v>4451</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4788</v>
      </c>
    </row>
    <row r="1924" s="4" customFormat="1" ht="20" hidden="1" customHeight="1" spans="1:14">
      <c r="A1924" s="46">
        <v>45581</v>
      </c>
      <c r="B1924" s="47"/>
      <c r="C1924" s="47"/>
      <c r="D1924" s="47" t="s">
        <v>4200</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4789</v>
      </c>
    </row>
    <row r="1925" s="4" customFormat="1" ht="20" hidden="1" customHeight="1" spans="1:14">
      <c r="A1925" s="46">
        <v>45581</v>
      </c>
      <c r="B1925" s="47"/>
      <c r="C1925" s="47"/>
      <c r="D1925" s="47" t="s">
        <v>4260</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4790</v>
      </c>
    </row>
    <row r="1926" s="4" customFormat="1" ht="20" hidden="1" customHeight="1" spans="1:14">
      <c r="A1926" s="46">
        <v>45582</v>
      </c>
      <c r="B1926" s="47"/>
      <c r="C1926" s="47"/>
      <c r="D1926" s="47" t="s">
        <v>4451</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4791</v>
      </c>
    </row>
    <row r="1927" s="4" customFormat="1" ht="20" hidden="1" customHeight="1" spans="1:14">
      <c r="A1927" s="46">
        <v>45583</v>
      </c>
      <c r="B1927" s="47"/>
      <c r="C1927" s="47"/>
      <c r="D1927" s="47" t="s">
        <v>4254</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4792</v>
      </c>
    </row>
    <row r="1928" s="4" customFormat="1" ht="20" hidden="1" customHeight="1" spans="1:14">
      <c r="A1928" s="46">
        <v>45583</v>
      </c>
      <c r="B1928" s="47"/>
      <c r="C1928" s="47"/>
      <c r="D1928" s="47" t="s">
        <v>4575</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4793</v>
      </c>
    </row>
    <row r="1929" s="4" customFormat="1" ht="20" hidden="1" customHeight="1" spans="1:14">
      <c r="A1929" s="46">
        <v>45583</v>
      </c>
      <c r="B1929" s="47"/>
      <c r="C1929" s="47"/>
      <c r="D1929" s="47" t="s">
        <v>4260</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4794</v>
      </c>
    </row>
    <row r="1930" s="4" customFormat="1" ht="20" hidden="1" customHeight="1" spans="1:14">
      <c r="A1930" s="46">
        <v>45586</v>
      </c>
      <c r="B1930" s="47"/>
      <c r="C1930" s="47"/>
      <c r="D1930" s="47" t="s">
        <v>4200</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4795</v>
      </c>
    </row>
    <row r="1931" s="4" customFormat="1" ht="20" hidden="1" customHeight="1" spans="1:14">
      <c r="A1931" s="46">
        <v>45586</v>
      </c>
      <c r="B1931" s="47"/>
      <c r="C1931" s="47"/>
      <c r="D1931" s="47" t="s">
        <v>4200</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4796</v>
      </c>
    </row>
    <row r="1932" s="4" customFormat="1" ht="20" hidden="1" customHeight="1" spans="1:14">
      <c r="A1932" s="46">
        <v>45586</v>
      </c>
      <c r="B1932" s="47"/>
      <c r="C1932" s="47"/>
      <c r="D1932" s="47" t="s">
        <v>4200</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4797</v>
      </c>
    </row>
    <row r="1933" s="4" customFormat="1" ht="20" hidden="1" customHeight="1" spans="1:14">
      <c r="A1933" s="46">
        <v>45586</v>
      </c>
      <c r="B1933" s="47"/>
      <c r="C1933" s="47"/>
      <c r="D1933" s="47" t="s">
        <v>4260</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4798</v>
      </c>
    </row>
    <row r="1934" s="4" customFormat="1" ht="20" hidden="1" customHeight="1" spans="1:14">
      <c r="A1934" s="46">
        <v>45587</v>
      </c>
      <c r="B1934" s="47"/>
      <c r="C1934" s="47"/>
      <c r="D1934" s="47" t="s">
        <v>4353</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4799</v>
      </c>
    </row>
    <row r="1935" s="4" customFormat="1" ht="20" hidden="1" customHeight="1" spans="1:14">
      <c r="A1935" s="46">
        <v>45587</v>
      </c>
      <c r="B1935" s="47"/>
      <c r="C1935" s="47"/>
      <c r="D1935" s="47" t="s">
        <v>4210</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4800</v>
      </c>
    </row>
    <row r="1936" s="4" customFormat="1" ht="20" hidden="1" customHeight="1" spans="1:14">
      <c r="A1936" s="46">
        <v>45587</v>
      </c>
      <c r="B1936" s="47"/>
      <c r="C1936" s="47"/>
      <c r="D1936" s="47" t="s">
        <v>4210</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4801</v>
      </c>
    </row>
    <row r="1937" s="4" customFormat="1" ht="20" hidden="1" customHeight="1" spans="1:14">
      <c r="A1937" s="46">
        <v>45587</v>
      </c>
      <c r="B1937" s="47"/>
      <c r="C1937" s="47"/>
      <c r="D1937" s="47" t="s">
        <v>4802</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4803</v>
      </c>
    </row>
    <row r="1938" s="4" customFormat="1" ht="20" hidden="1" customHeight="1" spans="1:14">
      <c r="A1938" s="46">
        <v>45587</v>
      </c>
      <c r="B1938" s="47"/>
      <c r="C1938" s="47"/>
      <c r="D1938" s="47" t="s">
        <v>4260</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4804</v>
      </c>
    </row>
    <row r="1939" s="4" customFormat="1" ht="20" hidden="1" customHeight="1" spans="1:14">
      <c r="A1939" s="46">
        <v>45587</v>
      </c>
      <c r="B1939" s="47"/>
      <c r="C1939" s="47"/>
      <c r="D1939" s="47" t="s">
        <v>4364</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4805</v>
      </c>
    </row>
    <row r="1940" s="4" customFormat="1" ht="20" hidden="1" customHeight="1" spans="1:14">
      <c r="A1940" s="46">
        <v>45587</v>
      </c>
      <c r="B1940" s="47"/>
      <c r="C1940" s="47"/>
      <c r="D1940" s="47" t="s">
        <v>4806</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4807</v>
      </c>
    </row>
    <row r="1941" s="4" customFormat="1" ht="20" hidden="1" customHeight="1" spans="1:14">
      <c r="A1941" s="46">
        <v>45588</v>
      </c>
      <c r="B1941" s="47"/>
      <c r="C1941" s="47"/>
      <c r="D1941" s="47" t="s">
        <v>4288</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4808</v>
      </c>
    </row>
    <row r="1942" s="4" customFormat="1" ht="20" hidden="1" customHeight="1" spans="1:14">
      <c r="A1942" s="46">
        <v>45588</v>
      </c>
      <c r="B1942" s="47"/>
      <c r="C1942" s="47"/>
      <c r="D1942" s="47" t="s">
        <v>4451</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4809</v>
      </c>
    </row>
    <row r="1943" s="4" customFormat="1" ht="20" hidden="1" customHeight="1" spans="1:14">
      <c r="A1943" s="46">
        <v>45588</v>
      </c>
      <c r="B1943" s="47"/>
      <c r="C1943" s="47"/>
      <c r="D1943" s="47" t="s">
        <v>4258</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4810</v>
      </c>
    </row>
    <row r="1944" s="4" customFormat="1" ht="20" hidden="1" customHeight="1" spans="1:14">
      <c r="A1944" s="46">
        <v>45588</v>
      </c>
      <c r="B1944" s="47"/>
      <c r="C1944" s="47"/>
      <c r="D1944" s="47" t="s">
        <v>4451</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4811</v>
      </c>
    </row>
    <row r="1945" s="4" customFormat="1" ht="20" hidden="1" customHeight="1" spans="1:14">
      <c r="A1945" s="46">
        <v>45588</v>
      </c>
      <c r="B1945" s="47"/>
      <c r="C1945" s="47"/>
      <c r="D1945" s="47" t="s">
        <v>4575</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4812</v>
      </c>
    </row>
    <row r="1946" s="4" customFormat="1" ht="20" hidden="1" customHeight="1" spans="1:14">
      <c r="A1946" s="46">
        <v>45588</v>
      </c>
      <c r="B1946" s="47"/>
      <c r="C1946" s="47"/>
      <c r="D1946" s="47" t="s">
        <v>4575</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4813</v>
      </c>
    </row>
    <row r="1947" s="4" customFormat="1" ht="20" hidden="1" customHeight="1" spans="1:14">
      <c r="A1947" s="46">
        <v>45588</v>
      </c>
      <c r="B1947" s="47"/>
      <c r="C1947" s="47"/>
      <c r="D1947" s="47" t="s">
        <v>4229</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4814</v>
      </c>
    </row>
    <row r="1948" s="4" customFormat="1" ht="20" hidden="1" customHeight="1" spans="1:14">
      <c r="A1948" s="46">
        <v>45588</v>
      </c>
      <c r="B1948" s="47"/>
      <c r="C1948" s="47"/>
      <c r="D1948" s="47" t="s">
        <v>4254</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4815</v>
      </c>
    </row>
    <row r="1949" s="4" customFormat="1" ht="20" hidden="1" customHeight="1" spans="1:14">
      <c r="A1949" s="46">
        <v>45588</v>
      </c>
      <c r="B1949" s="47"/>
      <c r="C1949" s="47"/>
      <c r="D1949" s="47" t="s">
        <v>4210</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4816</v>
      </c>
    </row>
    <row r="1950" s="4" customFormat="1" ht="20" hidden="1" customHeight="1" spans="1:14">
      <c r="A1950" s="46">
        <v>45588</v>
      </c>
      <c r="B1950" s="47"/>
      <c r="C1950" s="47"/>
      <c r="D1950" s="47" t="s">
        <v>4210</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4817</v>
      </c>
    </row>
    <row r="1951" s="4" customFormat="1" ht="20" hidden="1" customHeight="1" spans="1:14">
      <c r="A1951" s="46">
        <v>45589</v>
      </c>
      <c r="B1951" s="47"/>
      <c r="C1951" s="47"/>
      <c r="D1951" s="47" t="s">
        <v>4254</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4818</v>
      </c>
    </row>
    <row r="1952" s="4" customFormat="1" ht="20" hidden="1" customHeight="1" spans="1:14">
      <c r="A1952" s="46">
        <v>45589</v>
      </c>
      <c r="B1952" s="47"/>
      <c r="C1952" s="47"/>
      <c r="D1952" s="47" t="s">
        <v>4630</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4819</v>
      </c>
    </row>
    <row r="1953" s="4" customFormat="1" ht="20" hidden="1" customHeight="1" spans="1:14">
      <c r="A1953" s="46">
        <v>45589</v>
      </c>
      <c r="B1953" s="47"/>
      <c r="C1953" s="47"/>
      <c r="D1953" s="47" t="s">
        <v>4260</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4820</v>
      </c>
    </row>
    <row r="1954" s="4" customFormat="1" ht="20" hidden="1" customHeight="1" spans="1:14">
      <c r="A1954" s="46">
        <v>45589</v>
      </c>
      <c r="B1954" s="47"/>
      <c r="C1954" s="47"/>
      <c r="D1954" s="47" t="s">
        <v>4254</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4821</v>
      </c>
    </row>
    <row r="1955" s="4" customFormat="1" ht="20" hidden="1" customHeight="1" spans="1:14">
      <c r="A1955" s="46">
        <v>45589</v>
      </c>
      <c r="B1955" s="47"/>
      <c r="C1955" s="47"/>
      <c r="D1955" s="47" t="s">
        <v>4254</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4822</v>
      </c>
    </row>
    <row r="1956" s="4" customFormat="1" ht="20" hidden="1" customHeight="1" spans="1:14">
      <c r="A1956" s="46">
        <v>45589</v>
      </c>
      <c r="B1956" s="47"/>
      <c r="C1956" s="47"/>
      <c r="D1956" s="47" t="s">
        <v>4278</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4823</v>
      </c>
    </row>
    <row r="1957" s="4" customFormat="1" ht="20" hidden="1" customHeight="1" spans="1:14">
      <c r="A1957" s="46">
        <v>45589</v>
      </c>
      <c r="B1957" s="47"/>
      <c r="C1957" s="47"/>
      <c r="D1957" s="47" t="s">
        <v>4824</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4825</v>
      </c>
    </row>
    <row r="1958" s="4" customFormat="1" ht="20" hidden="1" customHeight="1" spans="1:14">
      <c r="A1958" s="46">
        <v>45590</v>
      </c>
      <c r="B1958" s="47"/>
      <c r="C1958" s="47"/>
      <c r="D1958" s="47" t="s">
        <v>4260</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4826</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4827</v>
      </c>
    </row>
    <row r="1960" s="4" customFormat="1" ht="20" hidden="1" customHeight="1" spans="1:14">
      <c r="A1960" s="46">
        <v>45590</v>
      </c>
      <c r="B1960" s="47"/>
      <c r="C1960" s="47"/>
      <c r="D1960" s="47" t="s">
        <v>4828</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4829</v>
      </c>
    </row>
    <row r="1961" s="4" customFormat="1" ht="20" hidden="1" customHeight="1" spans="1:14">
      <c r="A1961" s="46">
        <v>45590</v>
      </c>
      <c r="B1961" s="47"/>
      <c r="C1961" s="47"/>
      <c r="D1961" s="47" t="s">
        <v>4451</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4830</v>
      </c>
    </row>
    <row r="1962" s="4" customFormat="1" ht="20" hidden="1" customHeight="1" spans="1:14">
      <c r="A1962" s="46">
        <v>45590</v>
      </c>
      <c r="B1962" s="47"/>
      <c r="C1962" s="47"/>
      <c r="D1962" s="47" t="s">
        <v>4451</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4831</v>
      </c>
    </row>
    <row r="1963" s="4" customFormat="1" ht="20" hidden="1" customHeight="1" spans="1:14">
      <c r="A1963" s="46">
        <v>45590</v>
      </c>
      <c r="B1963" s="47"/>
      <c r="C1963" s="47"/>
      <c r="D1963" s="47" t="s">
        <v>4451</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4832</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4833</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4834</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4835</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4836</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4837</v>
      </c>
    </row>
    <row r="1969" s="4" customFormat="1" ht="20" hidden="1" customHeight="1" spans="1:14">
      <c r="A1969" s="46">
        <v>45590</v>
      </c>
      <c r="B1969" s="47"/>
      <c r="C1969" s="47"/>
      <c r="D1969" s="47" t="s">
        <v>4451</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4838</v>
      </c>
    </row>
    <row r="1970" s="4" customFormat="1" ht="20" hidden="1" customHeight="1" spans="1:14">
      <c r="A1970" s="46">
        <v>45590</v>
      </c>
      <c r="B1970" s="47"/>
      <c r="C1970" s="47"/>
      <c r="D1970" s="47" t="s">
        <v>4258</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4839</v>
      </c>
    </row>
    <row r="1971" s="4" customFormat="1" ht="20" hidden="1" customHeight="1" spans="1:14">
      <c r="A1971" s="46">
        <v>45590</v>
      </c>
      <c r="B1971" s="47"/>
      <c r="C1971" s="47"/>
      <c r="D1971" s="47" t="s">
        <v>4254</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4840</v>
      </c>
    </row>
    <row r="1972" s="4" customFormat="1" ht="20" hidden="1" customHeight="1" spans="1:14">
      <c r="A1972" s="46">
        <v>45590</v>
      </c>
      <c r="B1972" s="47"/>
      <c r="C1972" s="47"/>
      <c r="D1972" s="47" t="s">
        <v>4254</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4841</v>
      </c>
    </row>
    <row r="1973" s="4" customFormat="1" ht="20" hidden="1" customHeight="1" spans="1:14">
      <c r="A1973" s="46">
        <v>45590</v>
      </c>
      <c r="B1973" s="47"/>
      <c r="C1973" s="47"/>
      <c r="D1973" s="47" t="s">
        <v>4451</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4842</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4843</v>
      </c>
    </row>
    <row r="1975" s="4" customFormat="1" ht="20" hidden="1" customHeight="1" spans="1:14">
      <c r="A1975" s="46">
        <v>45590</v>
      </c>
      <c r="B1975" s="47"/>
      <c r="C1975" s="47"/>
      <c r="D1975" s="47" t="s">
        <v>4569</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4844</v>
      </c>
    </row>
    <row r="1976" s="4" customFormat="1" ht="20" hidden="1" customHeight="1" spans="1:14">
      <c r="A1976" s="46">
        <v>45590</v>
      </c>
      <c r="B1976" s="47"/>
      <c r="C1976" s="47"/>
      <c r="D1976" s="47" t="s">
        <v>4845</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4846</v>
      </c>
    </row>
    <row r="1977" s="4" customFormat="1" ht="20" hidden="1" customHeight="1" spans="1:14">
      <c r="A1977" s="46">
        <v>45590</v>
      </c>
      <c r="B1977" s="47"/>
      <c r="C1977" s="47"/>
      <c r="D1977" s="47" t="s">
        <v>4845</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4847</v>
      </c>
    </row>
    <row r="1978" s="4" customFormat="1" ht="20" hidden="1" customHeight="1" spans="1:14">
      <c r="A1978" s="46">
        <v>45590</v>
      </c>
      <c r="B1978" s="47"/>
      <c r="C1978" s="47"/>
      <c r="D1978" s="47" t="s">
        <v>4845</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4848</v>
      </c>
    </row>
    <row r="1979" s="4" customFormat="1" ht="20" hidden="1" customHeight="1" spans="1:14">
      <c r="A1979" s="46">
        <v>45590</v>
      </c>
      <c r="B1979" s="47"/>
      <c r="C1979" s="47"/>
      <c r="D1979" s="47" t="s">
        <v>4451</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4849</v>
      </c>
    </row>
    <row r="1980" s="4" customFormat="1" ht="20" hidden="1" customHeight="1" spans="1:14">
      <c r="A1980" s="46">
        <v>45590</v>
      </c>
      <c r="B1980" s="47"/>
      <c r="C1980" s="47"/>
      <c r="D1980" s="47" t="s">
        <v>4408</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4850</v>
      </c>
    </row>
    <row r="1981" s="4" customFormat="1" ht="20" hidden="1" customHeight="1" spans="1:14">
      <c r="A1981" s="46">
        <v>45590</v>
      </c>
      <c r="B1981" s="47"/>
      <c r="C1981" s="47"/>
      <c r="D1981" s="47" t="s">
        <v>4254</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4851</v>
      </c>
    </row>
    <row r="1982" s="4" customFormat="1" ht="20" hidden="1" customHeight="1" spans="1:14">
      <c r="A1982" s="46">
        <v>45591</v>
      </c>
      <c r="B1982" s="47"/>
      <c r="C1982" s="47"/>
      <c r="D1982" s="47" t="s">
        <v>4288</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4852</v>
      </c>
    </row>
    <row r="1983" s="4" customFormat="1" ht="20" hidden="1" customHeight="1" spans="1:14">
      <c r="A1983" s="46">
        <v>45592</v>
      </c>
      <c r="B1983" s="47"/>
      <c r="C1983" s="47"/>
      <c r="D1983" s="47" t="s">
        <v>4353</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4853</v>
      </c>
    </row>
    <row r="1984" s="4" customFormat="1" ht="20" hidden="1" customHeight="1" spans="1:14">
      <c r="A1984" s="46">
        <v>45592</v>
      </c>
      <c r="B1984" s="47"/>
      <c r="C1984" s="47"/>
      <c r="D1984" s="47" t="s">
        <v>4353</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4854</v>
      </c>
    </row>
    <row r="1985" s="4" customFormat="1" ht="20" hidden="1" customHeight="1" spans="1:14">
      <c r="A1985" s="46">
        <v>45592</v>
      </c>
      <c r="B1985" s="47"/>
      <c r="C1985" s="47"/>
      <c r="D1985" s="47" t="s">
        <v>4353</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4855</v>
      </c>
    </row>
    <row r="1986" s="4" customFormat="1" ht="20" hidden="1" customHeight="1" spans="1:14">
      <c r="A1986" s="46">
        <v>45592</v>
      </c>
      <c r="B1986" s="47"/>
      <c r="C1986" s="47"/>
      <c r="D1986" s="47" t="s">
        <v>4856</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4857</v>
      </c>
    </row>
    <row r="1987" s="4" customFormat="1" ht="20" hidden="1" customHeight="1" spans="1:14">
      <c r="A1987" s="46">
        <v>45592</v>
      </c>
      <c r="B1987" s="47"/>
      <c r="C1987" s="47"/>
      <c r="D1987" s="47" t="s">
        <v>4210</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4858</v>
      </c>
    </row>
    <row r="1988" s="4" customFormat="1" ht="20" hidden="1" customHeight="1" spans="1:14">
      <c r="A1988" s="46">
        <v>45592</v>
      </c>
      <c r="B1988" s="47"/>
      <c r="C1988" s="47"/>
      <c r="D1988" s="47" t="s">
        <v>4064</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4859</v>
      </c>
    </row>
    <row r="1989" s="4" customFormat="1" ht="20" hidden="1" customHeight="1" spans="1:14">
      <c r="A1989" s="46">
        <v>45592</v>
      </c>
      <c r="B1989" s="47"/>
      <c r="C1989" s="47"/>
      <c r="D1989" s="47" t="s">
        <v>4064</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4860</v>
      </c>
    </row>
    <row r="1990" s="4" customFormat="1" ht="20" hidden="1" customHeight="1" spans="1:14">
      <c r="A1990" s="46">
        <v>45593</v>
      </c>
      <c r="B1990" s="47"/>
      <c r="C1990" s="47"/>
      <c r="D1990" s="47" t="s">
        <v>4353</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4861</v>
      </c>
    </row>
    <row r="1991" s="4" customFormat="1" ht="20" hidden="1" customHeight="1" spans="1:14">
      <c r="A1991" s="46">
        <v>45593</v>
      </c>
      <c r="B1991" s="47"/>
      <c r="C1991" s="47"/>
      <c r="D1991" s="47" t="s">
        <v>4353</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4862</v>
      </c>
    </row>
    <row r="1992" s="4" customFormat="1" ht="20" hidden="1" customHeight="1" spans="1:14">
      <c r="A1992" s="46">
        <v>45593</v>
      </c>
      <c r="B1992" s="47"/>
      <c r="C1992" s="47"/>
      <c r="D1992" s="47" t="s">
        <v>4254</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4863</v>
      </c>
    </row>
    <row r="1993" s="4" customFormat="1" ht="20" hidden="1" customHeight="1" spans="1:14">
      <c r="A1993" s="46">
        <v>45593</v>
      </c>
      <c r="B1993" s="47"/>
      <c r="C1993" s="47"/>
      <c r="D1993" s="47" t="s">
        <v>4451</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4864</v>
      </c>
    </row>
    <row r="1994" s="4" customFormat="1" ht="20" hidden="1" customHeight="1" spans="1:14">
      <c r="A1994" s="46">
        <v>45593</v>
      </c>
      <c r="B1994" s="47"/>
      <c r="C1994" s="47"/>
      <c r="D1994" s="47" t="s">
        <v>4451</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4865</v>
      </c>
    </row>
    <row r="1995" s="4" customFormat="1" ht="20" hidden="1" customHeight="1" spans="1:14">
      <c r="A1995" s="46">
        <v>45593</v>
      </c>
      <c r="B1995" s="47"/>
      <c r="C1995" s="47"/>
      <c r="D1995" s="47" t="s">
        <v>4451</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4866</v>
      </c>
    </row>
    <row r="1996" s="4" customFormat="1" ht="20" hidden="1" customHeight="1" spans="1:14">
      <c r="A1996" s="46">
        <v>45593</v>
      </c>
      <c r="B1996" s="47"/>
      <c r="C1996" s="47"/>
      <c r="D1996" s="47" t="s">
        <v>4451</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4867</v>
      </c>
    </row>
    <row r="1997" s="4" customFormat="1" ht="20" hidden="1" customHeight="1" spans="1:14">
      <c r="A1997" s="46">
        <v>45593</v>
      </c>
      <c r="B1997" s="47"/>
      <c r="C1997" s="47"/>
      <c r="D1997" s="47" t="s">
        <v>4451</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4868</v>
      </c>
    </row>
    <row r="1998" s="4" customFormat="1" ht="20" hidden="1" customHeight="1" spans="1:14">
      <c r="A1998" s="46">
        <v>45593</v>
      </c>
      <c r="B1998" s="47"/>
      <c r="C1998" s="47"/>
      <c r="D1998" s="47" t="s">
        <v>4451</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4869</v>
      </c>
    </row>
    <row r="1999" s="4" customFormat="1" ht="20" hidden="1" customHeight="1" spans="1:14">
      <c r="A1999" s="46">
        <v>45593</v>
      </c>
      <c r="B1999" s="47"/>
      <c r="C1999" s="47"/>
      <c r="D1999" s="47" t="s">
        <v>4451</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4870</v>
      </c>
    </row>
    <row r="2000" s="4" customFormat="1" ht="20" hidden="1" customHeight="1" spans="1:14">
      <c r="A2000" s="46">
        <v>45593</v>
      </c>
      <c r="B2000" s="47"/>
      <c r="C2000" s="47"/>
      <c r="D2000" s="47" t="s">
        <v>4451</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4871</v>
      </c>
    </row>
    <row r="2001" s="4" customFormat="1" ht="20" hidden="1" customHeight="1" spans="1:14">
      <c r="A2001" s="46">
        <v>45593</v>
      </c>
      <c r="B2001" s="47"/>
      <c r="C2001" s="47"/>
      <c r="D2001" s="47" t="s">
        <v>4451</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4872</v>
      </c>
    </row>
    <row r="2002" s="4" customFormat="1" ht="20" hidden="1" customHeight="1" spans="1:14">
      <c r="A2002" s="46">
        <v>45593</v>
      </c>
      <c r="B2002" s="47"/>
      <c r="C2002" s="47"/>
      <c r="D2002" s="47" t="s">
        <v>4254</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4873</v>
      </c>
    </row>
    <row r="2003" s="4" customFormat="1" ht="20" hidden="1" customHeight="1" spans="1:14">
      <c r="A2003" s="46">
        <v>45593</v>
      </c>
      <c r="B2003" s="47"/>
      <c r="C2003" s="47"/>
      <c r="D2003" s="47" t="s">
        <v>4254</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4874</v>
      </c>
    </row>
    <row r="2004" s="4" customFormat="1" ht="20" hidden="1" customHeight="1" spans="1:14">
      <c r="A2004" s="46">
        <v>45593</v>
      </c>
      <c r="B2004" s="47"/>
      <c r="C2004" s="47"/>
      <c r="D2004" s="47" t="s">
        <v>4254</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4875</v>
      </c>
    </row>
    <row r="2005" s="4" customFormat="1" ht="20" hidden="1" customHeight="1" spans="1:14">
      <c r="A2005" s="46">
        <v>45593</v>
      </c>
      <c r="B2005" s="47"/>
      <c r="C2005" s="47"/>
      <c r="D2005" s="47" t="s">
        <v>4458</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4876</v>
      </c>
    </row>
    <row r="2006" s="4" customFormat="1" ht="20" hidden="1" customHeight="1" spans="1:14">
      <c r="A2006" s="46">
        <v>45593</v>
      </c>
      <c r="B2006" s="47"/>
      <c r="C2006" s="47"/>
      <c r="D2006" s="47" t="s">
        <v>4451</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4877</v>
      </c>
    </row>
    <row r="2007" s="4" customFormat="1" ht="20" hidden="1" customHeight="1" spans="1:14">
      <c r="A2007" s="46">
        <v>45594</v>
      </c>
      <c r="B2007" s="47"/>
      <c r="C2007" s="47"/>
      <c r="D2007" s="47" t="s">
        <v>4260</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4878</v>
      </c>
    </row>
    <row r="2008" s="4" customFormat="1" ht="20" hidden="1" customHeight="1" spans="1:14">
      <c r="A2008" s="46">
        <v>45594</v>
      </c>
      <c r="B2008" s="47"/>
      <c r="C2008" s="47"/>
      <c r="D2008" s="47" t="s">
        <v>4260</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4879</v>
      </c>
    </row>
    <row r="2009" s="4" customFormat="1" ht="20" hidden="1" customHeight="1" spans="1:14">
      <c r="A2009" s="46">
        <v>45594</v>
      </c>
      <c r="B2009" s="47"/>
      <c r="C2009" s="47"/>
      <c r="D2009" s="47" t="s">
        <v>4258</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4880</v>
      </c>
    </row>
    <row r="2010" s="4" customFormat="1" ht="20" hidden="1" customHeight="1" spans="1:14">
      <c r="A2010" s="46">
        <v>45594</v>
      </c>
      <c r="B2010" s="47"/>
      <c r="C2010" s="47"/>
      <c r="D2010" s="47" t="s">
        <v>4064</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4881</v>
      </c>
    </row>
    <row r="2011" s="4" customFormat="1" ht="20" hidden="1" customHeight="1" spans="1:14">
      <c r="A2011" s="46">
        <v>45594</v>
      </c>
      <c r="B2011" s="47"/>
      <c r="C2011" s="47"/>
      <c r="D2011" s="47" t="s">
        <v>4575</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4882</v>
      </c>
    </row>
    <row r="2012" s="4" customFormat="1" ht="20" hidden="1" customHeight="1" spans="1:14">
      <c r="A2012" s="46">
        <v>45594</v>
      </c>
      <c r="B2012" s="47"/>
      <c r="C2012" s="47"/>
      <c r="D2012" s="47" t="s">
        <v>4575</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4883</v>
      </c>
    </row>
    <row r="2013" s="4" customFormat="1" ht="20" hidden="1" customHeight="1" spans="1:14">
      <c r="A2013" s="46">
        <v>45594</v>
      </c>
      <c r="B2013" s="47"/>
      <c r="C2013" s="47"/>
      <c r="D2013" s="47" t="s">
        <v>4575</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4884</v>
      </c>
    </row>
    <row r="2014" s="4" customFormat="1" ht="20" hidden="1" customHeight="1" spans="1:14">
      <c r="A2014" s="46">
        <v>45594</v>
      </c>
      <c r="B2014" s="47"/>
      <c r="C2014" s="47"/>
      <c r="D2014" s="47" t="s">
        <v>4353</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4885</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4886</v>
      </c>
    </row>
    <row r="2016" s="4" customFormat="1" ht="20" hidden="1" customHeight="1" spans="1:14">
      <c r="A2016" s="46">
        <v>45594</v>
      </c>
      <c r="B2016" s="47"/>
      <c r="C2016" s="47"/>
      <c r="D2016" s="47" t="s">
        <v>4451</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4887</v>
      </c>
    </row>
    <row r="2017" s="4" customFormat="1" ht="20" hidden="1" customHeight="1" spans="1:14">
      <c r="A2017" s="46">
        <v>45594</v>
      </c>
      <c r="B2017" s="47"/>
      <c r="C2017" s="47"/>
      <c r="D2017" s="47" t="s">
        <v>4254</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4888</v>
      </c>
    </row>
    <row r="2018" s="4" customFormat="1" ht="20" hidden="1" customHeight="1" spans="1:14">
      <c r="A2018" s="46">
        <v>45594</v>
      </c>
      <c r="B2018" s="47"/>
      <c r="C2018" s="47"/>
      <c r="D2018" s="47" t="s">
        <v>4064</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4889</v>
      </c>
    </row>
    <row r="2019" s="4" customFormat="1" ht="20" hidden="1" customHeight="1" spans="1:14">
      <c r="A2019" s="46">
        <v>45594</v>
      </c>
      <c r="B2019" s="47"/>
      <c r="C2019" s="47"/>
      <c r="D2019" s="47" t="s">
        <v>4458</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4890</v>
      </c>
    </row>
    <row r="2020" s="4" customFormat="1" ht="20" hidden="1" customHeight="1" spans="1:14">
      <c r="A2020" s="46">
        <v>45594</v>
      </c>
      <c r="B2020" s="47"/>
      <c r="C2020" s="47"/>
      <c r="D2020" s="47" t="s">
        <v>4260</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4891</v>
      </c>
    </row>
    <row r="2021" s="4" customFormat="1" ht="20" hidden="1" customHeight="1" spans="1:14">
      <c r="A2021" s="46">
        <v>45594</v>
      </c>
      <c r="B2021" s="47"/>
      <c r="C2021" s="47"/>
      <c r="D2021" s="47" t="s">
        <v>4254</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4892</v>
      </c>
    </row>
    <row r="2022" s="4" customFormat="1" ht="20" hidden="1" customHeight="1" spans="1:14">
      <c r="A2022" s="46">
        <v>45594</v>
      </c>
      <c r="B2022" s="47"/>
      <c r="C2022" s="47"/>
      <c r="D2022" s="47" t="s">
        <v>4451</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4893</v>
      </c>
    </row>
    <row r="2023" s="4" customFormat="1" ht="20" hidden="1" customHeight="1" spans="1:14">
      <c r="A2023" s="46">
        <v>45594</v>
      </c>
      <c r="B2023" s="47"/>
      <c r="C2023" s="47"/>
      <c r="D2023" s="47" t="s">
        <v>4451</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4894</v>
      </c>
    </row>
    <row r="2024" s="4" customFormat="1" ht="20" hidden="1" customHeight="1" spans="1:14">
      <c r="A2024" s="46">
        <v>45594</v>
      </c>
      <c r="B2024" s="47"/>
      <c r="C2024" s="47"/>
      <c r="D2024" s="47" t="s">
        <v>4451</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4895</v>
      </c>
    </row>
    <row r="2025" s="4" customFormat="1" ht="20" hidden="1" customHeight="1" spans="1:14">
      <c r="A2025" s="46">
        <v>45594</v>
      </c>
      <c r="B2025" s="47"/>
      <c r="C2025" s="47"/>
      <c r="D2025" s="47" t="s">
        <v>4458</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4896</v>
      </c>
    </row>
    <row r="2026" s="4" customFormat="1" ht="20" hidden="1" customHeight="1" spans="1:14">
      <c r="A2026" s="46">
        <v>45594</v>
      </c>
      <c r="B2026" s="47"/>
      <c r="C2026" s="47"/>
      <c r="D2026" s="47" t="s">
        <v>4451</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4897</v>
      </c>
    </row>
    <row r="2027" s="4" customFormat="1" ht="20" hidden="1" customHeight="1" spans="1:14">
      <c r="A2027" s="46">
        <v>45595</v>
      </c>
      <c r="B2027" s="47"/>
      <c r="C2027" s="47"/>
      <c r="D2027" s="47" t="s">
        <v>4254</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4898</v>
      </c>
    </row>
    <row r="2028" s="4" customFormat="1" ht="20" hidden="1" customHeight="1" spans="1:14">
      <c r="A2028" s="46">
        <v>45595</v>
      </c>
      <c r="B2028" s="47"/>
      <c r="C2028" s="47"/>
      <c r="D2028" s="47" t="s">
        <v>4254</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4899</v>
      </c>
    </row>
    <row r="2029" s="4" customFormat="1" ht="20" hidden="1" customHeight="1" spans="1:14">
      <c r="A2029" s="46">
        <v>45595</v>
      </c>
      <c r="B2029" s="47"/>
      <c r="C2029" s="47"/>
      <c r="D2029" s="47" t="s">
        <v>4254</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4900</v>
      </c>
    </row>
    <row r="2030" s="4" customFormat="1" ht="20" hidden="1" customHeight="1" spans="1:14">
      <c r="A2030" s="46">
        <v>45595</v>
      </c>
      <c r="B2030" s="47"/>
      <c r="C2030" s="47"/>
      <c r="D2030" s="47" t="s">
        <v>4254</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4901</v>
      </c>
    </row>
    <row r="2031" s="4" customFormat="1" ht="20" hidden="1" customHeight="1" spans="1:14">
      <c r="A2031" s="46">
        <v>45595</v>
      </c>
      <c r="B2031" s="47"/>
      <c r="C2031" s="47"/>
      <c r="D2031" s="47" t="s">
        <v>4260</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4902</v>
      </c>
    </row>
    <row r="2032" s="4" customFormat="1" ht="20" hidden="1" customHeight="1" spans="1:14">
      <c r="A2032" s="46">
        <v>45595</v>
      </c>
      <c r="B2032" s="47"/>
      <c r="C2032" s="47"/>
      <c r="D2032" s="47" t="s">
        <v>4260</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4903</v>
      </c>
    </row>
    <row r="2033" s="4" customFormat="1" ht="20" hidden="1" customHeight="1" spans="1:14">
      <c r="A2033" s="46">
        <v>45595</v>
      </c>
      <c r="B2033" s="47"/>
      <c r="C2033" s="47"/>
      <c r="D2033" s="47" t="s">
        <v>4254</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4904</v>
      </c>
    </row>
    <row r="2034" s="4" customFormat="1" ht="20" hidden="1" customHeight="1" spans="1:14">
      <c r="A2034" s="46">
        <v>45595</v>
      </c>
      <c r="B2034" s="47"/>
      <c r="C2034" s="47"/>
      <c r="D2034" s="47" t="s">
        <v>4254</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4905</v>
      </c>
    </row>
    <row r="2035" s="4" customFormat="1" ht="20" hidden="1" customHeight="1" spans="1:14">
      <c r="A2035" s="46">
        <v>45595</v>
      </c>
      <c r="B2035" s="47"/>
      <c r="C2035" s="47"/>
      <c r="D2035" s="47" t="s">
        <v>4353</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4906</v>
      </c>
    </row>
    <row r="2036" s="4" customFormat="1" ht="20" hidden="1" customHeight="1" spans="1:14">
      <c r="A2036" s="46">
        <v>45595</v>
      </c>
      <c r="B2036" s="47"/>
      <c r="C2036" s="47"/>
      <c r="D2036" s="47" t="s">
        <v>4353</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4907</v>
      </c>
    </row>
    <row r="2037" s="4" customFormat="1" ht="20" hidden="1" customHeight="1" spans="1:14">
      <c r="A2037" s="46">
        <v>45595</v>
      </c>
      <c r="B2037" s="47"/>
      <c r="C2037" s="47"/>
      <c r="D2037" s="47" t="s">
        <v>4353</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4908</v>
      </c>
    </row>
    <row r="2038" s="4" customFormat="1" ht="20" hidden="1" customHeight="1" spans="1:14">
      <c r="A2038" s="46">
        <v>45595</v>
      </c>
      <c r="B2038" s="47"/>
      <c r="C2038" s="47"/>
      <c r="D2038" s="47" t="s">
        <v>4254</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4909</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4910</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4911</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4912</v>
      </c>
    </row>
    <row r="2042" s="4" customFormat="1" ht="20" hidden="1" customHeight="1" spans="1:14">
      <c r="A2042" s="46">
        <v>45595</v>
      </c>
      <c r="B2042" s="47"/>
      <c r="C2042" s="47"/>
      <c r="D2042" s="47" t="s">
        <v>4569</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4913</v>
      </c>
    </row>
    <row r="2043" s="4" customFormat="1" ht="20" hidden="1" customHeight="1" spans="1:14">
      <c r="A2043" s="46">
        <v>45595</v>
      </c>
      <c r="B2043" s="47"/>
      <c r="C2043" s="47"/>
      <c r="D2043" s="47" t="s">
        <v>4914</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4915</v>
      </c>
    </row>
    <row r="2044" s="4" customFormat="1" ht="20" hidden="1" customHeight="1" spans="1:14">
      <c r="A2044" s="46">
        <v>45595</v>
      </c>
      <c r="B2044" s="47"/>
      <c r="C2044" s="47"/>
      <c r="D2044" s="47" t="s">
        <v>4914</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4916</v>
      </c>
    </row>
    <row r="2045" s="4" customFormat="1" ht="20" hidden="1" customHeight="1" spans="1:14">
      <c r="A2045" s="46">
        <v>45595</v>
      </c>
      <c r="B2045" s="47"/>
      <c r="C2045" s="47"/>
      <c r="D2045" s="47" t="s">
        <v>4260</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4917</v>
      </c>
    </row>
    <row r="2046" s="4" customFormat="1" ht="20" hidden="1" customHeight="1" spans="1:14">
      <c r="A2046" s="46">
        <v>45595</v>
      </c>
      <c r="B2046" s="47"/>
      <c r="C2046" s="47"/>
      <c r="D2046" s="47" t="s">
        <v>4569</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4918</v>
      </c>
    </row>
    <row r="2047" s="4" customFormat="1" ht="20" hidden="1" customHeight="1" spans="1:14">
      <c r="A2047" s="46">
        <v>45595</v>
      </c>
      <c r="B2047" s="47"/>
      <c r="C2047" s="47"/>
      <c r="D2047" s="47" t="s">
        <v>4569</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4919</v>
      </c>
    </row>
    <row r="2048" s="4" customFormat="1" ht="20" hidden="1" customHeight="1" spans="1:14">
      <c r="A2048" s="46">
        <v>45595</v>
      </c>
      <c r="B2048" s="47"/>
      <c r="C2048" s="47"/>
      <c r="D2048" s="47" t="s">
        <v>4920</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4921</v>
      </c>
    </row>
    <row r="2049" s="4" customFormat="1" ht="20" hidden="1" customHeight="1" spans="1:14">
      <c r="A2049" s="46">
        <v>45595</v>
      </c>
      <c r="B2049" s="47"/>
      <c r="C2049" s="47"/>
      <c r="D2049" s="47" t="s">
        <v>4258</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4922</v>
      </c>
    </row>
    <row r="2050" s="4" customFormat="1" ht="20" hidden="1" customHeight="1" spans="1:14">
      <c r="A2050" s="46">
        <v>45595</v>
      </c>
      <c r="B2050" s="47"/>
      <c r="C2050" s="47"/>
      <c r="D2050" s="47" t="s">
        <v>4923</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4924</v>
      </c>
    </row>
    <row r="2051" s="4" customFormat="1" ht="20" hidden="1" customHeight="1" spans="1:14">
      <c r="A2051" s="46">
        <v>45595</v>
      </c>
      <c r="B2051" s="47"/>
      <c r="C2051" s="47"/>
      <c r="D2051" s="47" t="s">
        <v>4637</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4925</v>
      </c>
    </row>
    <row r="2052" s="4" customFormat="1" ht="20" hidden="1" customHeight="1" spans="1:14">
      <c r="A2052" s="46">
        <v>45596</v>
      </c>
      <c r="B2052" s="47"/>
      <c r="C2052" s="47"/>
      <c r="D2052" s="47" t="s">
        <v>4288</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4926</v>
      </c>
    </row>
    <row r="2053" s="4" customFormat="1" ht="20" hidden="1" customHeight="1" spans="1:14">
      <c r="A2053" s="46">
        <v>45596</v>
      </c>
      <c r="B2053" s="47"/>
      <c r="C2053" s="47"/>
      <c r="D2053" s="47" t="s">
        <v>4254</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4927</v>
      </c>
    </row>
    <row r="2054" s="4" customFormat="1" ht="20" hidden="1" customHeight="1" spans="1:14">
      <c r="A2054" s="46">
        <v>45596</v>
      </c>
      <c r="B2054" s="47"/>
      <c r="C2054" s="47"/>
      <c r="D2054" s="47" t="s">
        <v>4415</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4928</v>
      </c>
    </row>
    <row r="2055" s="4" customFormat="1" ht="20" hidden="1" customHeight="1" spans="1:14">
      <c r="A2055" s="46">
        <v>45596</v>
      </c>
      <c r="B2055" s="47"/>
      <c r="C2055" s="47"/>
      <c r="D2055" s="47" t="s">
        <v>4260</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4929</v>
      </c>
    </row>
    <row r="2056" s="4" customFormat="1" ht="20" hidden="1" customHeight="1" spans="1:14">
      <c r="A2056" s="46">
        <v>45596</v>
      </c>
      <c r="B2056" s="47"/>
      <c r="C2056" s="47"/>
      <c r="D2056" s="47" t="s">
        <v>4569</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4930</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4931</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4932</v>
      </c>
    </row>
    <row r="2059" s="4" customFormat="1" ht="20" hidden="1" customHeight="1" spans="1:14">
      <c r="A2059" s="46">
        <v>45596</v>
      </c>
      <c r="B2059" s="47"/>
      <c r="C2059" s="47"/>
      <c r="D2059" s="47" t="s">
        <v>4064</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4933</v>
      </c>
    </row>
    <row r="2060" s="4" customFormat="1" ht="20" hidden="1" customHeight="1" spans="1:14">
      <c r="A2060" s="46">
        <v>45596</v>
      </c>
      <c r="B2060" s="47"/>
      <c r="C2060" s="47"/>
      <c r="D2060" s="47" t="s">
        <v>4569</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4934</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4935</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4936</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4937</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4938</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4939</v>
      </c>
    </row>
    <row r="2066" s="4" customFormat="1" ht="20" hidden="1" customHeight="1" spans="1:14">
      <c r="A2066" s="46">
        <v>45596</v>
      </c>
      <c r="B2066" s="47"/>
      <c r="C2066" s="47"/>
      <c r="D2066" s="47" t="s">
        <v>4288</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4940</v>
      </c>
    </row>
    <row r="2067" s="4" customFormat="1" ht="20" hidden="1" customHeight="1" spans="1:14">
      <c r="A2067" s="46">
        <v>45596</v>
      </c>
      <c r="B2067" s="47"/>
      <c r="C2067" s="47"/>
      <c r="D2067" s="47" t="s">
        <v>4288</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4941</v>
      </c>
    </row>
    <row r="2068" s="4" customFormat="1" ht="20" hidden="1" customHeight="1" spans="1:14">
      <c r="A2068" s="46">
        <v>45596</v>
      </c>
      <c r="B2068" s="47"/>
      <c r="C2068" s="47"/>
      <c r="D2068" s="47" t="s">
        <v>4064</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4942</v>
      </c>
    </row>
    <row r="2069" s="4" customFormat="1" ht="20" hidden="1" customHeight="1" spans="1:14">
      <c r="A2069" s="46">
        <v>45596</v>
      </c>
      <c r="B2069" s="47"/>
      <c r="C2069" s="47"/>
      <c r="D2069" s="47" t="s">
        <v>4064</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4943</v>
      </c>
    </row>
    <row r="2070" s="4" customFormat="1" ht="20" hidden="1" customHeight="1" spans="1:14">
      <c r="A2070" s="46">
        <v>45596</v>
      </c>
      <c r="B2070" s="47"/>
      <c r="C2070" s="47"/>
      <c r="D2070" s="47" t="s">
        <v>4117</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4944</v>
      </c>
    </row>
    <row r="2071" s="4" customFormat="1" ht="20" hidden="1" customHeight="1" spans="1:14">
      <c r="A2071" s="46">
        <v>45596</v>
      </c>
      <c r="B2071" s="47"/>
      <c r="C2071" s="47"/>
      <c r="D2071" s="47" t="s">
        <v>4569</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4945</v>
      </c>
    </row>
    <row r="2072" s="4" customFormat="1" ht="20" hidden="1" customHeight="1" spans="1:14">
      <c r="A2072" s="46">
        <v>45596</v>
      </c>
      <c r="B2072" s="47"/>
      <c r="C2072" s="47"/>
      <c r="D2072" s="47" t="s">
        <v>4260</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4946</v>
      </c>
    </row>
    <row r="2073" s="4" customFormat="1" ht="20" hidden="1" customHeight="1" spans="1:14">
      <c r="A2073" s="46">
        <v>45596</v>
      </c>
      <c r="B2073" s="47"/>
      <c r="C2073" s="47"/>
      <c r="D2073" s="47" t="s">
        <v>4254</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4947</v>
      </c>
    </row>
    <row r="2074" s="4" customFormat="1" ht="20" hidden="1" customHeight="1" spans="1:14">
      <c r="A2074" s="46">
        <v>45596</v>
      </c>
      <c r="B2074" s="47"/>
      <c r="C2074" s="47"/>
      <c r="D2074" s="47" t="s">
        <v>4948</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4949</v>
      </c>
    </row>
    <row r="2075" s="4" customFormat="1" ht="20" hidden="1" customHeight="1" spans="1:14">
      <c r="A2075" s="46">
        <v>45596</v>
      </c>
      <c r="B2075" s="47"/>
      <c r="C2075" s="47"/>
      <c r="D2075" s="47" t="s">
        <v>4260</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4950</v>
      </c>
    </row>
    <row r="2076" s="4" customFormat="1" ht="20" customHeight="1" spans="1:14">
      <c r="A2076" s="46">
        <v>45597</v>
      </c>
      <c r="B2076" s="47"/>
      <c r="C2076" s="47"/>
      <c r="D2076" s="47" t="s">
        <v>4229</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4951</v>
      </c>
    </row>
    <row r="2077" s="4" customFormat="1" ht="20" customHeight="1" spans="1:14">
      <c r="A2077" s="46">
        <v>45597</v>
      </c>
      <c r="B2077" s="47"/>
      <c r="C2077" s="47"/>
      <c r="D2077" s="47" t="s">
        <v>4229</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4952</v>
      </c>
    </row>
    <row r="2078" s="4" customFormat="1" ht="20" customHeight="1" spans="1:14">
      <c r="A2078" s="46">
        <v>45597</v>
      </c>
      <c r="B2078" s="47"/>
      <c r="C2078" s="47"/>
      <c r="D2078" s="47" t="s">
        <v>4254</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4953</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4954</v>
      </c>
    </row>
    <row r="2080" s="4" customFormat="1" ht="20" customHeight="1" spans="1:14">
      <c r="A2080" s="46">
        <v>45598</v>
      </c>
      <c r="B2080" s="47"/>
      <c r="C2080" s="47"/>
      <c r="D2080" s="47" t="s">
        <v>4254</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4955</v>
      </c>
    </row>
    <row r="2081" s="4" customFormat="1" ht="20" customHeight="1" spans="1:14">
      <c r="A2081" s="46">
        <v>45598</v>
      </c>
      <c r="B2081" s="47"/>
      <c r="C2081" s="47"/>
      <c r="D2081" s="47" t="s">
        <v>4258</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4956</v>
      </c>
    </row>
    <row r="2082" s="4" customFormat="1" ht="20" customHeight="1" spans="1:14">
      <c r="A2082" s="46">
        <v>45598</v>
      </c>
      <c r="B2082" s="47"/>
      <c r="C2082" s="47"/>
      <c r="D2082" s="47" t="s">
        <v>4258</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4957</v>
      </c>
    </row>
    <row r="2083" s="4" customFormat="1" ht="20" customHeight="1" spans="1:14">
      <c r="A2083" s="46">
        <v>45598</v>
      </c>
      <c r="B2083" s="47"/>
      <c r="C2083" s="47"/>
      <c r="D2083" s="47" t="s">
        <v>4451</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4958</v>
      </c>
    </row>
    <row r="2084" ht="12" spans="1:14">
      <c r="A2084" s="46">
        <v>45599</v>
      </c>
      <c r="B2084" s="50"/>
      <c r="C2084" s="50"/>
      <c r="D2084" s="50" t="s">
        <v>4637</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4959</v>
      </c>
    </row>
    <row r="2085" ht="12" spans="1:14">
      <c r="A2085" s="46">
        <v>45599</v>
      </c>
      <c r="B2085" s="50"/>
      <c r="C2085" s="50" t="s">
        <v>4286</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4960</v>
      </c>
    </row>
    <row r="2086" ht="12" spans="1:14">
      <c r="A2086" s="46">
        <v>45599</v>
      </c>
      <c r="B2086" s="50"/>
      <c r="C2086" s="50"/>
      <c r="D2086" s="50" t="s">
        <v>4064</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4961</v>
      </c>
    </row>
    <row r="2087" ht="12" spans="1:14">
      <c r="A2087" s="46">
        <v>45599</v>
      </c>
      <c r="B2087" s="50"/>
      <c r="C2087" s="50"/>
      <c r="D2087" s="50" t="s">
        <v>4064</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4962</v>
      </c>
    </row>
    <row r="2088" ht="12" spans="1:14">
      <c r="A2088" s="46">
        <v>45599</v>
      </c>
      <c r="B2088" s="50"/>
      <c r="C2088" s="50" t="s">
        <v>4286</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4963</v>
      </c>
    </row>
    <row r="2089" ht="12" spans="1:14">
      <c r="A2089" s="46">
        <v>45599</v>
      </c>
      <c r="B2089" s="50"/>
      <c r="C2089" s="50"/>
      <c r="D2089" s="50" t="s">
        <v>4451</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4964</v>
      </c>
    </row>
    <row r="2090" ht="12" spans="1:14">
      <c r="A2090" s="46">
        <v>45599</v>
      </c>
      <c r="B2090" s="50"/>
      <c r="C2090" s="50"/>
      <c r="D2090" s="50" t="s">
        <v>4637</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4965</v>
      </c>
    </row>
    <row r="2091" ht="12" spans="1:14">
      <c r="A2091" s="46">
        <v>45599</v>
      </c>
      <c r="B2091" s="50"/>
      <c r="C2091" s="50"/>
      <c r="D2091" s="50" t="s">
        <v>4637</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4966</v>
      </c>
    </row>
    <row r="2092" ht="12" spans="1:14">
      <c r="A2092" s="46">
        <v>45599</v>
      </c>
      <c r="B2092" s="50"/>
      <c r="C2092" s="50"/>
      <c r="D2092" s="50" t="s">
        <v>4637</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4967</v>
      </c>
    </row>
    <row r="2093" ht="12" spans="1:14">
      <c r="A2093" s="46">
        <v>45599</v>
      </c>
      <c r="B2093" s="50"/>
      <c r="C2093" s="50"/>
      <c r="D2093" s="50" t="s">
        <v>4637</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4968</v>
      </c>
    </row>
    <row r="2094" ht="12" spans="1:14">
      <c r="A2094" s="46">
        <v>45599</v>
      </c>
      <c r="B2094" s="50"/>
      <c r="C2094" s="50"/>
      <c r="D2094" s="50" t="s">
        <v>4229</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4969</v>
      </c>
    </row>
    <row r="2095" ht="12" spans="1:14">
      <c r="A2095" s="46">
        <v>45600</v>
      </c>
      <c r="B2095" s="50"/>
      <c r="C2095" s="50" t="s">
        <v>4970</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4971</v>
      </c>
    </row>
    <row r="2096" ht="12" spans="1:14">
      <c r="A2096" s="46">
        <v>45600</v>
      </c>
      <c r="B2096" s="50"/>
      <c r="C2096" s="50"/>
      <c r="D2096" s="50" t="s">
        <v>4064</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4972</v>
      </c>
    </row>
    <row r="2097" ht="12" spans="1:14">
      <c r="A2097" s="46">
        <v>45600</v>
      </c>
      <c r="B2097" s="50"/>
      <c r="C2097" s="50"/>
      <c r="D2097" s="50" t="s">
        <v>4064</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4973</v>
      </c>
    </row>
    <row r="2098" ht="12" spans="1:14">
      <c r="A2098" s="46">
        <v>45600</v>
      </c>
      <c r="B2098" s="50"/>
      <c r="C2098" s="50"/>
      <c r="D2098" s="50" t="s">
        <v>4064</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4974</v>
      </c>
    </row>
    <row r="2099" ht="12" spans="1:14">
      <c r="A2099" s="46">
        <v>45600</v>
      </c>
      <c r="B2099" s="50"/>
      <c r="C2099" s="50"/>
      <c r="D2099" s="50" t="s">
        <v>4637</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4975</v>
      </c>
    </row>
    <row r="2100" ht="12" spans="1:14">
      <c r="A2100" s="46">
        <v>45600</v>
      </c>
      <c r="B2100" s="50"/>
      <c r="C2100" s="50"/>
      <c r="D2100" s="50" t="s">
        <v>4254</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4976</v>
      </c>
    </row>
    <row r="2101" ht="12" spans="1:14">
      <c r="A2101" s="46">
        <v>45600</v>
      </c>
      <c r="B2101" s="50"/>
      <c r="C2101" s="50"/>
      <c r="D2101" s="50" t="s">
        <v>4254</v>
      </c>
      <c r="E2101" s="50" t="s">
        <v>2566</v>
      </c>
      <c r="F2101" s="11" t="s">
        <v>4977</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4978</v>
      </c>
    </row>
    <row r="2102" ht="12" spans="1:14">
      <c r="A2102" s="46">
        <v>45607</v>
      </c>
      <c r="B2102" s="50"/>
      <c r="C2102" s="50" t="s">
        <v>4979</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4980</v>
      </c>
    </row>
    <row r="2103" ht="12" spans="1:14">
      <c r="A2103" s="46">
        <v>45607</v>
      </c>
      <c r="B2103" s="50"/>
      <c r="C2103" s="50" t="s">
        <v>4979</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4981</v>
      </c>
    </row>
    <row r="2104" ht="12" spans="1:14">
      <c r="A2104" s="46">
        <v>45601</v>
      </c>
      <c r="B2104" s="50"/>
      <c r="C2104" s="50"/>
      <c r="D2104" s="50" t="s">
        <v>4451</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4982</v>
      </c>
    </row>
    <row r="2105" ht="12" spans="1:14">
      <c r="A2105" s="46">
        <v>45601</v>
      </c>
      <c r="B2105" s="50"/>
      <c r="C2105" s="50"/>
      <c r="D2105" s="50" t="s">
        <v>4254</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4983</v>
      </c>
    </row>
    <row r="2106" ht="12" hidden="1" spans="1:14">
      <c r="A2106" s="46">
        <v>45574</v>
      </c>
      <c r="B2106" s="50"/>
      <c r="C2106" s="50"/>
      <c r="D2106" s="50" t="s">
        <v>4984</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4985</v>
      </c>
    </row>
    <row r="2107" ht="12" hidden="1" spans="1:14">
      <c r="A2107" s="46">
        <v>45574</v>
      </c>
      <c r="B2107" s="50"/>
      <c r="C2107" s="50"/>
      <c r="D2107" s="50" t="s">
        <v>4986</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4987</v>
      </c>
    </row>
    <row r="2108" ht="12" hidden="1" spans="1:14">
      <c r="A2108" s="46">
        <v>45574</v>
      </c>
      <c r="B2108" s="50"/>
      <c r="C2108" s="50"/>
      <c r="D2108" s="50" t="s">
        <v>4988</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4989</v>
      </c>
    </row>
    <row r="2109" ht="12" hidden="1" spans="1:14">
      <c r="A2109" s="46">
        <v>45574</v>
      </c>
      <c r="B2109" s="50"/>
      <c r="C2109" s="50"/>
      <c r="D2109" s="50" t="s">
        <v>4990</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4991</v>
      </c>
    </row>
    <row r="2110" ht="12" hidden="1" spans="1:14">
      <c r="A2110" s="46">
        <v>45574</v>
      </c>
      <c r="B2110" s="50"/>
      <c r="C2110" s="50"/>
      <c r="D2110" s="50" t="s">
        <v>4992</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4993</v>
      </c>
    </row>
    <row r="2111" ht="12" spans="1:14">
      <c r="A2111" s="46">
        <v>45602</v>
      </c>
      <c r="B2111" s="50"/>
      <c r="C2111" s="50"/>
      <c r="D2111" s="50" t="s">
        <v>4254</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4994</v>
      </c>
    </row>
    <row r="2112" ht="35" spans="1:14">
      <c r="A2112" s="46">
        <v>45607</v>
      </c>
      <c r="B2112" s="50"/>
      <c r="C2112" s="50" t="s">
        <v>4995</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4996</v>
      </c>
    </row>
    <row r="2113" ht="12" spans="1:14">
      <c r="A2113" s="46">
        <v>45607</v>
      </c>
      <c r="B2113" s="50"/>
      <c r="C2113" s="50"/>
      <c r="D2113" s="50" t="s">
        <v>4451</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4997</v>
      </c>
    </row>
    <row r="2114" ht="12" spans="1:14">
      <c r="A2114" s="46">
        <v>45607</v>
      </c>
      <c r="B2114" s="50"/>
      <c r="C2114" s="50"/>
      <c r="D2114" s="50" t="s">
        <v>4451</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4998</v>
      </c>
    </row>
    <row r="2115" ht="12" spans="1:14">
      <c r="A2115" s="46">
        <v>45608</v>
      </c>
      <c r="B2115" s="50"/>
      <c r="C2115" s="50"/>
      <c r="D2115" s="50" t="s">
        <v>4260</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4999</v>
      </c>
    </row>
    <row r="2116" ht="12" spans="1:14">
      <c r="A2116" s="46">
        <v>45609</v>
      </c>
      <c r="B2116" s="50"/>
      <c r="C2116" s="50"/>
      <c r="D2116" s="50" t="s">
        <v>4254</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5000</v>
      </c>
    </row>
    <row r="2117" ht="12" spans="1:14">
      <c r="A2117" s="46">
        <v>45609</v>
      </c>
      <c r="B2117" s="50"/>
      <c r="C2117" s="50"/>
      <c r="D2117" s="50" t="s">
        <v>4229</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5001</v>
      </c>
    </row>
    <row r="2118" ht="12" spans="1:14">
      <c r="A2118" s="46">
        <v>45609</v>
      </c>
      <c r="B2118" s="50"/>
      <c r="C2118" s="50"/>
      <c r="D2118" s="50" t="s">
        <v>4451</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5002</v>
      </c>
    </row>
    <row r="2119" ht="12" spans="1:14">
      <c r="A2119" s="46">
        <v>45609</v>
      </c>
      <c r="B2119" s="50"/>
      <c r="C2119" s="50" t="s">
        <v>4286</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5003</v>
      </c>
    </row>
    <row r="2120" ht="12" spans="1:14">
      <c r="A2120" s="46">
        <v>45609</v>
      </c>
      <c r="B2120" s="50"/>
      <c r="C2120" s="50" t="s">
        <v>4286</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5004</v>
      </c>
    </row>
    <row r="2121" ht="12" spans="1:14">
      <c r="A2121" s="46">
        <v>45610</v>
      </c>
      <c r="B2121" s="50"/>
      <c r="C2121" s="50"/>
      <c r="D2121" s="50" t="s">
        <v>4451</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5005</v>
      </c>
    </row>
    <row r="2122" ht="12" spans="1:14">
      <c r="A2122" s="46">
        <v>45610</v>
      </c>
      <c r="B2122" s="50"/>
      <c r="C2122" s="50"/>
      <c r="D2122" s="50" t="s">
        <v>4451</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5006</v>
      </c>
    </row>
    <row r="2123" ht="12" spans="1:14">
      <c r="A2123" s="46">
        <v>45611</v>
      </c>
      <c r="B2123" s="50"/>
      <c r="C2123" s="50" t="s">
        <v>5007</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5008</v>
      </c>
    </row>
    <row r="2124" ht="12" spans="1:14">
      <c r="A2124" s="46">
        <v>45611</v>
      </c>
      <c r="B2124" s="50"/>
      <c r="C2124" s="50" t="s">
        <v>5007</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5009</v>
      </c>
    </row>
    <row r="2125" ht="12" spans="1:14">
      <c r="A2125" s="46">
        <v>45611</v>
      </c>
      <c r="B2125" s="50"/>
      <c r="C2125" s="50" t="s">
        <v>5007</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5010</v>
      </c>
    </row>
    <row r="2126" ht="12" spans="1:14">
      <c r="A2126" s="46">
        <v>45612</v>
      </c>
      <c r="B2126" s="50"/>
      <c r="C2126" s="50"/>
      <c r="D2126" s="50" t="s">
        <v>4210</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5011</v>
      </c>
    </row>
    <row r="2127" ht="12" spans="1:14">
      <c r="A2127" s="46">
        <v>45612</v>
      </c>
      <c r="B2127" s="50"/>
      <c r="C2127" s="50"/>
      <c r="D2127" s="50" t="s">
        <v>4229</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5012</v>
      </c>
    </row>
    <row r="2128" ht="12" spans="1:14">
      <c r="A2128" s="46">
        <v>45612</v>
      </c>
      <c r="B2128" s="50"/>
      <c r="C2128" s="50"/>
      <c r="D2128" s="50" t="s">
        <v>4229</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5013</v>
      </c>
    </row>
    <row r="2129" ht="12" spans="1:14">
      <c r="A2129" s="46">
        <v>45612</v>
      </c>
      <c r="B2129" s="50"/>
      <c r="C2129" s="50"/>
      <c r="D2129" s="50" t="s">
        <v>4260</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5014</v>
      </c>
    </row>
    <row r="2130" ht="12" spans="1:14">
      <c r="A2130" s="46">
        <v>45614</v>
      </c>
      <c r="B2130" s="50"/>
      <c r="C2130" s="50"/>
      <c r="D2130" s="50" t="s">
        <v>4415</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5015</v>
      </c>
    </row>
    <row r="2131" ht="12" spans="1:14">
      <c r="A2131" s="46">
        <v>45614</v>
      </c>
      <c r="B2131" s="50"/>
      <c r="C2131" s="50"/>
      <c r="D2131" s="50" t="s">
        <v>4229</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5016</v>
      </c>
    </row>
    <row r="2132" ht="12" spans="1:14">
      <c r="A2132" s="46">
        <v>45614</v>
      </c>
      <c r="B2132" s="50"/>
      <c r="C2132" s="50"/>
      <c r="D2132" s="50" t="s">
        <v>4229</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5017</v>
      </c>
    </row>
    <row r="2133" ht="12" spans="1:14">
      <c r="A2133" s="46">
        <v>45614</v>
      </c>
      <c r="B2133" s="50"/>
      <c r="C2133" s="50"/>
      <c r="D2133" s="50" t="s">
        <v>4353</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5018</v>
      </c>
    </row>
    <row r="2134" ht="12" spans="1:14">
      <c r="A2134" s="46">
        <v>45614</v>
      </c>
      <c r="B2134" s="50"/>
      <c r="C2134" s="50"/>
      <c r="D2134" s="50" t="s">
        <v>4451</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5019</v>
      </c>
    </row>
    <row r="2135" ht="12" spans="1:14">
      <c r="A2135" s="46">
        <v>45614</v>
      </c>
      <c r="B2135" s="50"/>
      <c r="C2135" s="50"/>
      <c r="D2135" s="50" t="s">
        <v>4210</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5020</v>
      </c>
    </row>
    <row r="2136" ht="12" spans="1:14">
      <c r="A2136" s="46">
        <v>45614</v>
      </c>
      <c r="B2136" s="50"/>
      <c r="C2136" s="50"/>
      <c r="D2136" s="50" t="s">
        <v>4260</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5021</v>
      </c>
    </row>
    <row r="2137" ht="12" spans="1:14">
      <c r="A2137" s="46">
        <v>45614</v>
      </c>
      <c r="B2137" s="50"/>
      <c r="C2137" s="50"/>
      <c r="D2137" s="50" t="s">
        <v>4260</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5022</v>
      </c>
    </row>
    <row r="2138" ht="12" spans="1:14">
      <c r="A2138" s="46">
        <v>45616</v>
      </c>
      <c r="B2138" s="50"/>
      <c r="C2138" s="50"/>
      <c r="D2138" s="50" t="s">
        <v>4064</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5023</v>
      </c>
    </row>
    <row r="2139" ht="12" spans="1:14">
      <c r="A2139" s="46">
        <v>45617</v>
      </c>
      <c r="B2139" s="50"/>
      <c r="C2139" s="50"/>
      <c r="D2139" s="50" t="s">
        <v>4200</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5024</v>
      </c>
    </row>
    <row r="2140" ht="12" spans="1:14">
      <c r="A2140" s="46">
        <v>45617</v>
      </c>
      <c r="B2140" s="50"/>
      <c r="C2140" s="50"/>
      <c r="D2140" s="50" t="s">
        <v>4254</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5025</v>
      </c>
    </row>
    <row r="2141" ht="12" spans="1:14">
      <c r="A2141" s="46">
        <v>45617</v>
      </c>
      <c r="B2141" s="50"/>
      <c r="C2141" s="50"/>
      <c r="D2141" s="50" t="s">
        <v>4260</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5026</v>
      </c>
    </row>
    <row r="2142" ht="12" spans="1:14">
      <c r="A2142" s="46">
        <v>45617</v>
      </c>
      <c r="B2142" s="50"/>
      <c r="C2142" s="50"/>
      <c r="D2142" s="50" t="s">
        <v>4408</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5027</v>
      </c>
    </row>
    <row r="2143" ht="12" spans="1:14">
      <c r="A2143" s="46">
        <v>45617</v>
      </c>
      <c r="B2143" s="50"/>
      <c r="C2143" s="50"/>
      <c r="D2143" s="50" t="s">
        <v>4637</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5028</v>
      </c>
    </row>
    <row r="2144" ht="12" spans="1:14">
      <c r="A2144" s="46">
        <v>45617</v>
      </c>
      <c r="B2144" s="50"/>
      <c r="C2144" s="50"/>
      <c r="D2144" s="50" t="s">
        <v>4637</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5029</v>
      </c>
    </row>
    <row r="2145" ht="12" spans="1:14">
      <c r="A2145" s="46">
        <v>45617</v>
      </c>
      <c r="B2145" s="50"/>
      <c r="C2145" s="50"/>
      <c r="D2145" s="50" t="s">
        <v>4637</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5030</v>
      </c>
    </row>
    <row r="2146" ht="12" spans="1:14">
      <c r="A2146" s="46">
        <v>45617</v>
      </c>
      <c r="B2146" s="50"/>
      <c r="C2146" s="50" t="s">
        <v>4286</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5031</v>
      </c>
    </row>
    <row r="2147" ht="12" spans="1:14">
      <c r="A2147" s="46">
        <v>45617</v>
      </c>
      <c r="B2147" s="50"/>
      <c r="C2147" s="50" t="s">
        <v>4286</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5032</v>
      </c>
    </row>
    <row r="2148" ht="12" spans="1:14">
      <c r="A2148" s="46">
        <v>45617</v>
      </c>
      <c r="B2148" s="50"/>
      <c r="C2148" s="50" t="s">
        <v>4286</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5033</v>
      </c>
    </row>
    <row r="2149" ht="12" spans="1:14">
      <c r="A2149" s="46">
        <v>45617</v>
      </c>
      <c r="B2149" s="50"/>
      <c r="C2149" s="50" t="s">
        <v>4286</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5034</v>
      </c>
    </row>
    <row r="2150" ht="12" spans="1:14">
      <c r="A2150" s="46">
        <v>45618</v>
      </c>
      <c r="B2150" s="50"/>
      <c r="C2150" s="50"/>
      <c r="D2150" s="50" t="s">
        <v>4210</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5035</v>
      </c>
    </row>
    <row r="2151" ht="12" spans="1:14">
      <c r="A2151" s="46">
        <v>45618</v>
      </c>
      <c r="B2151" s="50"/>
      <c r="C2151" s="50"/>
      <c r="D2151" s="50" t="s">
        <v>4260</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5036</v>
      </c>
    </row>
    <row r="2152" ht="12" spans="1:14">
      <c r="A2152" s="46">
        <v>45618</v>
      </c>
      <c r="B2152" s="50"/>
      <c r="C2152" s="50"/>
      <c r="D2152" s="50" t="s">
        <v>4451</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5037</v>
      </c>
    </row>
    <row r="2153" ht="12" spans="1:14">
      <c r="A2153" s="46">
        <v>45619</v>
      </c>
      <c r="B2153" s="50"/>
      <c r="C2153" s="50"/>
      <c r="D2153" s="50" t="s">
        <v>4451</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5038</v>
      </c>
    </row>
    <row r="2154" ht="12" spans="1:14">
      <c r="A2154" s="46">
        <v>45621</v>
      </c>
      <c r="B2154" s="50"/>
      <c r="C2154" s="50"/>
      <c r="D2154" s="50" t="s">
        <v>4451</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5039</v>
      </c>
    </row>
    <row r="2155" ht="12" spans="1:14">
      <c r="A2155" s="46">
        <v>45621</v>
      </c>
      <c r="B2155" s="50"/>
      <c r="C2155" s="50"/>
      <c r="D2155" s="50" t="s">
        <v>4254</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5040</v>
      </c>
    </row>
    <row r="2156" ht="12" spans="1:14">
      <c r="A2156" s="46">
        <v>45621</v>
      </c>
      <c r="B2156" s="50"/>
      <c r="C2156" s="50"/>
      <c r="D2156" s="50" t="s">
        <v>4064</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5041</v>
      </c>
    </row>
    <row r="2157" ht="12" spans="1:14">
      <c r="A2157" s="46">
        <v>45621</v>
      </c>
      <c r="B2157" s="50"/>
      <c r="C2157" s="50"/>
      <c r="D2157" s="50" t="s">
        <v>4064</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5042</v>
      </c>
    </row>
    <row r="2158" ht="12" spans="1:14">
      <c r="A2158" s="46">
        <v>45621</v>
      </c>
      <c r="B2158" s="50"/>
      <c r="C2158" s="50"/>
      <c r="D2158" s="50" t="s">
        <v>4064</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5043</v>
      </c>
    </row>
    <row r="2159" ht="12" spans="1:14">
      <c r="A2159" s="46">
        <v>45622</v>
      </c>
      <c r="B2159" s="50"/>
      <c r="C2159" s="50"/>
      <c r="D2159" s="50" t="s">
        <v>4451</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5044</v>
      </c>
    </row>
    <row r="2160" ht="12" spans="1:14">
      <c r="A2160" s="46">
        <v>45622</v>
      </c>
      <c r="B2160" s="50"/>
      <c r="C2160" s="50"/>
      <c r="D2160" s="50" t="s">
        <v>4229</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5045</v>
      </c>
    </row>
    <row r="2161" ht="12" spans="1:14">
      <c r="A2161" s="46">
        <v>45622</v>
      </c>
      <c r="B2161" s="50"/>
      <c r="C2161" s="50"/>
      <c r="D2161" s="50" t="s">
        <v>4229</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5046</v>
      </c>
    </row>
    <row r="2162" ht="12" spans="1:14">
      <c r="A2162" s="46">
        <v>45622</v>
      </c>
      <c r="B2162" s="50"/>
      <c r="C2162" s="50"/>
      <c r="D2162" s="50" t="s">
        <v>4229</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5047</v>
      </c>
    </row>
    <row r="2163" ht="12" spans="1:14">
      <c r="A2163" s="46">
        <v>45622</v>
      </c>
      <c r="B2163" s="50"/>
      <c r="C2163" s="50"/>
      <c r="D2163" s="50" t="s">
        <v>4364</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5048</v>
      </c>
    </row>
    <row r="2164" ht="12" spans="1:14">
      <c r="A2164" s="46">
        <v>45623</v>
      </c>
      <c r="B2164" s="50"/>
      <c r="C2164" s="50"/>
      <c r="D2164" s="50" t="s">
        <v>4229</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5049</v>
      </c>
    </row>
    <row r="2165" ht="12" spans="1:14">
      <c r="A2165" s="46">
        <v>45623</v>
      </c>
      <c r="B2165" s="50"/>
      <c r="C2165" s="50"/>
      <c r="D2165" s="50" t="s">
        <v>4258</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5050</v>
      </c>
    </row>
    <row r="2166" ht="12" spans="1:14">
      <c r="A2166" s="46">
        <v>45623</v>
      </c>
      <c r="B2166" s="50"/>
      <c r="C2166" s="50"/>
      <c r="D2166" s="50" t="s">
        <v>4210</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5051</v>
      </c>
    </row>
    <row r="2167" ht="12" spans="1:14">
      <c r="A2167" s="46">
        <v>45624</v>
      </c>
      <c r="B2167" s="50"/>
      <c r="C2167" s="50"/>
      <c r="D2167" s="50" t="s">
        <v>4451</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5052</v>
      </c>
    </row>
    <row r="2168" ht="12" spans="1:14">
      <c r="A2168" s="46">
        <v>45624</v>
      </c>
      <c r="B2168" s="50"/>
      <c r="C2168" s="50"/>
      <c r="D2168" s="50" t="s">
        <v>4451</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5053</v>
      </c>
    </row>
    <row r="2169" ht="12" spans="1:14">
      <c r="A2169" s="46">
        <v>45624</v>
      </c>
      <c r="B2169" s="50"/>
      <c r="C2169" s="50"/>
      <c r="D2169" s="50" t="s">
        <v>4254</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5054</v>
      </c>
    </row>
    <row r="2170" ht="12" spans="1:14">
      <c r="A2170" s="46">
        <v>45624</v>
      </c>
      <c r="B2170" s="50"/>
      <c r="C2170" s="50"/>
      <c r="D2170" s="50" t="s">
        <v>4254</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5055</v>
      </c>
    </row>
    <row r="2171" ht="12" spans="1:14">
      <c r="A2171" s="46">
        <v>45624</v>
      </c>
      <c r="B2171" s="50"/>
      <c r="C2171" s="50"/>
      <c r="D2171" s="50" t="s">
        <v>4260</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5056</v>
      </c>
    </row>
    <row r="2172" ht="12" spans="1:14">
      <c r="A2172" s="46">
        <v>45625</v>
      </c>
      <c r="B2172" s="50"/>
      <c r="C2172" s="50"/>
      <c r="D2172" s="50" t="s">
        <v>4288</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5057</v>
      </c>
    </row>
    <row r="2173" ht="12" spans="1:14">
      <c r="A2173" s="46">
        <v>45625</v>
      </c>
      <c r="B2173" s="50"/>
      <c r="C2173" s="50" t="s">
        <v>5007</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5058</v>
      </c>
    </row>
    <row r="2174" ht="12" spans="1:14">
      <c r="A2174" s="46">
        <v>45625</v>
      </c>
      <c r="B2174" s="50"/>
      <c r="C2174" s="50"/>
      <c r="D2174" s="50" t="s">
        <v>4254</v>
      </c>
      <c r="E2174" s="50" t="s">
        <v>3005</v>
      </c>
      <c r="F2174" s="11" t="s">
        <v>5059</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5060</v>
      </c>
    </row>
    <row r="2175" ht="12" spans="1:14">
      <c r="A2175" s="46">
        <v>45625</v>
      </c>
      <c r="B2175" s="50"/>
      <c r="C2175" s="50"/>
      <c r="D2175" s="50" t="s">
        <v>4451</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5061</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2023-09-28T06:59:00Z</dcterms:created>
  <dcterms:modified xsi:type="dcterms:W3CDTF">2024-12-16T02:29:23Z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