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<sst xmlns="http://schemas.openxmlformats.org/spreadsheetml/2006/main" count="22556" uniqueCount="18629">
  <si>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</si>
  <si>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</si>
  <si>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</si>
  <si>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</si>
  <si>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</si>
  <si>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</si>
  <si>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</si>
  <si>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</si>
  <si>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</si>
  <si>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</si>
  <si>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</si>
  <si>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</si>
  <si>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</si>
  <si>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</si>
  <si>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</si>
  <si>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</si>
  <si>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</si>
  <si>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</si>
  <si>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</si>
  <si>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</si>
  <si>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</si>
  <si>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</si>
  <si>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</si>
  <si>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</si>
  <si>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</si>
  <si>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</si>
  <si>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</si>
  <si>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</si>
  <si>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</si>
  <si>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</si>
  <si>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</si>
  <si>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</si>
  <si>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</si>
  <si>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</si>
  <si>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</si>
  <si>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</si>
  <si>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</si>
  <si>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</si>
  <si>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</si>
  <si>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</si>
  <si>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</si>
  <si>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</si>
  <si>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</si>
  <si>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</si>
  <si>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</si>
  <si>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</si>
  <si>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</si>
  <si>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</si>
  <si>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</si>
  <si>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</si>
  <si>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</si>
  <si>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</si>
  <si>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</si>
  <si>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</si>
  <si>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</si>
  <si>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</si>
  <si>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</si>
  <si>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</si>
  <si>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</si>
  <si>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</si>
  <si>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</si>
  <si>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</si>
  <si>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</si>
  <si>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</si>
  <si>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</si>
  <si>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</si>
  <si>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</si>
  <si>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</si>
  <si>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</si>
  <si>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</si>
  <si>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</si>
  <si>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</si>
  <si>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</si>
  <si>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</si>
  <si>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</si>
  <si>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</si>
  <si>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</si>
  <si>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</si>
  <si>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</si>
  <si>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</si>
  <si>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</si>
  <si>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</si>
  <si>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</si>
  <si>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</si>
  <si>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</si>
  <si>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</si>
  <si>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</si>
  <si>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</si>
  <si>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</si>
  <si>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</si>
  <si>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</si>
  <si>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</si>
  <si>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</si>
  <si>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</si>
  <si>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</si>
  <si>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</si>
  <si>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</si>
  <si>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</si>
  <si>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</si>
  <si>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</si>
  <si>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</si>
  <si>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</si>
  <si>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</si>
  <si>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</si>
  <si>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</si>
  <si>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</si>
  <si>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</si>
  <si>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</si>
  <si>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</si>
  <si>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</si>
  <si>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</si>
  <si>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</si>
  <si>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</si>
  <si>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</si>
  <si>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</si>
  <si>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</si>
  <si>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</si>
  <si>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</si>
  <si>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</si>
  <si>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</si>
  <si>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</si>
  <si>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</si>
  <si>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</si>
  <si>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</si>
  <si>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</si>
  <si>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</si>
  <si>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</si>
  <si>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</si>
  <si>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</si>
  <si>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</si>
  <si>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</si>
  <si>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</si>
  <si>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</si>
  <si>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</si>
  <si>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</si>
  <si>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</si>
  <si>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</si>
  <si>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</si>
  <si>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</si>
  <si>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</si>
  <si>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</si>
  <si>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</si>
  <si>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</si>
  <si>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</si>
  <si>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</si>
  <si>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</si>
  <si>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</si>
  <si>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</si>
  <si>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</si>
  <si>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</si>
  <si>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</si>
  <si>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</si>
  <si>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</si>
  <si>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</si>
  <si>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</si>
  <si>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</si>
  <si>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</si>
  <si>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</si>
  <si>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</si>
  <si>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</si>
  <si>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</si>
  <si>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</si>
  <si>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</si>
  <si>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</si>
  <si>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</si>
  <si>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</si>
  <si>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</si>
  <si>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</si>
  <si>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</si>
  <si>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</si>
  <si>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</si>
  <si>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</si>
  <si>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</si>
  <si>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</si>
  <si>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</si>
  <si>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</si>
  <si>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</si>
  <si>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</si>
  <si>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</si>
  <si>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</si>
  <si>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</si>
  <si>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</si>
  <si>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</si>
  <si>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</si>
  <si>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</si>
  <si>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</si>
  <si>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</si>
  <si>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</si>
  <si>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</si>
  <si>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</si>
  <si>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</si>
  <si>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</si>
  <si>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</si>
  <si>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</si>
  <si>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</si>
  <si>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</si>
  <si>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</si>
  <si>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</si>
  <si>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</si>
  <si>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</si>
  <si>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</si>
  <si>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</si>
  <si>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</si>
  <si>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</si>
  <si>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</si>
  <si>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</si>
  <si>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</si>
  <si>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</si>
  <si>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</si>
  <si>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</si>
  <si>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</si>
  <si>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</si>
  <si>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</si>
  <si>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</si>
  <si>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</si>
  <si>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</si>
  <si>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</si>
  <si>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</si>
  <si>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</si>
  <si>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</si>
  <si>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</si>
  <si>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</si>
  <si>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</si>
  <si>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</si>
  <si>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</si>
  <si>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</si>
  <si>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</si>
  <si>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</si>
  <si>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</si>
  <si>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</si>
  <si>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</si>
  <si>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</si>
  <si>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</si>
  <si>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</si>
  <si>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</si>
  <si>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</si>
  <si>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</si>
  <si>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</si>
  <si>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</si>
  <si>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</si>
  <si>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</si>
  <si>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</si>
  <si>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</si>
  <si>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</si>
  <si>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</si>
  <si>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</si>
  <si>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</si>
  <si>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</si>
  <si>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</si>
  <si>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</si>
  <si>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</si>
  <si>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</si>
  <si>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</si>
  <si>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</si>
  <si>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</si>
  <si>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</si>
  <si>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</si>
  <si>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</si>
  <si>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</si>
  <si>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</si>
  <si>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</si>
  <si>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</si>
  <si>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</si>
  <si>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</si>
  <si>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</si>
  <si>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</si>
  <si>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</si>
  <si>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</si>
  <si>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</si>
  <si>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</si>
  <si>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</si>
  <si>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</si>
  <si>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</si>
  <si>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</si>
  <si>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</si>
  <si>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</si>
  <si>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</si>
  <si>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</si>
  <si>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</si>
  <si>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</si>
  <si>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</si>
  <si>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</si>
  <si>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</si>
  <si>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</si>
  <si>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</si>
  <si>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</si>
  <si>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</si>
  <si>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</si>
  <si>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</si>
  <si>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</si>
  <si>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</si>
  <si>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</si>
  <si>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</si>
  <si>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</si>
  <si>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</si>
  <si>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</si>
  <si>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</si>
  <si>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</si>
  <si>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</si>
  <si>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</si>
  <si>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</si>
  <si>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</si>
  <si>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</si>
  <si>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</si>
  <si>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</si>
  <si>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</si>
  <si>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</si>
  <si>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</si>
  <si>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</si>
  <si>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</si>
  <si>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</si>
  <si>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</si>
  <si>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</si>
  <si>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</si>
  <si>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</si>
  <si>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</si>
  <si>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</si>
  <si>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</si>
  <si>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</si>
  <si>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</si>
  <si>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</si>
  <si>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</si>
  <si>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</si>
  <si>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</si>
  <si>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</si>
  <si>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</si>
  <si>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</si>
  <si>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</si>
  <si>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</si>
  <si>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</si>
  <si>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</si>
  <si>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</si>
  <si>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</si>
  <si>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</si>
  <si>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</si>
  <si>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</si>
  <si>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</si>
  <si>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</si>
  <si>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</si>
  <si>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</si>
  <si>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</si>
  <si>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</si>
  <si>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</si>
  <si>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</si>
  <si>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</si>
  <si>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</si>
  <si>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</si>
  <si>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</si>
  <si>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</si>
  <si>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</si>
  <si>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</si>
  <si>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</si>
  <si>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</si>
  <si>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</si>
  <si>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</si>
  <si>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</si>
  <si>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</si>
  <si>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</si>
  <si>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</si>
  <si>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</si>
  <si>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</si>
  <si>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</si>
  <si>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</si>
  <si>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</si>
  <si>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</si>
  <si>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</si>
  <si>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</si>
  <si>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</si>
  <si>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</si>
  <si>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</si>
  <si>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</si>
  <si>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</si>
  <si>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</si>
  <si>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</si>
  <si>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</si>
  <si>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</si>
  <si>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</si>
  <si>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</si>
  <si>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</si>
  <si>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</si>
  <si>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</si>
  <si>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</si>
  <si>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</si>
  <si>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</si>
  <si>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</si>
  <si>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</si>
  <si>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</si>
  <si>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</si>
  <si>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</si>
  <si>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</si>
  <si>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</si>
  <si>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</si>
  <si>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</si>
  <si>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</si>
  <si>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</si>
  <si>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</si>
  <si>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</si>
  <si>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</si>
  <si>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</si>
  <si>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</si>
  <si>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</si>
  <si>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</si>
  <si>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</si>
  <si>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</si>
  <si>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</si>
  <si>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</si>
  <si>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</si>
  <si>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</si>
  <si>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</si>
  <si>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</si>
  <si>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</si>
  <si>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</si>
  <si>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</si>
  <si>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</si>
  <si>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</si>
  <si>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</si>
  <si>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</si>
  <si>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</si>
  <si>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</si>
  <si>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</si>
  <si>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</si>
  <si>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</si>
  <si>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</si>
  <si>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</si>
  <si>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</si>
  <si>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</si>
  <si>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</si>
  <si>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</si>
  <si>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</si>
  <si>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</si>
  <si>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</si>
  <si>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</si>
  <si>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</si>
  <si>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</si>
  <si>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</si>
  <si>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</si>
  <si>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</si>
  <si>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</si>
  <si>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</si>
  <si>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</si>
  <si>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</si>
  <si>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</si>
  <si>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</si>
  <si>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</si>
  <si>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</si>
  <si>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</si>
  <si>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</si>
  <si>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</si>
  <si>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</si>
  <si>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</si>
  <si>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</si>
  <si>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</si>
  <si>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</si>
  <si>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</si>
  <si>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</si>
  <si>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</si>
  <si>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</si>
  <si>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</si>
  <si>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</si>
  <si>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</si>
  <si>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</si>
  <si>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</si>
  <si>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</si>
  <si>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</si>
  <si>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</si>
  <si>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</si>
  <si>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</si>
  <si>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</si>
  <si>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</si>
  <si>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</si>
  <si>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</si>
  <si>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</si>
  <si>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</si>
  <si>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</si>
  <si>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</si>
  <si>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</si>
  <si>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</si>
  <si>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</si>
  <si>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</si>
  <si>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</si>
  <si>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</si>
  <si>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</si>
  <si>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</si>
  <si>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</si>
  <si>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</si>
  <si>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</si>
  <si>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</si>
  <si>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</si>
  <si>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</si>
  <si>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</si>
  <si>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</si>
  <si>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</si>
  <si>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</si>
  <si>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</si>
  <si>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</si>
  <si>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</si>
  <si>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</si>
  <si>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</si>
  <si>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</si>
  <si>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</si>
  <si>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</si>
  <si>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</si>
  <si>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</si>
  <si>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</si>
  <si>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</si>
  <si>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</si>
  <si>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</si>
  <si>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</si>
  <si>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</si>
  <si>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</si>
  <si>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</si>
  <si>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</si>
  <si>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</si>
  <si>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</si>
  <si>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</si>
  <si>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</si>
  <si>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</si>
  <si>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</si>
  <si>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</si>
  <si>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</si>
  <si>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</si>
  <si>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</si>
  <si>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</si>
  <si>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</si>
  <si>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</si>
  <si>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</si>
  <si>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</si>
  <si>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</si>
  <si>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</si>
  <si>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</si>
  <si>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</si>
  <si>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</si>
  <si>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</si>
  <si>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</si>
  <si>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</si>
  <si>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</si>
  <si>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</si>
  <si>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</si>
  <si>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</si>
  <si>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</si>
  <si>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</si>
  <si>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</si>
  <si>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</si>
  <si>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</si>
  <si>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</si>
  <si>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</si>
  <si>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</si>
  <si>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</si>
  <si>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</si>
  <si>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</si>
  <si>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</si>
  <si>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</si>
  <si>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</si>
  <si>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</si>
  <si>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</si>
  <si>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</si>
  <si>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</si>
  <si>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</si>
  <si>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</si>
  <si>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</si>
  <si>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</si>
  <si>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</si>
  <si>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</si>
  <si>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</si>
  <si>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</si>
  <si>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</si>
  <si>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</si>
  <si>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</si>
  <si>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</si>
  <si>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</si>
  <si>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</si>
  <si>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</si>
  <si>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</si>
  <si>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</si>
  <si>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</si>
  <si>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</si>
  <si>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</si>
  <si>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</si>
  <si>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</si>
  <si>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</si>
  <si>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</si>
  <si>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</si>
  <si>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</si>
  <si>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</si>
  <si>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</si>
  <si>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</si>
  <si>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</si>
  <si>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</si>
  <si>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</si>
  <si>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</si>
  <si>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</si>
  <si>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</si>
  <si>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</si>
  <si>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</si>
  <si>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</si>
  <si>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</si>
  <si>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</si>
  <si>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</si>
  <si>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</si>
  <si>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</si>
  <si>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</si>
  <si>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</si>
  <si>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</si>
  <si>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</si>
  <si>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</si>
  <si>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</si>
  <si>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</si>
  <si>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</si>
  <si>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</si>
  <si>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</si>
  <si>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</si>
  <si>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</si>
  <si>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</si>
  <si>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</si>
  <si>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</si>
  <si>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</si>
  <si>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</si>
  <si>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</si>
  <si>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</si>
  <si>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</si>
  <si>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</si>
  <si>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</si>
  <si>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</si>
  <si>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</si>
  <si>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</si>
  <si>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</si>
  <si>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</si>
  <si>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</si>
  <si>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</si>
  <si>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</si>
  <si>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</si>
  <si>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</si>
  <si>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</si>
  <si>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</si>
  <si>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</si>
  <si>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</si>
  <si>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</si>
  <si>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</si>
  <si>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</si>
  <si>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</si>
  <si>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</si>
  <si>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</si>
  <si>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</si>
  <si>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</si>
  <si>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</si>
  <si>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</si>
  <si>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</si>
  <si>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</si>
  <si>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</si>
  <si>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</si>
  <si>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</si>
  <si>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</si>
  <si>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</si>
  <si>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</si>
  <si>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</si>
  <si>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</si>
  <si>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</si>
  <si>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</si>
  <si>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</si>
  <si>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</si>
  <si>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</si>
  <si>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</si>
  <si>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</si>
  <si>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</si>
  <si>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</si>
  <si>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</si>
  <si>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</si>
  <si>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</si>
  <si>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</si>
  <si>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</si>
  <si>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</si>
  <si>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</si>
  <si>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</si>
  <si>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</si>
  <si>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</si>
  <si>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</si>
  <si>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</si>
  <si>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</si>
  <si>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</si>
  <si>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</si>
  <si>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</si>
  <si>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</si>
  <si>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</si>
  <si>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</si>
  <si>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</si>
  <si>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</si>
  <si>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</si>
  <si>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</si>
  <si>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</si>
  <si>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</si>
  <si>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</si>
  <si>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</si>
  <si>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</si>
  <si>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</si>
  <si>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</si>
  <si>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</si>
  <si>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</si>
  <si>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</si>
  <si>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</si>
  <si>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</si>
  <si>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</si>
  <si>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</si>
  <si>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</si>
  <si>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</si>
  <si>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</si>
  <si>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</si>
  <si>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</si>
  <si>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</si>
  <si>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</si>
  <si>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</si>
  <si>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</si>
  <si>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</si>
  <si>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</si>
  <si>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</si>
  <si>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</si>
  <si>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</si>
  <si>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</si>
  <si>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</si>
  <si>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</si>
  <si>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</si>
  <si>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</si>
  <si>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</si>
  <si>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</si>
  <si>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</si>
  <si>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</si>
  <si>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</si>
  <si>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</si>
  <si>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</si>
  <si>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</si>
  <si>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</si>
  <si>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</si>
  <si>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</si>
  <si>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</si>
  <si>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</si>
  <si>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</si>
  <si>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</si>
  <si>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</si>
  <si>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</si>
  <si>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</si>
  <si>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</si>
  <si>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</si>
  <si>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</si>
  <si>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</si>
  <si>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</si>
  <si>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</si>
  <si>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</si>
  <si>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</si>
  <si>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</si>
  <si>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</si>
  <si>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</si>
  <si>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</si>
  <si>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</si>
  <si>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</si>
  <si>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</si>
  <si>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</si>
  <si>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</si>
  <si>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</si>
  <si>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</si>
  <si>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</si>
  <si>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</si>
  <si>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</si>
  <si>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</si>
  <si>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</si>
  <si>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</si>
  <si>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</si>
  <si>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</si>
  <si>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</si>
  <si>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</si>
  <si>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</si>
  <si>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</si>
  <si>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</si>
  <si>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</si>
  <si>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</si>
  <si>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</si>
  <si>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</si>
  <si>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</si>
  <si>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</si>
  <si>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</si>
  <si>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</si>
  <si>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</si>
  <si>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</si>
  <si>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</si>
  <si>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</si>
  <si>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</si>
  <si>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</si>
  <si>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</si>
  <si>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</si>
  <si>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</si>
  <si>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</si>
  <si>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</si>
  <si>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</si>
  <si>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</si>
  <si>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</si>
  <si>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</si>
  <si>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</si>
  <si>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</si>
  <si>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</si>
  <si>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</si>
  <si>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</si>
  <si>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</si>
  <si>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</si>
  <si>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</si>
  <si>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</si>
  <si>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</si>
  <si>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</si>
  <si>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</si>
  <si>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</si>
  <si>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</si>
  <si>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</si>
  <si>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</si>
  <si>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</si>
  <si>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</si>
  <si>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</si>
  <si>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</si>
  <si>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</si>
  <si>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</si>
  <si>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</si>
  <si>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</si>
  <si>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</si>
  <si>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</si>
  <si>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</si>
  <si>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</si>
  <si>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</si>
  <si>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</si>
  <si>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</si>
  <si>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</si>
  <si>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</si>
  <si>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</si>
  <si>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</si>
  <si>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</si>
  <si>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</si>
  <si>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</si>
  <si>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</si>
  <si>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</si>
  <si>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</si>
  <si>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</si>
  <si>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</si>
  <si>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</si>
  <si>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</si>
  <si>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</si>
  <si>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</si>
  <si>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</si>
  <si>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</si>
  <si>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</si>
  <si>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</si>
  <si>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</si>
  <si>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</si>
  <si>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</si>
  <si>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</si>
  <si>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</si>
  <si>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</si>
  <si>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</si>
  <si>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</si>
  <si>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</si>
  <si>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</si>
  <si>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</si>
  <si>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</si>
  <si>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</si>
  <si>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</si>
  <si>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</si>
  <si>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</si>
  <si>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</si>
  <si>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</si>
  <si>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</si>
  <si>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</si>
  <si>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</si>
  <si>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</si>
  <si>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</si>
  <si>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</si>
  <si>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</si>
  <si>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</si>
  <si>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</si>
  <si>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</si>
  <si>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</si>
  <si>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</si>
  <si>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</si>
  <si>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</si>
  <si>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</si>
  <si>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</si>
  <si>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</si>
  <si>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</si>
  <si>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</si>
  <si>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</si>
  <si>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</si>
  <si>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</si>
  <si>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</si>
  <si>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</si>
  <si>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</si>
  <si>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</si>
  <si>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</si>
  <si>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</si>
  <si>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</si>
  <si>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</si>
  <si>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</si>
  <si>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</si>
  <si>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</si>
  <si>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</si>
  <si>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</si>
  <si>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</si>
  <si>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</si>
  <si>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</si>
  <si>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</si>
  <si>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</si>
  <si>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</si>
  <si>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</si>
  <si>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</si>
  <si>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</si>
  <si>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</si>
  <si>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</si>
  <si>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</si>
  <si>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</si>
  <si>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</si>
  <si>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</si>
  <si>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</si>
  <si>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</si>
  <si>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</si>
  <si>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</si>
  <si>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</si>
  <si>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</si>
  <si>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</si>
  <si>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</si>
  <si>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</si>
  <si>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</si>
  <si>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</si>
  <si>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</si>
  <si>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</si>
  <si>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</si>
  <si>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</si>
  <si>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</si>
  <si>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</si>
  <si>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</si>
  <si>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</si>
  <si>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</si>
  <si>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</si>
  <si>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</si>
  <si>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</si>
  <si>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</si>
  <si>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</si>
  <si>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</si>
  <si>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</si>
  <si>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</si>
  <si>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</si>
  <si>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</si>
  <si>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</si>
  <si>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</si>
  <si>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</si>
  <si>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</si>
  <si>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</si>
  <si>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</si>
  <si>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</si>
  <si>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</si>
  <si>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</si>
  <si>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</si>
  <si>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</si>
  <si>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</si>
  <si>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</si>
  <si>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</si>
  <si>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</si>
  <si>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</si>
  <si>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</si>
  <si>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</si>
  <si>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</si>
  <si>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</si>
  <si>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</si>
  <si>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</si>
  <si>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</si>
  <si>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</si>
  <si>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</si>
  <si>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</si>
  <si>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</si>
  <si>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</si>
  <si>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</si>
  <si>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</si>
  <si>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</si>
  <si>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</si>
  <si>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</si>
  <si>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</si>
  <si>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</si>
  <si>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</si>
  <si>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</si>
  <si>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</si>
  <si>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</si>
  <si>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</si>
  <si>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</si>
  <si>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</si>
  <si>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</si>
  <si>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</si>
  <si>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</si>
  <si>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</si>
  <si>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</si>
  <si>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</si>
  <si>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</si>
  <si>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</si>
  <si>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</si>
  <si>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</si>
  <si>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</si>
  <si>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</si>
  <si>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</si>
  <si>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</si>
  <si>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</si>
  <si>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</si>
  <si>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</si>
  <si>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</si>
  <si>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</si>
  <si>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</si>
  <si>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</si>
  <si>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</si>
  <si>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</si>
  <si>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</si>
  <si>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</si>
  <si>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</si>
  <si>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</si>
  <si>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</si>
  <si>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</si>
  <si>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</si>
  <si>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</si>
  <si>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</si>
  <si>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</si>
  <si>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</si>
  <si>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</si>
  <si>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</si>
  <si>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</si>
  <si>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</si>
  <si>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</si>
  <si>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</si>
  <si>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</si>
  <si>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</si>
  <si>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</si>
  <si>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</si>
  <si>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</si>
  <si>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</si>
  <si>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</si>
  <si>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</si>
  <si>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</si>
  <si>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</si>
  <si>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</si>
  <si>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</si>
  <si>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</si>
  <si>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</si>
  <si>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</si>
  <si>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</si>
  <si>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</si>
  <si>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</si>
  <si>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</si>
  <si>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</si>
  <si>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</si>
  <si>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</si>
  <si>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</si>
  <si>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</si>
  <si>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</si>
  <si>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</si>
  <si>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</si>
  <si>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</si>
  <si>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</si>
  <si>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</si>
  <si>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</si>
  <si>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</si>
  <si>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</si>
  <si>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</si>
  <si>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</si>
  <si>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</si>
  <si>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</si>
  <si>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</si>
  <si>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</si>
  <si>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</si>
  <si>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</si>
  <si>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</si>
  <si>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</si>
  <si>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</si>
  <si>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</si>
  <si>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</si>
  <si>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</si>
  <si>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</si>
  <si>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</si>
  <si>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</si>
  <si>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</si>
  <si>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</si>
  <si>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</si>
  <si>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</si>
  <si>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</si>
  <si>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</si>
  <si>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</si>
  <si>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</si>
  <si>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</si>
  <si>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</si>
  <si>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</si>
  <si>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</si>
  <si>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</si>
  <si>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</si>
  <si>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</si>
  <si>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</si>
  <si>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</si>
  <si>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</si>
  <si>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</si>
  <si>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</si>
  <si>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</si>
  <si>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</si>
  <si>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</si>
  <si>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</si>
  <si>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</si>
  <si>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</si>
  <si>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</si>
  <si>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</si>
  <si>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</si>
  <si>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</si>
  <si>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</si>
  <si>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</si>
  <si>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</si>
  <si>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</si>
  <si>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</si>
  <si>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</si>
  <si>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</si>
  <si>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</si>
  <si>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</si>
  <si>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</si>
  <si>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</si>
  <si>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</si>
  <si>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</si>
  <si>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</si>
  <si>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</si>
  <si>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</si>
  <si>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</si>
  <si>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</si>
  <si>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</si>
  <si>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</si>
  <si>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</si>
  <si>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</si>
  <si>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</si>
  <si>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</si>
  <si>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</si>
  <si>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</si>
  <si>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</si>
  <si>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</si>
  <si>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</si>
  <si>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</si>
  <si>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</si>
  <si>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</si>
  <si>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</si>
  <si>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</si>
  <si>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</si>
  <si>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</si>
  <si>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</si>
  <si>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</si>
  <si>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</si>
  <si>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</si>
  <si>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</si>
  <si>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</si>
  <si>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</si>
  <si>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</si>
  <si>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</si>
  <si>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</si>
  <si>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</si>
  <si>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</si>
  <si>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</si>
  <si>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</si>
  <si>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</si>
  <si>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</si>
  <si>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</si>
  <si>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</si>
  <si>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</si>
  <si>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</si>
  <si>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</si>
  <si>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</si>
  <si>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</si>
  <si>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</si>
  <si>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</si>
  <si>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</si>
  <si>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</si>
  <si>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</si>
  <si>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</si>
  <si>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</si>
  <si>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</si>
  <si>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</si>
  <si>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</si>
  <si>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</si>
  <si>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</si>
  <si>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</si>
  <si>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</si>
  <si>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</si>
  <si>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</si>
  <si>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</si>
  <si>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</si>
  <si>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</si>
  <si>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</si>
  <si>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</si>
  <si>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</si>
  <si>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</si>
  <si>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</si>
  <si>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</si>
  <si>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</si>
  <si>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</si>
  <si>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</si>
  <si>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</si>
  <si>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</si>
  <si>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</si>
  <si>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</si>
  <si>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</si>
  <si>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</si>
  <si>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</si>
  <si>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</si>
  <si>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</si>
  <si>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</si>
  <si>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</si>
  <si>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</si>
  <si>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</si>
  <si>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</si>
  <si>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</si>
  <si>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</si>
  <si>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</si>
  <si>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</si>
  <si>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</si>
  <si>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</si>
  <si>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</si>
  <si>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</si>
  <si>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</si>
  <si>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</si>
  <si>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</si>
  <si>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</si>
  <si>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</si>
  <si>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</si>
  <si>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</si>
  <si>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</si>
  <si>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</si>
  <si>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</si>
  <si>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</si>
  <si>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</si>
  <si>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</si>
  <si>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</si>
  <si>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</si>
  <si>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</si>
  <si>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</si>
  <si>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</si>
  <si>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</si>
  <si>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</si>
  <si>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</si>
  <si>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</si>
  <si>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</si>
  <si>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</si>
  <si>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</si>
  <si>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</si>
  <si>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</si>
  <si>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</si>
  <si>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</si>
  <si>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</si>
  <si>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</si>
  <si>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</si>
  <si>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</si>
  <si>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</si>
  <si>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</si>
  <si>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</si>
  <si>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</si>
  <si>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</si>
  <si>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</si>
  <si>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</si>
  <si>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</si>
  <si>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</si>
  <si>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</si>
  <si>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</si>
  <si>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</si>
  <si>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</si>
  <si>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</si>
  <si>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</si>
  <si>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</si>
  <si>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</si>
  <si>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</si>
  <si>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</si>
  <si>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</si>
  <si>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</si>
  <si>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</si>
  <si>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</si>
  <si>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</si>
  <si>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</si>
  <si>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</si>
  <si>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</si>
  <si>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</si>
  <si>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</si>
  <si>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</si>
  <si>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</si>
  <si>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</si>
  <si>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</si>
  <si>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</si>
  <si>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</si>
  <si>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</si>
  <si>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</si>
  <si>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</si>
  <si>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</si>
  <si>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</si>
  <si>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</si>
  <si>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</si>
  <si>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</si>
  <si>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</si>
  <si>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</si>
  <si>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</si>
  <si>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</si>
  <si>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</si>
  <si>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</si>
  <si>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</si>
  <si>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</si>
  <si>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</si>
  <si>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</si>
  <si>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</si>
  <si>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</si>
  <si>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</si>
  <si>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</si>
  <si>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</si>
  <si>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</si>
  <si>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</si>
  <si>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</si>
  <si>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</si>
  <si>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</si>
  <si>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</si>
  <si>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</si>
  <si>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</si>
  <si>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</si>
  <si>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</si>
  <si>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</si>
  <si>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</si>
  <si>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</si>
  <si>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</si>
  <si>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</si>
  <si>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</si>
  <si>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</si>
  <si>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</si>
  <si>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</si>
  <si>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</si>
  <si>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</si>
  <si>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</si>
  <si>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</si>
  <si>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</si>
  <si>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</si>
  <si>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</si>
  <si>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</si>
  <si>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</si>
  <si>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</si>
  <si>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</si>
  <si>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</si>
  <si>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</si>
  <si>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</si>
  <si>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</si>
  <si>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</si>
  <si>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</si>
  <si>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</si>
  <si>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</si>
  <si>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</si>
  <si>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</si>
  <si>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</si>
  <si>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</si>
  <si>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</si>
  <si>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</si>
  <si>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</si>
  <si>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</si>
  <si>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</si>
  <si>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</si>
  <si>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</si>
  <si>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</si>
  <si>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</si>
  <si>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</si>
  <si>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</si>
  <si>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</si>
  <si>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</si>
  <si>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</si>
  <si>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</si>
  <si>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</si>
  <si>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</si>
  <si>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</si>
  <si>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</si>
  <si>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</si>
  <si>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</si>
  <si>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</si>
  <si>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</si>
  <si>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</si>
  <si>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</si>
  <si>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</si>
  <si>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</si>
  <si>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</si>
  <si>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</si>
  <si>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</si>
  <si>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</si>
  <si>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</si>
  <si>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</si>
  <si>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</si>
  <si>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</si>
  <si>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</si>
  <si>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</si>
  <si>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</si>
  <si>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</si>
  <si>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</si>
  <si>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</si>
  <si>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</si>
  <si>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</si>
  <si>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</si>
  <si>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</si>
  <si>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</si>
  <si>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</si>
  <si>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</si>
  <si>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</si>
  <si>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</si>
  <si>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</si>
  <si>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</si>
  <si>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</si>
  <si>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</si>
  <si>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</si>
  <si>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</si>
  <si>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</si>
  <si>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</si>
  <si>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</si>
  <si>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</si>
  <si>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</si>
  <si>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</si>
  <si>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</si>
  <si>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</si>
  <si>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</si>
  <si>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</si>
  <si>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</si>
  <si>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</si>
  <si>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</si>
  <si>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</si>
  <si>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</si>
  <si>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</si>
  <si>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</si>
  <si>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</si>
  <si>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</si>
  <si>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</si>
  <si>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</si>
  <si>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</si>
  <si>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</si>
  <si>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</si>
  <si>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</si>
  <si>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</si>
  <si>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</si>
  <si>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</si>
  <si>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</si>
  <si>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</si>
  <si>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</si>
  <si>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</si>
  <si>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</si>
  <si>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</si>
  <si>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</si>
  <si>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</si>
  <si>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</si>
  <si>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</si>
  <si>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</si>
  <si>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</si>
  <si>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</si>
  <si>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</si>
  <si>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</si>
  <si>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</si>
  <si>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</si>
  <si>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</si>
  <si>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</si>
  <si>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</si>
  <si>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</si>
  <si>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</si>
  <si>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</si>
  <si>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</si>
  <si>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</si>
  <si>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</si>
  <si>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</si>
  <si>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</si>
  <si>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</si>
  <si>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</si>
  <si>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</si>
  <si>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</si>
  <si>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</si>
  <si>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</si>
  <si>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</si>
  <si>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</si>
  <si>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</si>
  <si>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</si>
  <si>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</si>
  <si>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</si>
  <si>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</si>
  <si>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</si>
  <si>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</si>
  <si>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</si>
  <si>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</si>
  <si>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</si>
  <si>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</si>
  <si>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</si>
  <si>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</si>
  <si>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</si>
  <si>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</si>
  <si>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</si>
  <si>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</si>
  <si>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</si>
  <si>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</si>
  <si>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</si>
  <si>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</si>
  <si>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</si>
  <si>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</si>
  <si>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</si>
  <si>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</si>
  <si>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</si>
  <si>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</si>
  <si>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</si>
  <si>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</si>
  <si>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</si>
  <si>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</si>
  <si>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</si>
  <si>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</si>
  <si>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</si>
  <si>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</si>
  <si>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</si>
  <si>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</si>
  <si>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</si>
  <si>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</si>
  <si>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</si>
  <si>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</si>
  <si>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</si>
  <si>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</si>
  <si>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</si>
  <si>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</si>
  <si>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</si>
  <si>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</si>
  <si>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</si>
  <si>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</si>
  <si>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</si>
  <si>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</si>
  <si>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</si>
  <si>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</si>
  <si>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</si>
  <si>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</si>
  <si>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</si>
  <si>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</si>
  <si>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</si>
  <si>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</si>
  <si>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</si>
  <si>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</si>
  <si>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</si>
  <si>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</si>
  <si>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</si>
  <si>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</si>
  <si>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</si>
  <si>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</si>
  <si>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</si>
  <si>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</si>
  <si>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</si>
  <si>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</si>
  <si>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</si>
  <si>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</si>
  <si>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</si>
  <si>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</si>
  <si>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</si>
  <si>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</si>
  <si>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</si>
  <si>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</si>
  <si>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</si>
  <si>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</si>
  <si>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</si>
  <si>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</si>
  <si>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</si>
  <si>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</si>
  <si>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</si>
  <si>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</si>
  <si>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</si>
  <si>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</si>
  <si>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</si>
  <si>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</si>
  <si>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</si>
  <si>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</si>
  <si>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</si>
  <si>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</si>
  <si>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</si>
  <si>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</si>
  <si>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</si>
  <si>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</si>
  <si>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</si>
  <si>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</si>
  <si>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</si>
  <si>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</si>
  <si>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</si>
  <si>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</si>
  <si>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</si>
  <si>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</si>
  <si>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</si>
  <si>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</si>
  <si>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</si>
  <si>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</si>
  <si>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</si>
  <si>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</si>
  <si>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</si>
  <si>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</si>
  <si>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</si>
  <si>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</si>
  <si>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</si>
  <si>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</si>
  <si>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</si>
  <si>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</si>
  <si>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</si>
  <si>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</si>
  <si>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</si>
  <si>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</si>
  <si>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</si>
  <si>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</si>
  <si>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</si>
  <si>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</si>
  <si>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</si>
  <si>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</si>
  <si>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</si>
  <si>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</si>
  <si>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</si>
  <si>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</si>
  <si>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</si>
  <si>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</si>
  <si>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</si>
  <si>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</si>
  <si>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</si>
  <si>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</si>
  <si>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</si>
  <si>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</si>
  <si>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</si>
  <si>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</si>
  <si>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</si>
  <si>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</si>
  <si>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</si>
  <si>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</si>
  <si>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</si>
  <si>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</si>
  <si>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</si>
  <si>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</si>
  <si>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</si>
  <si>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</si>
  <si>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</si>
  <si>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</si>
  <si>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</si>
  <si>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</si>
  <si>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</si>
  <si>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</si>
  <si>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</si>
  <si>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</si>
  <si>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</si>
  <si>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</si>
  <si>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</si>
  <si>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</si>
  <si>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</si>
  <si>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</si>
  <si>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</si>
  <si>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</si>
  <si>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</si>
  <si>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</si>
  <si>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</si>
  <si>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</si>
  <si>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</si>
  <si>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</si>
  <si>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</si>
  <si>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</si>
  <si>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</si>
  <si>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</si>
  <si>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</si>
  <si>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</si>
  <si>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</si>
  <si>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</si>
  <si>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</si>
  <si>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</si>
  <si>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</si>
  <si>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</si>
  <si>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</si>
  <si>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</si>
  <si>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</si>
  <si>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</si>
  <si>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</si>
  <si>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</si>
  <si>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</si>
  <si>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</si>
  <si>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</si>
  <si>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</si>
  <si>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</si>
  <si>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</si>
  <si>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</si>
  <si>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</si>
  <si>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</si>
  <si>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</si>
  <si>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</si>
  <si>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</si>
  <si>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</si>
  <si>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</si>
  <si>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</si>
  <si>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</si>
  <si>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</si>
  <si>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</si>
  <si>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</si>
  <si>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</si>
  <si>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</si>
  <si>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</si>
  <si>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</si>
  <si>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</si>
  <si>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</si>
  <si>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</si>
  <si>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</si>
  <si>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</si>
  <si>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</si>
  <si>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</si>
  <si>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</si>
  <si>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</si>
  <si>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</si>
  <si>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</si>
  <si>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</si>
  <si>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</si>
  <si>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</si>
  <si>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</si>
  <si>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</si>
  <si>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</si>
  <si>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</si>
  <si>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</si>
  <si>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</si>
  <si>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</si>
  <si>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</si>
  <si>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</si>
  <si>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</si>
  <si>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</si>
  <si>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</si>
  <si>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</si>
  <si>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</si>
  <si>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</si>
  <si>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</si>
  <si>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</si>
  <si>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</si>
  <si>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</si>
  <si>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</si>
  <si>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</si>
  <si>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</si>
  <si>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</si>
  <si>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</si>
  <si>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</si>
  <si>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</si>
  <si>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</si>
  <si>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</si>
  <si>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</si>
  <si>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</si>
  <si>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</si>
  <si>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</si>
  <si>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</si>
  <si>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</si>
  <si>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</si>
  <si>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</si>
  <si>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</si>
  <si>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</si>
  <si>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</si>
  <si>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</si>
  <si>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</si>
  <si>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</si>
  <si>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</si>
  <si>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</si>
  <si>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</si>
  <si>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</si>
  <si>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</si>
  <si>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</si>
  <si>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</si>
  <si>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</si>
  <si>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</si>
  <si>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</si>
  <si>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</si>
  <si>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</si>
  <si>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</si>
  <si>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</si>
  <si>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</si>
  <si>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</si>
  <si>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</si>
  <si>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</si>
  <si>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</si>
  <si>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</si>
  <si>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</si>
  <si>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</si>
  <si>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</si>
  <si>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</si>
  <si>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</si>
  <si>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</si>
  <si>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</si>
  <si>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</si>
  <si>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</si>
  <si>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</si>
  <si>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</si>
  <si>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</si>
  <si>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</si>
  <si>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</si>
  <si>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</si>
  <si>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</si>
  <si>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</si>
  <si>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</si>
  <si>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</si>
  <si>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</si>
  <si>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</si>
  <si>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</si>
  <si>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</si>
  <si>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</si>
  <si>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</si>
  <si>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</si>
  <si>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</si>
  <si>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</si>
  <si>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</si>
  <si>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</si>
  <si>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</si>
  <si>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</si>
  <si>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</si>
  <si>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</si>
  <si>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</si>
  <si>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</si>
  <si>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</si>
  <si>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</si>
  <si>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</si>
  <si>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</si>
  <si>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</si>
  <si>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</si>
  <si>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</si>
  <si>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</si>
  <si>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</si>
  <si>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</si>
  <si>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</si>
  <si>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</si>
  <si>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</si>
  <si>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</si>
  <si>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</si>
  <si>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</si>
  <si>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</si>
  <si>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</si>
  <si>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</si>
  <si>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</si>
  <si>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</si>
  <si>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</si>
  <si>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</si>
  <si>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</si>
  <si>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</si>
  <si>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</si>
  <si>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</si>
  <si>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</si>
  <si>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</si>
  <si>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</si>
  <si>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</si>
  <si>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</si>
  <si>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</si>
  <si>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</si>
  <si>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</si>
  <si>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</si>
  <si>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</si>
  <si>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</si>
  <si>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</si>
  <si>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</si>
  <si>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</si>
  <si>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</si>
  <si>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</si>
  <si>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</si>
  <si>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</si>
  <si>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</si>
  <si>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</si>
  <si>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</si>
  <si>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</si>
  <si>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</si>
  <si>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</si>
  <si>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</si>
  <si>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</si>
  <si>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</si>
  <si>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</si>
  <si>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</si>
  <si>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</si>
  <si>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</si>
  <si>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</si>
  <si>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</si>
  <si>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</si>
  <si>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</si>
  <si>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</si>
  <si>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</si>
  <si>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</si>
  <si>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</si>
  <si>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</si>
  <si>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</si>
  <si>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</si>
  <si>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</si>
  <si>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</si>
  <si>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</si>
  <si>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</si>
  <si>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</si>
  <si>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</si>
  <si>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</si>
  <si>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</si>
  <si>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</si>
  <si>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</si>
  <si>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</si>
  <si>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</si>
  <si>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</si>
  <si>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</si>
  <si>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</si>
  <si>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</si>
  <si>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</si>
  <si>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</si>
  <si>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</si>
  <si>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</si>
  <si>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</si>
  <si>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</si>
  <si>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</si>
  <si>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</si>
  <si>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</si>
  <si>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</si>
  <si>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</si>
  <si>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</si>
  <si>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</si>
  <si>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</si>
  <si>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</si>
  <si>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</si>
  <si>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</si>
  <si>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</si>
  <si>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</si>
  <si>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</si>
  <si>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</si>
  <si>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</si>
  <si>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</si>
  <si>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</si>
  <si>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</si>
  <si>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</si>
  <si>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</si>
  <si>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</si>
  <si>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</si>
  <si>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</si>
  <si>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</si>
  <si>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</si>
  <si>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</si>
  <si>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</si>
  <si>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</si>
  <si>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</si>
  <si>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</si>
  <si>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</si>
  <si>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</si>
  <si>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</si>
  <si>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</si>
  <si>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</si>
  <si>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</si>
  <si>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</si>
  <si>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</si>
  <si>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</si>
  <si>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</si>
  <si>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</si>
  <si>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</si>
  <si>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</si>
  <si>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</si>
  <si>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</si>
  <si>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</si>
  <si>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</si>
  <si>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</si>
  <si>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</si>
  <si>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</si>
  <si>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</si>
  <si>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</si>
  <si>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</si>
  <si>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</si>
  <si>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</si>
  <si>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</si>
  <si>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</si>
  <si>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</si>
  <si>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</si>
  <si>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</si>
  <si>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</si>
  <si>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</si>
  <si>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</si>
  <si>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</si>
  <si>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</si>
  <si>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</si>
  <si>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</si>
  <si>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</si>
  <si>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</si>
  <si>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</si>
  <si>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</si>
  <si>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</si>
  <si>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</si>
  <si>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</si>
  <si>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</si>
  <si>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</si>
  <si>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</si>
  <si>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</si>
  <si>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</si>
  <si>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</si>
  <si>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</si>
  <si>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</si>
  <si>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</si>
  <si>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</si>
  <si>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</si>
  <si>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</si>
  <si>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</si>
  <si>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</si>
  <si>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</si>
  <si>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</si>
  <si>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</si>
  <si>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</si>
  <si>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</si>
  <si>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</si>
  <si>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</si>
  <si>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</si>
  <si>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</si>
  <si>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</si>
  <si>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</si>
  <si>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</si>
  <si>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</si>
  <si>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</si>
  <si>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</si>
  <si>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</si>
  <si>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</si>
  <si>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</si>
  <si>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</si>
  <si>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</si>
  <si>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</si>
  <si>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</si>
  <si>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</si>
  <si>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</si>
  <si>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</si>
  <si>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</si>
  <si>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</si>
  <si>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</si>
  <si>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</si>
  <si>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</si>
  <si>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</si>
  <si>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</si>
  <si>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</si>
  <si>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</si>
  <si>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</si>
  <si>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</si>
  <si>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</si>
  <si>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</si>
  <si>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</si>
  <si>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</si>
  <si>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</si>
  <si>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</si>
  <si>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</si>
  <si>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</si>
  <si>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</si>
  <si>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</si>
  <si>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</si>
  <si>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</si>
  <si>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</si>
  <si>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</si>
  <si>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</si>
  <si>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</si>
  <si>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</si>
  <si>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</si>
  <si>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</si>
  <si>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</si>
  <si>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</si>
  <si>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</si>
  <si>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</si>
  <si>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</si>
  <si>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</si>
  <si>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</si>
  <si>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</si>
  <si>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</si>
  <si>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</si>
  <si>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</si>
  <si>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</si>
  <si>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</si>
  <si>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</si>
  <si>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</si>
  <si>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</si>
  <si>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</si>
  <si>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</si>
  <si>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</si>
  <si>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</si>
  <si>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</si>
  <si>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</si>
  <si>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</si>
  <si>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</si>
  <si>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</si>
  <si>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</si>
  <si>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</si>
  <si>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</si>
  <si>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</si>
  <si>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</si>
  <si>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</si>
  <si>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</si>
  <si>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</si>
  <si>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</si>
  <si>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</si>
  <si>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</si>
  <si>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</si>
  <si>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</si>
  <si>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</si>
  <si>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</si>
  <si>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</si>
  <si>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</si>
  <si>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</si>
  <si>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</si>
  <si>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</si>
  <si>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</si>
  <si>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</si>
  <si>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</si>
  <si>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</si>
  <si>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</si>
  <si>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</si>
  <si>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</si>
  <si>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</si>
  <si>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</si>
  <si>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</si>
  <si>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</si>
  <si>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</si>
  <si>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</si>
  <si>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</si>
  <si>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</si>
  <si>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</si>
  <si>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</si>
  <si>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</si>
  <si>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</si>
  <si>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</si>
  <si>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</si>
  <si>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</si>
  <si>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</si>
  <si>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</si>
  <si>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</si>
  <si>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</si>
  <si>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</si>
  <si>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</si>
  <si>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</si>
  <si>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</si>
  <si>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</si>
  <si>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</si>
  <si>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</si>
  <si>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</si>
  <si>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</si>
  <si>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</si>
  <si>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</si>
  <si>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</si>
  <si>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</si>
  <si>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</si>
  <si>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</si>
  <si>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</si>
  <si>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</si>
  <si>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</si>
  <si>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</si>
  <si>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</si>
  <si>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</si>
  <si>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</si>
  <si>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</si>
  <si>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</si>
  <si>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</si>
  <si>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</si>
  <si>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</si>
  <si>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</si>
  <si>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</si>
  <si>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</si>
  <si>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</si>
  <si>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</si>
  <si>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</si>
  <si>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</si>
  <si>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</si>
  <si>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</si>
  <si>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</si>
  <si>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</si>
  <si>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</si>
  <si>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</si>
  <si>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</si>
  <si>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</si>
  <si>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</si>
  <si>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</si>
  <si>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</si>
  <si>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</si>
  <si>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</si>
  <si>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</si>
  <si>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</si>
  <si>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</si>
  <si>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</si>
  <si>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</si>
  <si>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</si>
  <si>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</si>
  <si>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</si>
  <si>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</si>
  <si>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</si>
  <si>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</si>
  <si>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</si>
  <si>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</si>
  <si>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</si>
  <si>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</si>
  <si>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</si>
  <si>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</si>
  <si>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</si>
  <si>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</si>
  <si>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</si>
  <si>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</si>
  <si>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</si>
  <si>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</si>
  <si>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</si>
  <si>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</si>
  <si>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</si>
  <si>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</si>
  <si>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</si>
  <si>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</si>
  <si>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</si>
  <si>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</si>
  <si>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</si>
  <si>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</si>
  <si>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</si>
  <si>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</si>
  <si>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</si>
  <si>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</si>
  <si>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</si>
  <si>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</si>
  <si>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</si>
  <si>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</si>
  <si>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</si>
  <si>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</si>
  <si>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</si>
  <si>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</si>
  <si>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</si>
  <si>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</si>
  <si>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</si>
  <si>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</si>
  <si>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</si>
  <si>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</si>
  <si>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</si>
  <si>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</si>
  <si>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</si>
  <si>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</si>
  <si>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</si>
  <si>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</si>
  <si>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</si>
  <si>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</si>
  <si>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</si>
  <si>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</si>
  <si>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</si>
  <si>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</si>
  <si>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</si>
  <si>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</si>
  <si>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</si>
  <si>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</si>
  <si>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</si>
  <si>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</si>
  <si>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</si>
  <si>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</si>
  <si>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</si>
  <si>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</si>
  <si>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</si>
  <si>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</si>
  <si>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</si>
  <si>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</si>
  <si>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</si>
  <si>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</si>
  <si>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</si>
  <si>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</si>
  <si>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</si>
  <si>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</si>
  <si>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</si>
  <si>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</si>
  <si>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</si>
  <si>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</si>
  <si>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</si>
  <si>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</si>
  <si>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</si>
  <si>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</si>
  <si>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</si>
  <si>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</si>
  <si>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</si>
  <si>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</si>
  <si>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</si>
  <si>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</si>
  <si>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</si>
  <si>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</si>
  <si>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</si>
  <si>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</si>
  <si>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</si>
  <si>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</si>
  <si>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</si>
  <si>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</si>
  <si>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</si>
  <si>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</si>
  <si>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</si>
  <si>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</si>
  <si>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</si>
  <si>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</si>
  <si>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</si>
  <si>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</si>
  <si>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</si>
  <si>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</si>
  <si>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</si>
  <si>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</si>
  <si>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</si>
  <si>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</si>
  <si>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</si>
  <si>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</si>
  <si>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</si>
  <si>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</si>
  <si>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</si>
  <si>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</si>
  <si>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</si>
  <si>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</si>
  <si>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</si>
  <si>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</si>
  <si>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</si>
  <si>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</si>
  <si>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</si>
  <si>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</si>
  <si>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</si>
  <si>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</si>
  <si>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</si>
  <si>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</si>
  <si>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</si>
  <si>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</si>
  <si>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</si>
  <si>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</si>
  <si>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</si>
  <si>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</si>
  <si>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</si>
  <si>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</si>
  <si>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</si>
  <si>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</si>
  <si>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</si>
  <si>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</si>
  <si>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</si>
  <si>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</si>
  <si>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</si>
  <si>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</si>
  <si>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</si>
  <si>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</si>
  <si>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</si>
  <si>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</si>
  <si>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</si>
  <si>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</si>
  <si>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</si>
  <si>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</si>
  <si>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</si>
  <si>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</si>
  <si>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</si>
  <si>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</si>
  <si>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</si>
  <si>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</si>
  <si>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</si>
  <si>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</si>
  <si>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</si>
  <si>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</si>
  <si>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</si>
  <si>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</si>
  <si>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</si>
  <si>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</si>
  <si>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</si>
  <si>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</si>
  <si>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</si>
  <si>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</si>
  <si>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</si>
  <si>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</si>
  <si>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</si>
  <si>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</si>
  <si>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</si>
  <si>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</si>
  <si>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</si>
  <si>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</si>
  <si>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</si>
  <si>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</si>
  <si>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</si>
  <si>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</si>
  <si>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</si>
  <si>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</si>
  <si>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</si>
  <si>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</si>
  <si>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</si>
  <si>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</si>
  <si>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</si>
  <si>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</si>
  <si>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</si>
  <si>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</si>
  <si>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</si>
  <si>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</si>
  <si>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</si>
  <si>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</si>
  <si>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</si>
  <si>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</si>
  <si>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</si>
  <si>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</si>
  <si>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</si>
  <si>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</si>
  <si>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</si>
  <si>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</si>
  <si>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</si>
  <si>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</si>
  <si>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</si>
  <si>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</si>
  <si>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</si>
  <si>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</si>
  <si>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</si>
  <si>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</si>
  <si>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</si>
  <si>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</si>
  <si>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</si>
  <si>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</si>
  <si>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</si>
  <si>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</si>
  <si>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</si>
  <si>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</si>
  <si>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</si>
  <si>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</si>
  <si>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</si>
  <si>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</si>
  <si>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</si>
  <si>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</si>
  <si>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</si>
  <si>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</si>
  <si>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</si>
  <si>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</si>
  <si>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</si>
  <si>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</si>
  <si>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</si>
  <si>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</si>
  <si>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</si>
  <si>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</si>
  <si>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</si>
  <si>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</si>
  <si>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</si>
  <si>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</si>
  <si>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</si>
  <si>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</si>
  <si>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</si>
  <si>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</si>
  <si>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</si>
  <si>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</si>
  <si>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</si>
  <si>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</si>
  <si>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</si>
  <si>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</si>
  <si>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</si>
  <si>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</si>
  <si>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</si>
  <si>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</si>
  <si>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</si>
  <si>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</si>
  <si>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</si>
  <si>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</si>
  <si>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</si>
  <si>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</si>
  <si>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</si>
  <si>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</si>
  <si>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</si>
  <si>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</si>
  <si>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</si>
  <si>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</si>
  <si>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</si>
  <si>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</si>
  <si>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</si>
  <si>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</si>
  <si>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</si>
  <si>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</si>
  <si>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</si>
  <si>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</si>
  <si>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</si>
  <si>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</si>
  <si>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</si>
  <si>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</si>
  <si>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</si>
  <si>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</si>
  <si>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</si>
  <si>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</si>
  <si>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</si>
  <si>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</si>
  <si>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</si>
  <si>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</si>
  <si>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</si>
  <si>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</si>
  <si>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</si>
  <si>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</si>
  <si>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</si>
  <si>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</si>
  <si>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</si>
  <si>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</si>
  <si>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</si>
  <si>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</si>
  <si>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</si>
  <si>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</si>
  <si>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</si>
  <si>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</si>
  <si>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</si>
  <si>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</si>
  <si>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</si>
  <si>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</si>
  <si>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</si>
  <si>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</si>
  <si>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</si>
  <si>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</si>
  <si>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</si>
  <si>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</si>
  <si>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</si>
  <si>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</si>
  <si>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</si>
  <si>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</si>
  <si>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</si>
  <si>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</si>
  <si>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</si>
  <si>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</si>
  <si>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</si>
  <si>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</si>
  <si>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</si>
  <si>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</si>
  <si>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</si>
  <si>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</si>
  <si>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</si>
  <si>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</si>
  <si>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</si>
  <si>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</si>
  <si>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</si>
  <si>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</si>
  <si>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</si>
  <si>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</si>
  <si>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</si>
  <si>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</si>
  <si>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</si>
  <si>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</si>
  <si>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</si>
  <si>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</si>
  <si>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</si>
  <si>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</si>
  <si>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</si>
  <si>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</si>
  <si>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</si>
  <si>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</si>
  <si>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</si>
  <si>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</si>
  <si>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</si>
  <si>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</si>
  <si>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</si>
  <si>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</si>
  <si>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</si>
  <si>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</si>
  <si>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</si>
  <si>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</si>
  <si>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</si>
  <si>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</si>
  <si>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</si>
  <si>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</si>
  <si>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</si>
  <si>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</si>
  <si>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</si>
  <si>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</si>
  <si>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</si>
  <si>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</si>
  <si>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</si>
  <si>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</si>
  <si>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</si>
  <si>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</si>
  <si>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</si>
  <si>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</si>
  <si>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</si>
  <si>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</si>
  <si>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</si>
  <si>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</si>
  <si>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</si>
  <si>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</si>
  <si>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</si>
  <si>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</si>
  <si>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</si>
  <si>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</si>
  <si>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</si>
  <si>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</si>
  <si>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</si>
  <si>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</si>
  <si>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</si>
  <si>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</si>
  <si>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</si>
  <si>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</si>
  <si>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</si>
  <si>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</si>
  <si>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</si>
  <si>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</si>
  <si>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</si>
  <si>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</si>
  <si>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</si>
  <si>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</si>
  <si>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</si>
  <si>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</si>
  <si>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</si>
  <si>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</si>
  <si>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</si>
  <si>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</si>
  <si>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</si>
  <si>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</si>
  <si>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</si>
  <si>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</si>
  <si>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</si>
  <si>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</si>
  <si>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</si>
  <si>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</si>
  <si>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</si>
  <si>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</si>
  <si>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</si>
  <si>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</si>
  <si>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</si>
  <si>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</si>
  <si>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</si>
  <si>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</si>
  <si>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</si>
  <si>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</si>
  <si>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</si>
  <si>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</si>
  <si>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</si>
  <si>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</si>
  <si>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</si>
  <si>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</si>
  <si>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</si>
  <si>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</si>
  <si>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</si>
  <si>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</si>
  <si>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</si>
  <si>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</si>
  <si>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</si>
  <si>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</si>
  <si>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</si>
  <si>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</si>
  <si>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</si>
  <si>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</si>
  <si>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</si>
  <si>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</si>
  <si>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</si>
  <si>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</si>
  <si>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</si>
  <si>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</si>
  <si>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</si>
  <si>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</si>
  <si>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</si>
  <si>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</si>
  <si>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</si>
  <si>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</si>
  <si>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</si>
  <si>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</si>
  <si>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</si>
  <si>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</si>
  <si>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</si>
  <si>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</si>
  <si>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</si>
  <si>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</si>
  <si>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</si>
  <si>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</si>
  <si>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</si>
  <si>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</si>
  <si>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</si>
  <si>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</si>
  <si>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</si>
  <si>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</si>
  <si>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</si>
  <si>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</si>
  <si>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</si>
  <si>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</si>
  <si>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</si>
  <si>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</si>
  <si>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</si>
  <si>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</si>
  <si>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</si>
  <si>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</si>
  <si>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</si>
  <si>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</si>
  <si>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</si>
  <si>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</si>
  <si>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</si>
  <si>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</si>
  <si>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</si>
  <si>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</si>
  <si>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</si>
  <si>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</si>
  <si>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</si>
  <si>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</si>
  <si>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</si>
  <si>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</si>
  <si>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</si>
  <si>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</si>
  <si>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</si>
  <si>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</si>
  <si>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</si>
  <si>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</si>
  <si>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</si>
  <si>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</si>
  <si>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</si>
  <si>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</si>
  <si>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</si>
  <si>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</si>
  <si>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</si>
  <si>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</si>
  <si>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</si>
  <si>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</si>
  <si>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</si>
  <si>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</si>
  <si>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</si>
  <si>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</si>
  <si>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</si>
  <si>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</si>
  <si>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</si>
  <si>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</si>
  <si>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</si>
  <si>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</si>
  <si>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</si>
  <si>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</si>
  <si>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</si>
  <si>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</si>
  <si>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</si>
  <si>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</si>
  <si>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</si>
  <si>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</si>
  <si>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</si>
  <si>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</si>
  <si>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</si>
  <si>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</si>
  <si>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</si>
  <si>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</si>
  <si>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</si>
  <si>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</si>
  <si>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</si>
  <si>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</si>
  <si>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</si>
  <si>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</si>
  <si>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</si>
  <si>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</si>
  <si>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</si>
  <si>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</si>
  <si>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</si>
  <si>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</si>
  <si>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</si>
  <si>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</si>
  <si>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</si>
  <si>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</si>
  <si>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</si>
  <si>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</si>
  <si>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</si>
  <si>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</si>
  <si>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</si>
  <si>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</si>
  <si>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</si>
  <si>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</si>
  <si>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</si>
  <si>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</si>
  <si>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</si>
  <si>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</si>
  <si>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</si>
  <si>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</si>
  <si>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</si>
  <si>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</si>
  <si>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</si>
  <si>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</si>
  <si>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</si>
  <si>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</si>
  <si>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</si>
  <si>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</si>
  <si>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</si>
  <si>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</si>
  <si>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</si>
  <si>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</si>
  <si>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</si>
  <si>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</si>
  <si>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</si>
  <si>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</si>
  <si>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</si>
  <si>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</si>
  <si>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</si>
  <si>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</si>
  <si>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</si>
  <si>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</si>
  <si>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</si>
  <si>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</si>
  <si>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</si>
  <si>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</si>
  <si>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</si>
  <si>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</si>
  <si>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</si>
  <si>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</si>
  <si>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</si>
  <si>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</si>
  <si>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</si>
  <si>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</si>
  <si>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</si>
  <si>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</si>
  <si>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</si>
  <si>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</si>
  <si>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</si>
  <si>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</si>
  <si>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</si>
  <si>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</si>
  <si>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</si>
  <si>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</si>
  <si>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</si>
  <si>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</si>
  <si>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</si>
  <si>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</si>
  <si>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</si>
  <si>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</si>
  <si>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</si>
  <si>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</si>
  <si>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</si>
  <si>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</si>
  <si>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</si>
  <si>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</si>
  <si>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</si>
  <si>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</si>
  <si>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</si>
  <si>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</si>
  <si>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</si>
  <si>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</si>
  <si>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</si>
  <si>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</si>
  <si>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</si>
  <si>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</si>
  <si>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</si>
  <si>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</si>
  <si>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</si>
  <si>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</si>
  <si>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</si>
  <si>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</si>
  <si>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</si>
  <si>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</si>
  <si>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</si>
  <si>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</si>
  <si>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</si>
  <si>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</si>
  <si>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</si>
  <si>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</si>
  <si>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</si>
  <si>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</si>
  <si>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</si>
  <si>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</si>
  <si>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</si>
  <si>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</si>
  <si>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</si>
  <si>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</si>
  <si>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</si>
  <si>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</si>
  <si>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</si>
  <si>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</si>
  <si>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</si>
  <si>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</si>
  <si>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</si>
  <si>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</si>
  <si>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</si>
  <si>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</si>
  <si>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</si>
  <si>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</si>
  <si>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</si>
  <si>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</si>
  <si>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</si>
  <si>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</si>
  <si>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</si>
  <si>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</si>
  <si>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</si>
  <si>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</si>
  <si>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</si>
  <si>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</si>
  <si>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</si>
  <si>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</si>
  <si>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</si>
  <si>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</si>
  <si>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</si>
  <si>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</si>
  <si>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</si>
  <si>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</si>
  <si>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</si>
  <si>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</si>
  <si>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</si>
  <si>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</si>
  <si>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</si>
  <si>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</si>
  <si>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</si>
  <si>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</si>
  <si>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</si>
  <si>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</si>
  <si>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</si>
  <si>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</si>
  <si>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</si>
  <si>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</si>
  <si>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</si>
  <si>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</si>
  <si>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</si>
  <si>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</si>
  <si>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</si>
  <si>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</si>
  <si>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</si>
  <si>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</si>
  <si>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</si>
  <si>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</si>
  <si>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</si>
  <si>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</si>
  <si>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</si>
  <si>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</si>
  <si>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</si>
  <si>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</si>
  <si>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</si>
  <si>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</si>
  <si>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</si>
  <si>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</si>
  <si>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</si>
  <si>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</si>
  <si>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</si>
  <si>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</si>
  <si>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</si>
  <si>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</si>
  <si>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</si>
  <si>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</si>
  <si>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</si>
  <si>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</si>
  <si>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</si>
  <si>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</si>
  <si>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</si>
  <si>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</si>
  <si>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</si>
  <si>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</si>
  <si>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</si>
  <si>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</si>
  <si>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</si>
  <si>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</si>
  <si>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</si>
  <si>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</si>
  <si>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</si>
  <si>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</si>
  <si>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</si>
  <si>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</si>
  <si>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</si>
  <si>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</si>
  <si>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</si>
  <si>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</si>
  <si>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</si>
  <si>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</si>
  <si>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</si>
  <si>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</si>
  <si>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</si>
  <si>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</si>
  <si>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</si>
  <si>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</si>
  <si>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</si>
  <si>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</si>
  <si>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</si>
  <si>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</si>
  <si>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</si>
  <si>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</si>
  <si>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</si>
  <si>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</si>
  <si>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</si>
  <si>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</si>
  <si>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</si>
  <si>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</si>
  <si>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</si>
  <si>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</si>
  <si>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</si>
  <si>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</si>
  <si>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</si>
  <si>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</si>
  <si>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</si>
  <si>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</si>
  <si>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</si>
  <si>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</si>
  <si>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</si>
  <si>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</si>
  <si>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</si>
  <si>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</si>
  <si>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</si>
  <si>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</si>
  <si>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</si>
  <si>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</si>
  <si>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</si>
  <si>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</si>
  <si>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</si>
  <si>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</si>
  <si>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</si>
  <si>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</si>
  <si>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</si>
  <si>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</si>
  <si>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</si>
  <si>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</si>
  <si>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</si>
  <si>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</si>
  <si>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</si>
  <si>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</si>
  <si>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</si>
  <si>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</si>
  <si>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</si>
  <si>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</si>
  <si>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</si>
  <si>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</si>
  <si>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</si>
  <si>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</si>
  <si>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</si>
  <si>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</si>
  <si>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</si>
  <si>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</si>
  <si>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</si>
  <si>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</si>
  <si>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</si>
  <si>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</si>
  <si>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</si>
  <si>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</si>
  <si>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</si>
  <si>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</si>
  <si>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</si>
  <si>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</si>
  <si>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</si>
  <si>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</si>
  <si>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</si>
  <si>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</si>
  <si>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</si>
  <si>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</si>
  <si>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</si>
  <si>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</si>
  <si>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</si>
  <si>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</si>
  <si>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</si>
  <si>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</si>
  <si>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</si>
  <si>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</si>
  <si>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</si>
  <si>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</si>
  <si>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</si>
  <si>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</si>
  <si>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</si>
  <si>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</si>
  <si>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</si>
  <si>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</si>
  <si>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</si>
  <si>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</si>
  <si>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</si>
  <si>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</si>
  <si>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</si>
  <si>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</si>
  <si>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</si>
  <si>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</si>
  <si>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</si>
  <si>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</si>
  <si>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</si>
  <si>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</si>
  <si>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</si>
  <si>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</si>
  <si>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</si>
  <si>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</si>
  <si>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</si>
  <si>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</si>
  <si>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</si>
  <si>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</si>
  <si>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</si>
  <si>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</si>
  <si>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</si>
  <si>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</si>
  <si>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</si>
  <si>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</si>
  <si>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</si>
  <si>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</si>
  <si>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</si>
  <si>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</si>
  <si>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</si>
  <si>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</si>
  <si>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</si>
  <si>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</si>
  <si>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</si>
  <si>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</si>
  <si>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</si>
  <si>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</si>
  <si>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</si>
  <si>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</si>
  <si>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</si>
  <si>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</si>
  <si>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</si>
  <si>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</si>
  <si>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</si>
  <si>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</si>
  <si>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</si>
  <si>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</si>
  <si>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</si>
  <si>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</si>
  <si>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</si>
  <si>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</si>
  <si>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</si>
  <si>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</si>
  <si>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</si>
  <si>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</si>
  <si>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</si>
  <si>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</si>
  <si>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</si>
  <si>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</si>
  <si>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</si>
  <si>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</si>
  <si>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</si>
  <si>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</si>
  <si>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</si>
  <si>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</si>
  <si>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</si>
  <si>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</si>
  <si>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</si>
  <si>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</si>
  <si>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</si>
  <si>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</si>
  <si>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</si>
  <si>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</si>
  <si>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</si>
  <si>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</si>
  <si>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</si>
  <si>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</si>
  <si>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</si>
  <si>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</si>
  <si>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</si>
  <si>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</si>
  <si>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</si>
  <si>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</si>
  <si>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</si>
  <si>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</si>
  <si>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</si>
  <si>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</si>
  <si>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</si>
  <si>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</si>
  <si>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</si>
  <si>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</si>
  <si>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</si>
  <si>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</si>
  <si>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</si>
  <si>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</si>
  <si>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</si>
  <si>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</si>
  <si>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</si>
  <si>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</si>
  <si>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</si>
  <si>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</si>
  <si>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</si>
  <si>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</si>
  <si>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</si>
  <si>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</si>
  <si>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</si>
  <si>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</si>
  <si>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</si>
  <si>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</si>
  <si>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</si>
  <si>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</si>
  <si>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</si>
  <si>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</si>
  <si>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</si>
  <si>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</si>
  <si>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</si>
  <si>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</si>
  <si>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</si>
  <si>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</si>
  <si>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</si>
  <si>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</si>
  <si>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</si>
  <si>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</si>
  <si>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</si>
  <si>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</si>
  <si>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</si>
  <si>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</si>
  <si>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</si>
  <si>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</si>
  <si>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</si>
  <si>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</si>
  <si>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</si>
  <si>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</si>
  <si>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</si>
  <si>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</si>
  <si>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</si>
  <si>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</si>
  <si>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</si>
  <si>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</si>
  <si>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</si>
  <si>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</si>
  <si>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</si>
  <si>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</si>
  <si>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</si>
  <si>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</si>
  <si>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</si>
  <si>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</si>
  <si>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</si>
  <si>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</si>
  <si>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</si>
  <si>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</si>
  <si>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</si>
  <si>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</si>
  <si>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</si>
  <si>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</si>
  <si>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</si>
  <si>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</si>
  <si>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</si>
  <si>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</si>
  <si>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</si>
  <si>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</si>
  <si>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</si>
  <si>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</si>
  <si>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</si>
  <si>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</si>
  <si>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</si>
  <si>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</si>
  <si>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</si>
  <si>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</si>
  <si>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</si>
  <si>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</si>
  <si>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</si>
  <si>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</si>
  <si>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</si>
  <si>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</si>
  <si>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</si>
  <si>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</si>
  <si>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</si>
  <si>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</si>
  <si>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</si>
  <si>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</si>
  <si>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</si>
  <si>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</si>
  <si>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</si>
  <si>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</si>
  <si>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</si>
  <si>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</si>
  <si>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</si>
  <si>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</si>
  <si>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</si>
  <si>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</si>
  <si>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</si>
  <si>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</si>
  <si>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</si>
  <si>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</si>
  <si>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</si>
  <si>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</si>
  <si>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</si>
  <si>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</si>
  <si>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</si>
  <si>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</si>
  <si>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</si>
  <si>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</si>
  <si>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</si>
  <si>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</si>
  <si>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</si>
  <si>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</si>
  <si>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</si>
  <si>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</si>
  <si>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</si>
  <si>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</si>
  <si>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</si>
  <si>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</si>
  <si>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</si>
  <si>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</si>
  <si>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</si>
  <si>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</si>
  <si>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</si>
  <si>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</si>
  <si>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</si>
  <si>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</si>
  <si>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</si>
  <si>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</si>
  <si>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</si>
  <si>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</si>
  <si>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</si>
  <si>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</si>
  <si>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</si>
  <si>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</si>
  <si>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</si>
  <si>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</si>
  <si>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</si>
  <si>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</si>
  <si>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</si>
  <si>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</si>
  <si>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</si>
  <si>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</si>
  <si>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</si>
  <si>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</si>
  <si>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</si>
  <si>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</si>
  <si>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</si>
  <si>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</si>
  <si>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</si>
  <si>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</si>
  <si>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</si>
  <si>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</si>
  <si>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</si>
  <si>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</si>
  <si>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</si>
  <si>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</si>
  <si>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</si>
  <si>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</si>
  <si>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</si>
  <si>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</si>
  <si>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</si>
  <si>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</si>
  <si>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</si>
  <si>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</si>
  <si>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</si>
  <si>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</si>
  <si>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</si>
  <si>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</si>
  <si>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</si>
  <si>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</si>
  <si>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</si>
  <si>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</si>
  <si>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</si>
  <si>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</si>
  <si>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</si>
  <si>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</si>
  <si>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</si>
  <si>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</si>
  <si>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</si>
  <si>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</si>
  <si>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</si>
  <si>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</si>
  <si>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</si>
  <si>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</si>
  <si>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</si>
  <si>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</si>
  <si>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</si>
  <si>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</si>
  <si>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</si>
  <si>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</si>
  <si>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</si>
  <si>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</si>
  <si>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</si>
  <si>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</si>
  <si>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</si>
  <si>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</si>
  <si>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</si>
  <si>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</si>
  <si>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</si>
  <si>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</si>
  <si>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</si>
  <si>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</si>
  <si>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</si>
  <si>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</si>
  <si>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</si>
  <si>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</si>
  <si>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</si>
  <si>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</si>
  <si>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</si>
  <si>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</si>
  <si>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</si>
  <si>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</si>
  <si>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</si>
  <si>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</si>
  <si>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</si>
  <si>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</si>
  <si>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</si>
  <si>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</si>
  <si>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</si>
  <si>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</si>
  <si>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</si>
  <si>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</si>
  <si>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</si>
  <si>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</si>
  <si>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</si>
  <si>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</si>
  <si>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</si>
  <si>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</si>
  <si>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</si>
  <si>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</si>
  <si>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</si>
  <si>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</si>
  <si>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</si>
  <si>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</si>
  <si>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</si>
  <si>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</si>
  <si>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</si>
  <si>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</si>
  <si>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</si>
  <si>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</si>
  <si>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</si>
  <si>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</si>
  <si>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</si>
  <si>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</si>
  <si>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</si>
  <si>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</si>
  <si>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</si>
  <si>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</si>
  <si>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</si>
  <si>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</si>
  <si>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</si>
  <si>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</si>
  <si>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</si>
  <si>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</si>
  <si>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</si>
  <si>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</si>
  <si>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</si>
  <si>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</si>
  <si>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</si>
  <si>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</si>
  <si>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</si>
  <si>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</si>
  <si>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</si>
  <si>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</si>
  <si>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</si>
  <si>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</si>
  <si>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</si>
  <si>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</si>
  <si>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</si>
  <si>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</si>
  <si>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</si>
  <si>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</si>
  <si>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</si>
  <si>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</si>
  <si>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</si>
  <si>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</si>
  <si>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</si>
  <si>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</si>
  <si>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</si>
  <si>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</si>
  <si>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</si>
  <si>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</si>
  <si>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</si>
  <si>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</si>
  <si>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</si>
  <si>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</si>
  <si>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</si>
  <si>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</si>
  <si>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</si>
  <si>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</si>
  <si>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</si>
  <si>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</si>
  <si>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</si>
  <si>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</si>
  <si>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</si>
  <si>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</si>
  <si>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</si>
  <si>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</si>
  <si>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</si>
  <si>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</si>
  <si>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</si>
  <si>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</si>
  <si>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</si>
  <si>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</si>
  <si>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</si>
  <si>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</si>
  <si>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</si>
  <si>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</si>
  <si>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</si>
  <si>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</si>
  <si>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</si>
  <si>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</si>
  <si>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</si>
  <si>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</si>
  <si>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</si>
  <si>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</si>
  <si>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</si>
  <si>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</si>
  <si>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</si>
  <si>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</si>
  <si>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</si>
  <si>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</si>
  <si>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</si>
  <si>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</si>
  <si>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</si>
  <si>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</si>
  <si>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</si>
  <si>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</si>
  <si>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</si>
  <si>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</si>
  <si>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</si>
  <si>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</si>
  <si>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</si>
  <si>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</si>
  <si>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</si>
  <si>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</si>
  <si>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</si>
  <si>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</si>
  <si>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</si>
  <si>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</si>
  <si>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</si>
  <si>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</si>
  <si>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</si>
  <si>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</si>
  <si>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</si>
  <si>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</si>
  <si>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</si>
  <si>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</si>
  <si>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</si>
  <si>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</si>
  <si>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</si>
  <si>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</si>
  <si>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</si>
  <si>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</si>
  <si>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</si>
  <si>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</si>
  <si>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</si>
  <si>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</si>
  <si>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</si>
  <si>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</si>
  <si>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</si>
  <si>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</si>
  <si>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</si>
  <si>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</si>
  <si>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</si>
  <si>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</si>
  <si>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</si>
  <si>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</si>
  <si>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</si>
  <si>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</si>
  <si>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</si>
  <si>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</si>
  <si>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</si>
  <si>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</si>
  <si>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</si>
  <si>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</si>
  <si>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</si>
  <si>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</si>
  <si>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</si>
  <si>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</si>
  <si>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</si>
  <si>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</si>
  <si>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</si>
  <si>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</si>
  <si>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</si>
  <si>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</si>
  <si>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</si>
  <si>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</si>
  <si>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</si>
  <si>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</si>
  <si>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</si>
  <si>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</si>
  <si>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</si>
  <si>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</si>
  <si>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</si>
  <si>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</si>
  <si>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</si>
  <si>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</si>
  <si>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</si>
  <si>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</si>
  <si>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</si>
  <si>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</si>
  <si>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</si>
  <si>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</si>
  <si>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</si>
  <si>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</si>
  <si>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</si>
  <si>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</si>
  <si>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</si>
  <si>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</si>
  <si>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</si>
  <si>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</si>
  <si>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</si>
  <si>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</si>
  <si>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</si>
  <si>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</si>
  <si>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</si>
  <si>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</si>
  <si>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</si>
  <si>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</si>
  <si>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</si>
  <si>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</si>
  <si>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</si>
  <si>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</si>
  <si>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</si>
  <si>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</si>
  <si>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</si>
  <si>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</si>
  <si>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</si>
  <si>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</si>
  <si>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</si>
  <si>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</si>
  <si>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</si>
  <si>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</si>
  <si>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</si>
  <si>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</si>
  <si>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</si>
  <si>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</si>
  <si>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</si>
  <si>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</si>
  <si>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</si>
  <si>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</si>
  <si>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</si>
  <si>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</si>
  <si>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</si>
  <si>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</si>
  <si>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</si>
  <si>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</si>
  <si>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</si>
  <si>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</si>
  <si>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</si>
  <si>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</si>
  <si>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</si>
  <si>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</si>
  <si>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</si>
  <si>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</si>
  <si>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</si>
  <si>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</si>
  <si>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</si>
  <si>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</si>
  <si>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</si>
  <si>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</si>
  <si>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</si>
  <si>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</si>
  <si>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</si>
  <si>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</si>
  <si>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</si>
  <si>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</si>
  <si>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</si>
  <si>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</si>
  <si>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</si>
  <si>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</si>
  <si>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</si>
  <si>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</si>
  <si>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</si>
  <si>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</si>
  <si>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</si>
  <si>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</si>
  <si>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</si>
  <si>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</si>
  <si>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</si>
  <si>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</si>
  <si>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</si>
  <si>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</si>
  <si>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</si>
  <si>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</si>
  <si>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</si>
  <si>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</si>
  <si>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</si>
  <si>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</si>
  <si>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</si>
  <si>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</si>
  <si>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</si>
  <si>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</si>
  <si>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</si>
  <si>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</si>
  <si>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</si>
  <si>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</si>
  <si>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</si>
  <si>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</si>
  <si>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</si>
  <si>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</si>
  <si>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</si>
  <si>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</si>
  <si>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</si>
  <si>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</si>
  <si>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</si>
  <si>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</si>
  <si>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</si>
  <si>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</si>
  <si>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</si>
  <si>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</si>
  <si>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</si>
  <si>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</si>
  <si>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</si>
  <si>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</si>
  <si>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</si>
  <si>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</si>
  <si>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</si>
  <si>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</si>
  <si>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</si>
  <si>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</si>
  <si>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</si>
  <si>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</si>
  <si>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</si>
  <si>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</si>
  <si>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</si>
  <si>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</si>
  <si>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</si>
  <si>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</si>
  <si>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</si>
  <si>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</si>
  <si>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</si>
  <si>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</si>
  <si>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</si>
  <si>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</si>
  <si>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</si>
  <si>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</si>
  <si>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</si>
  <si>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</si>
  <si>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</si>
  <si>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</si>
  <si>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</si>
  <si>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</si>
  <si>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</si>
  <si>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</si>
  <si>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</si>
  <si>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</si>
  <si>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</si>
  <si>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</si>
  <si>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</si>
  <si>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</si>
  <si>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</si>
  <si>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</si>
  <si>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</si>
  <si>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</si>
  <si>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</si>
  <si>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</si>
  <si>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</si>
  <si>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</si>
  <si>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</si>
  <si>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</si>
  <si>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</si>
  <si>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</si>
  <si>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</si>
  <si>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</si>
  <si>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</si>
  <si>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</si>
  <si>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</si>
  <si>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</si>
  <si>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</si>
  <si>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</si>
  <si>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</si>
  <si>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</si>
  <si>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</si>
  <si>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</si>
  <si>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</si>
  <si>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</si>
  <si>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</si>
  <si>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</si>
  <si>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</si>
  <si>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</si>
  <si>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</si>
  <si>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</si>
  <si>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</si>
  <si>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</si>
  <si>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</si>
  <si>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</si>
  <si>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</si>
  <si>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</si>
  <si>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</si>
  <si>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</si>
  <si>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</si>
  <si>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</si>
  <si>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</si>
  <si>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</si>
  <si>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</si>
  <si>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</si>
  <si>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</si>
  <si>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</si>
  <si>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</si>
  <si>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</si>
  <si>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</si>
  <si>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</si>
  <si>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</si>
  <si>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</si>
  <si>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</si>
  <si>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</si>
  <si>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</si>
  <si>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</si>
  <si>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</si>
  <si>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</si>
  <si>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</si>
  <si>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</si>
  <si>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</si>
  <si>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</si>
  <si>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</si>
  <si>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</si>
  <si>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</si>
  <si>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</si>
  <si>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</si>
  <si>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</si>
  <si>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</si>
  <si>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</si>
  <si>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</si>
  <si>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</si>
  <si>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</si>
  <si>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</si>
  <si>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</si>
  <si>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</si>
  <si>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</si>
  <si>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</si>
  <si>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</si>
  <si>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</si>
  <si>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</si>
  <si>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</si>
  <si>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</si>
  <si>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</si>
  <si>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</si>
  <si>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</si>
  <si>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</si>
  <si>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</si>
  <si>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</si>
  <si>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</si>
  <si>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</si>
  <si>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</si>
  <si>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</si>
  <si>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</si>
  <si>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</si>
  <si>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</si>
  <si>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</si>
  <si>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</si>
  <si>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</si>
  <si>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</si>
  <si>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</si>
  <si>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</si>
  <si>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</si>
  <si>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</si>
  <si>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</si>
  <si>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</si>
  <si>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</si>
  <si>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</si>
  <si>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</si>
  <si>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</si>
  <si>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</si>
  <si>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</si>
  <si>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</si>
  <si>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</si>
  <si>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</si>
  <si>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</si>
  <si>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</si>
  <si>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</si>
  <si>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</si>
  <si>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</si>
  <si>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</si>
  <si>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</si>
  <si>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</si>
  <si>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</si>
  <si>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</si>
  <si>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</si>
  <si>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</si>
  <si>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</si>
  <si>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</si>
  <si>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</si>
  <si>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</si>
  <si>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</si>
  <si>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</si>
  <si>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</si>
  <si>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</si>
  <si>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</si>
  <si>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</si>
  <si>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</si>
  <si>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</si>
  <si>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</si>
  <si>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</si>
  <si>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</si>
  <si>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</si>
  <si>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</si>
  <si>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</si>
  <si>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</si>
  <si>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</si>
  <si>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</si>
  <si>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</si>
  <si>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</si>
  <si>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</si>
  <si>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</si>
  <si>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</si>
  <si>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</si>
  <si>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</si>
  <si>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</si>
  <si>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</si>
  <si>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</si>
  <si>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</si>
  <si>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</si>
  <si>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</si>
  <si>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</si>
  <si>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</si>
  <si>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</si>
  <si>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</si>
  <si>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</si>
  <si>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</si>
  <si>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</si>
  <si>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</si>
  <si>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</si>
  <si>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</si>
  <si>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</si>
  <si>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</si>
  <si>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</si>
  <si>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</si>
  <si>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</si>
  <si>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</si>
  <si>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</si>
  <si>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</si>
  <si>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</si>
  <si>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</si>
  <si>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</si>
  <si>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</si>
  <si>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</si>
  <si>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</si>
  <si>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</si>
  <si>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</si>
  <si>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</si>
  <si>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</si>
  <si>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</si>
  <si>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</si>
  <si>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</si>
  <si>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</si>
  <si>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</si>
  <si>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</si>
  <si>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</si>
  <si>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</si>
  <si>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</si>
  <si>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</si>
  <si>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</si>
  <si>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</si>
  <si>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</si>
  <si>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</si>
  <si>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</si>
  <si>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</si>
  <si>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</si>
  <si>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</si>
  <si>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</si>
  <si>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</si>
  <si>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</si>
  <si>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</si>
  <si>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</si>
  <si>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</si>
  <si>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</si>
  <si>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</si>
  <si>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</si>
  <si>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</si>
  <si>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</si>
  <si>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</si>
  <si>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</si>
  <si>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</si>
  <si>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</si>
  <si>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</si>
  <si>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</si>
  <si>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</si>
  <si>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</si>
  <si>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</si>
  <si>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</si>
  <si>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</si>
  <si>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</si>
  <si>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</si>
  <si>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</si>
  <si>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</si>
  <si>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</si>
  <si>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</si>
  <si>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</si>
  <si>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</si>
  <si>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</si>
  <si>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</si>
  <si>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</si>
  <si>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</si>
  <si>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</si>
  <si>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</si>
  <si>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</si>
  <si>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</si>
  <si>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</si>
  <si>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</si>
  <si>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</si>
  <si>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</si>
  <si>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</si>
  <si>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</si>
  <si>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</si>
  <si>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</si>
  <si>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</si>
  <si>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</si>
  <si>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</si>
  <si>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</si>
  <si>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</si>
  <si>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</si>
  <si>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</si>
  <si>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</si>
  <si>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</si>
  <si>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</si>
  <si>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</si>
  <si>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</si>
  <si>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</si>
  <si>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</si>
  <si>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</si>
  <si>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</si>
  <si>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</si>
  <si>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</si>
  <si>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</si>
  <si>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</si>
  <si>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</si>
  <si>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</si>
  <si>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</si>
  <si>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</si>
  <si>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</si>
  <si>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</si>
  <si>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</si>
  <si>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</si>
  <si>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</si>
  <si>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</si>
  <si>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</si>
  <si>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</si>
  <si>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</si>
  <si>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</si>
  <si>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</si>
  <si>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</si>
  <si>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</si>
  <si>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</si>
  <si>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</si>
  <si>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</si>
  <si>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</si>
  <si>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</si>
  <si>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</si>
  <si>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</si>
  <si>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</si>
  <si>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</si>
  <si>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</si>
  <si>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</si>
  <si>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</si>
  <si>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</si>
  <si>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</si>
  <si>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</si>
  <si>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</si>
  <si>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</si>
  <si>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</si>
  <si>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</si>
  <si>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</si>
  <si>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</si>
  <si>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</si>
  <si>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</si>
  <si>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</si>
  <si>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</si>
  <si>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</si>
  <si>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</si>
  <si>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</si>
  <si>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</si>
  <si>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</si>
  <si>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</si>
  <si>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</si>
  <si>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</si>
  <si>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</si>
  <si>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</si>
  <si>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</si>
  <si>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</si>
  <si>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</si>
  <si>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</si>
  <si>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</si>
  <si>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</si>
  <si>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</si>
  <si>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</si>
  <si>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</si>
  <si>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</si>
  <si>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</si>
  <si>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</si>
  <si>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</si>
  <si>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</si>
  <si>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</si>
  <si>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</si>
  <si>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</si>
  <si>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</si>
  <si>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</si>
  <si>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</si>
  <si>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</si>
  <si>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</si>
  <si>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</si>
  <si>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</si>
  <si>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</si>
  <si>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</si>
  <si>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</si>
  <si>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</si>
  <si>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</si>
  <si>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</si>
  <si>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</si>
  <si>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</si>
  <si>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</si>
  <si>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</si>
  <si>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</si>
  <si>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</si>
  <si>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</si>
  <si>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</si>
  <si>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</si>
  <si>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</si>
  <si>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</si>
  <si>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</si>
  <si>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</si>
  <si>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</si>
  <si>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</si>
  <si>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</si>
  <si>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</si>
  <si>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</si>
  <si>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</si>
  <si>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</si>
  <si>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</si>
  <si>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</si>
  <si>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</si>
  <si>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</si>
  <si>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</si>
  <si>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</si>
  <si>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</si>
  <si>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</si>
  <si>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</si>
  <si>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</si>
  <si>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</si>
  <si>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</si>
  <si>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</si>
  <si>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</si>
  <si>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</si>
  <si>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</si>
  <si>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</si>
  <si>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</si>
  <si>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</si>
  <si>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</si>
  <si>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</si>
  <si>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</si>
  <si>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</si>
  <si>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</si>
  <si>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</si>
  <si>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</si>
  <si>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</si>
  <si>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</si>
  <si>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</si>
  <si>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</si>
  <si>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</si>
  <si>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</si>
  <si>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</si>
  <si>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</si>
  <si>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</si>
  <si>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</si>
  <si>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</si>
  <si>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</si>
  <si>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</si>
  <si>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</si>
  <si>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</si>
  <si>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</si>
  <si>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</si>
  <si>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</si>
  <si>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</si>
  <si>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</si>
  <si>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</si>
  <si>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</si>
  <si>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</si>
  <si>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</si>
  <si>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</si>
  <si>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</si>
  <si>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</si>
  <si>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</si>
  <si>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</si>
  <si>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</si>
  <si>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</si>
  <si>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</si>
  <si>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</si>
  <si>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</si>
  <si>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</si>
  <si>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</si>
  <si>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</si>
  <si>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</si>
  <si>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</si>
  <si>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</si>
  <si>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</si>
  <si>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</si>
  <si>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</si>
  <si>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</si>
  <si>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</si>
  <si>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</si>
  <si>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</si>
  <si>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</si>
  <si>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</si>
  <si>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</si>
  <si>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</si>
  <si>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</si>
  <si>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</si>
  <si>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</si>
  <si>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</si>
  <si>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</si>
  <si>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</si>
  <si>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</si>
  <si>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</si>
  <si>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</si>
  <si>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</si>
  <si>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</si>
  <si>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</si>
  <si>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</si>
  <si>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</si>
  <si>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</si>
  <si>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</si>
  <si>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</si>
  <si>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</si>
  <si>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</si>
  <si>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</si>
  <si>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</si>
  <si>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</si>
  <si>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</si>
  <si>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</si>
  <si>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</si>
  <si>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</si>
  <si>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</si>
  <si>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</si>
  <si>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</si>
  <si>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</si>
  <si>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</si>
  <si>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</si>
  <si>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</si>
  <si>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</si>
  <si>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</si>
  <si>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</si>
  <si>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</si>
  <si>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</si>
  <si>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</si>
  <si>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</si>
  <si>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</si>
  <si>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</si>
  <si>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</si>
  <si>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</si>
  <si>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</si>
  <si>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</si>
  <si>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</si>
  <si>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</si>
  <si>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</si>
  <si>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</si>
  <si>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</si>
  <si>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</si>
  <si>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</si>
  <si>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</si>
  <si>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</si>
  <si>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</si>
  <si>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</si>
  <si>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</si>
  <si>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</si>
  <si>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</si>
  <si>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</si>
  <si>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</si>
  <si>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</si>
  <si>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</si>
  <si>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</si>
  <si>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</si>
  <si>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</si>
  <si>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</si>
  <si>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</si>
  <si>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</si>
  <si>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</si>
  <si>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</si>
  <si>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</si>
  <si>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</si>
  <si>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</si>
  <si>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</si>
  <si>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</si>
  <si>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</si>
  <si>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</si>
  <si>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</si>
  <si>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</si>
  <si>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</si>
  <si>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</si>
  <si>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</si>
  <si>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</si>
  <si>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</si>
  <si>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</si>
  <si>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</si>
  <si>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</si>
  <si>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</si>
  <si>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</si>
  <si>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</si>
  <si>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</si>
  <si>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</si>
  <si>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</si>
  <si>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</si>
  <si>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</si>
  <si>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</si>
  <si>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</si>
  <si>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</si>
  <si>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</si>
  <si>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</si>
  <si>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</si>
  <si>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</si>
  <si>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</si>
  <si>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</si>
  <si>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</si>
  <si>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</si>
  <si>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</si>
  <si>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</si>
  <si>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</si>
  <si>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</si>
  <si>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</si>
  <si>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</si>
  <si>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</si>
  <si>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</si>
  <si>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</si>
  <si>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</si>
  <si>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</si>
  <si>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</si>
  <si>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</si>
  <si>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</si>
  <si>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</si>
  <si>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</si>
  <si>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</si>
  <si>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</si>
  <si>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</si>
  <si>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</si>
  <si>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</si>
  <si>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</si>
  <si>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</si>
  <si>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</si>
  <si>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</si>
  <si>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</si>
  <si>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</si>
  <si>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</si>
  <si>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</si>
  <si>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</si>
  <si>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</si>
  <si>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</si>
  <si>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</si>
  <si>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</si>
  <si>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</si>
  <si>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</si>
  <si>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</si>
  <si>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</si>
  <si>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</si>
  <si>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</si>
  <si>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</si>
  <si>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</si>
  <si>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</si>
  <si>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</si>
  <si>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</si>
  <si>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</si>
  <si>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</si>
  <si>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</si>
  <si>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</si>
  <si>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</si>
  <si>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</si>
  <si>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</si>
  <si>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</si>
  <si>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</si>
  <si>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</si>
  <si>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</si>
  <si>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</si>
  <si>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</si>
  <si>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</si>
  <si>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</si>
  <si>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</si>
  <si>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</si>
  <si>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</si>
  <si>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</si>
  <si>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</si>
  <si>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</si>
  <si>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</si>
  <si>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</si>
  <si>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</si>
  <si>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</si>
  <si>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</si>
  <si>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</si>
  <si>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</si>
  <si>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</si>
  <si>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</si>
  <si>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</si>
  <si>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</si>
  <si>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</si>
  <si>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</si>
  <si>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</si>
  <si>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</si>
  <si>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</si>
  <si>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</si>
  <si>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</si>
  <si>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</si>
  <si>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</si>
  <si>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</si>
  <si>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</si>
  <si>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</si>
  <si>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</si>
  <si>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</si>
  <si>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</si>
  <si>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</si>
  <si>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</si>
  <si>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</si>
  <si>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</si>
  <si>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</si>
  <si>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</si>
  <si>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</si>
  <si>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</si>
  <si>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</si>
  <si>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</si>
  <si>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</si>
  <si>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</si>
  <si>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</si>
  <si>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</si>
  <si>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</si>
  <si>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</si>
  <si>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</si>
  <si>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</si>
  <si>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</si>
  <si>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</si>
  <si>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</si>
  <si>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</si>
  <si>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</si>
  <si>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</si>
  <si>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</si>
  <si>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</si>
  <si>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</si>
  <si>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</si>
  <si>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</si>
  <si>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</si>
  <si>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</si>
  <si>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</si>
  <si>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</si>
  <si>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</si>
  <si>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</si>
  <si>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</si>
  <si>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</si>
  <si>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</si>
  <si>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</si>
  <si>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</si>
  <si>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</si>
  <si>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</si>
  <si>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</si>
  <si>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</si>
  <si>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</si>
  <si>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</si>
  <si>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</si>
  <si>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</si>
  <si>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</si>
  <si>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</si>
  <si>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</si>
  <si>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</si>
  <si>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</si>
  <si>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</si>
  <si>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</si>
  <si>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</si>
  <si>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</si>
  <si>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</si>
  <si>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</si>
  <si>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</si>
  <si>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</si>
  <si>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</si>
  <si>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</si>
  <si>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</si>
  <si>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</si>
  <si>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</si>
  <si>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</si>
  <si>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</si>
  <si>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</si>
  <si>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</si>
  <si>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</si>
  <si>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</si>
  <si>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</si>
  <si>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</si>
  <si>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</si>
  <si>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</si>
  <si>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</si>
  <si>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</si>
  <si>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</si>
  <si>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</si>
  <si>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</si>
  <si>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</si>
  <si>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</si>
  <si>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</si>
  <si>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</si>
  <si>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</si>
  <si>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</si>
  <si>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</si>
  <si>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</si>
  <si>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</si>
  <si>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</si>
  <si>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</si>
  <si>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</si>
  <si>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</si>
  <si>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</si>
  <si>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</si>
  <si>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</si>
  <si>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</si>
  <si>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</si>
  <si>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</si>
  <si>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</si>
  <si>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</si>
  <si>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</si>
  <si>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</si>
  <si>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</si>
  <si>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</si>
  <si>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</si>
  <si>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</si>
  <si>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</si>
  <si>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</si>
  <si>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</si>
  <si>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</si>
  <si>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</si>
  <si>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</si>
  <si>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</si>
  <si>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</si>
  <si>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</si>
  <si>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</si>
  <si>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</si>
  <si>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</si>
  <si>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</si>
  <si>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</si>
  <si>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</si>
  <si>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</si>
  <si>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</si>
  <si>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</si>
  <si>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</si>
  <si>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</si>
  <si>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</si>
  <si>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</si>
  <si>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</si>
  <si>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</si>
  <si>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</si>
  <si>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</si>
  <si>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</si>
  <si>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</si>
  <si>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</si>
  <si>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</si>
  <si>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</si>
  <si>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</si>
  <si>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</si>
  <si>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</si>
  <si>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</si>
  <si>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</si>
  <si>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</si>
  <si>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</si>
  <si>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</si>
  <si>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</si>
  <si>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</si>
  <si>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</si>
  <si>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</si>
  <si>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</si>
  <si>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</si>
  <si>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</si>
  <si>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</si>
  <si>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</si>
  <si>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</si>
  <si>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</si>
  <si>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</si>
  <si>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</si>
  <si>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</si>
  <si>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</si>
  <si>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</si>
  <si>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</si>
  <si>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</si>
  <si>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</si>
  <si>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</si>
  <si>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</si>
  <si>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</si>
  <si>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</si>
  <si>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</si>
  <si>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</si>
  <si>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</si>
  <si>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</si>
  <si>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</si>
  <si>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</si>
  <si>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</si>
  <si>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</si>
  <si>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</si>
  <si>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</si>
  <si>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</si>
  <si>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</si>
  <si>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</si>
  <si>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</si>
  <si>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</si>
  <si>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</si>
  <si>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</si>
  <si>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</si>
  <si>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</si>
  <si>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</si>
  <si>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</si>
  <si>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</si>
  <si>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</si>
  <si>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</si>
  <si>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</si>
  <si>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</si>
  <si>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</si>
  <si>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</si>
  <si>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</si>
  <si>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</si>
  <si>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</si>
  <si>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</si>
  <si>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</si>
  <si>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</si>
  <si>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</si>
  <si>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</si>
  <si>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</si>
  <si>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</si>
  <si>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</si>
  <si>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</si>
  <si>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</si>
  <si>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</si>
  <si>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</si>
  <si>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</si>
  <si>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</si>
  <si>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</si>
  <si>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</si>
  <si>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</si>
  <si>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</si>
  <si>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</si>
  <si>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</si>
  <si>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</si>
  <si>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</si>
  <si>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</si>
  <si>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</si>
  <si>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</si>
  <si>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</si>
  <si>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</si>
  <si>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</si>
  <si>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</si>
  <si>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</si>
  <si>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</si>
  <si>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</si>
  <si>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</si>
  <si>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</si>
  <si>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</si>
  <si>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</si>
  <si>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</si>
  <si>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</si>
  <si>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</si>
  <si>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</si>
  <si>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</si>
  <si>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</si>
  <si>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</si>
  <si>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</si>
  <si>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</si>
  <si>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</si>
  <si>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</si>
  <si>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</si>
  <si>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</si>
  <si>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</si>
  <si>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</si>
  <si>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</si>
  <si>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</si>
  <si>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</si>
  <si>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</si>
  <si>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</si>
  <si>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</si>
  <si>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</si>
  <si>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</si>
  <si>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</si>
  <si>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</si>
  <si>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</si>
  <si>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</si>
  <si>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</si>
  <si>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</si>
  <si>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</si>
  <si>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</si>
  <si>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</si>
  <si>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</si>
  <si>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</si>
  <si>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</si>
  <si>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</si>
  <si>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</si>
  <si>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</si>
  <si>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</si>
  <si>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</si>
  <si>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</si>
  <si>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</si>
  <si>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</si>
  <si>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</si>
  <si>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</si>
  <si>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</si>
  <si>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</si>
  <si>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</si>
  <si>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</si>
  <si>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</si>
  <si>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</si>
  <si>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</si>
  <si>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</si>
  <si>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</si>
  <si>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</si>
  <si>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</si>
  <si>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</si>
  <si>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</si>
  <si>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</si>
  <si>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</si>
  <si>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</si>
  <si>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</si>
  <si>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</si>
  <si>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</si>
  <si>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</si>
  <si>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</si>
  <si>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</si>
  <si>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</si>
  <si>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</si>
  <si>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</si>
  <si>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</si>
  <si>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</si>
  <si>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</si>
  <si>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</si>
  <si>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</si>
  <si>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</si>
  <si>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</si>
  <si>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</si>
  <si>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</si>
  <si>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</si>
  <si>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</si>
  <si>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</si>
  <si>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</si>
  <si>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</si>
  <si>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</si>
  <si>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</si>
  <si>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</si>
  <si>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</si>
  <si>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</si>
  <si>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</si>
  <si>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</si>
  <si>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</si>
  <si>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</si>
  <si>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</si>
  <si>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</si>
  <si>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</si>
  <si>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</si>
  <si>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</si>
  <si>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</si>
  <si>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</si>
  <si>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</si>
  <si>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</si>
  <si>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</si>
  <si>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</si>
  <si>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</si>
  <si>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</si>
  <si>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</si>
  <si>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</si>
  <si>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</si>
  <si>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</si>
  <si>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</si>
  <si>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</si>
  <si>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</si>
  <si>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</si>
  <si>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</si>
  <si>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</si>
  <si>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</si>
  <si>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</si>
  <si>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</si>
  <si>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</si>
  <si>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</si>
  <si>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</si>
  <si>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</si>
  <si>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</si>
  <si>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</si>
  <si>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</si>
  <si>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</si>
  <si>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</si>
  <si>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</si>
  <si>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</si>
  <si>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</si>
  <si>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</si>
  <si>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</si>
  <si>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</si>
  <si>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</si>
  <si>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</si>
  <si>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</si>
  <si>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</si>
  <si>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</si>
  <si>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</si>
  <si>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</si>
  <si>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</si>
  <si>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</si>
  <si>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</si>
  <si>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</si>
  <si>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</si>
  <si>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</si>
  <si>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</si>
  <si>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</si>
  <si>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</si>
  <si>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</si>
  <si>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</si>
  <si>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</si>
  <si>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</si>
  <si>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</si>
  <si>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</si>
  <si>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</si>
  <si>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</si>
  <si>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</si>
  <si>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</si>
  <si>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</si>
  <si>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</si>
  <si>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</si>
  <si>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</si>
  <si>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</si>
  <si>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</si>
  <si>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</si>
  <si>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</si>
  <si>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</si>
  <si>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</si>
  <si>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</si>
  <si>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</si>
  <si>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</si>
  <si>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</si>
  <si>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</si>
  <si>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</si>
  <si>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</si>
  <si>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</si>
  <si>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</si>
  <si>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</si>
  <si>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</si>
  <si>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</si>
  <si>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</si>
  <si>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</si>
  <si>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</si>
  <si>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</si>
  <si>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</si>
  <si>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</si>
  <si>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</si>
  <si>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</si>
  <si>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</si>
  <si>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</si>
  <si>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</si>
  <si>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</si>
  <si>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</si>
  <si>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</si>
  <si>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</si>
  <si>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</si>
  <si>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</si>
  <si>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</si>
  <si>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</si>
  <si>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</si>
  <si>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</si>
  <si>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</si>
  <si>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</si>
  <si>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</si>
  <si>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</si>
  <si>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</si>
  <si>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</si>
  <si>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</si>
  <si>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</si>
  <si>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</si>
  <si>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</si>
  <si>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</si>
  <si>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</si>
  <si>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</si>
  <si>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</si>
  <si>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</si>
  <si>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</si>
  <si>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</si>
  <si>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</si>
  <si>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</si>
  <si>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</si>
  <si>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</si>
  <si>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</si>
  <si>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</si>
  <si>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</si>
  <si>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</si>
  <si>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</si>
  <si>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</si>
  <si>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</si>
  <si>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</si>
  <si>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</si>
  <si>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</si>
  <si>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</si>
  <si>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</si>
  <si>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</si>
  <si>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</si>
  <si>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</si>
  <si>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</si>
  <si>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</si>
  <si>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</si>
  <si>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</si>
  <si>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</si>
  <si>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</si>
  <si>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</si>
  <si>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</si>
  <si>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</si>
  <si>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</si>
  <si>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</si>
  <si>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</si>
  <si>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</si>
  <si>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</si>
  <si>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</si>
  <si>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</si>
  <si>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</si>
  <si>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</si>
  <si>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</si>
  <si>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</si>
  <si>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</si>
  <si>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</si>
  <si>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</si>
  <si>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</si>
  <si>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</si>
  <si>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</si>
  <si>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</si>
  <si>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</si>
  <si>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</si>
  <si>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</si>
  <si>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</si>
  <si>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</si>
  <si>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</si>
  <si>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</si>
  <si>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</si>
  <si>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</si>
  <si>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</si>
  <si>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</si>
  <si>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</si>
  <si>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</si>
  <si>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</si>
  <si>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</si>
  <si>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</si>
  <si>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</si>
  <si>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</si>
  <si>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</si>
  <si>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</si>
  <si>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</si>
  <si>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</si>
  <si>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</si>
  <si>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</si>
  <si>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</si>
  <si>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</si>
  <si>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</si>
  <si>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</si>
  <si>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</si>
  <si>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</si>
  <si>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</si>
  <si>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</si>
  <si>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</si>
  <si>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</si>
  <si>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</si>
  <si>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</si>
  <si>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</si>
  <si>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</si>
  <si>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</si>
  <si>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</si>
  <si>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</si>
  <si>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</si>
  <si>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</si>
  <si>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</si>
  <si>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</si>
  <si>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</si>
  <si>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</si>
  <si>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</si>
  <si>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</si>
  <si>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</si>
  <si>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</si>
  <si>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</si>
  <si>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</si>
  <si>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</si>
  <si>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</si>
  <si>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</si>
  <si>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</si>
  <si>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</si>
  <si>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</si>
  <si>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</si>
  <si>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</si>
  <si>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</si>
  <si>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</si>
  <si>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</si>
  <si>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</si>
  <si>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</si>
  <si>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</si>
  <si>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</si>
  <si>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</si>
  <si>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</si>
  <si>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</si>
  <si>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</si>
  <si>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</si>
  <si>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</si>
  <si>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</si>
  <si>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</si>
  <si>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</si>
  <si>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</si>
  <si>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</si>
  <si>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</si>
  <si>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</si>
  <si>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</si>
  <si>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</si>
  <si>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</si>
  <si>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</si>
  <si>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</si>
  <si>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</si>
  <si>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</si>
  <si>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</si>
  <si>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</si>
  <si>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</si>
  <si>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</si>
  <si>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</si>
  <si>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</si>
  <si>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</si>
  <si>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</si>
  <si>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</si>
  <si>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</si>
  <si>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</si>
  <si>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</si>
  <si>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</si>
  <si>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</si>
  <si>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</si>
  <si>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</si>
  <si>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</si>
  <si>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</si>
  <si>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</si>
  <si>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</si>
  <si>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</si>
  <si>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</si>
  <si>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</si>
  <si>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</si>
  <si>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</si>
  <si>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</si>
  <si>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</si>
  <si>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</si>
  <si>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</si>
  <si>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</si>
  <si>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</si>
  <si>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</si>
  <si>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</si>
  <si>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</si>
  <si>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</si>
  <si>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</si>
  <si>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</si>
  <si>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</si>
  <si>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</si>
  <si>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</si>
  <si>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</si>
  <si>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</si>
  <si>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</si>
  <si>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</si>
  <si>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</si>
  <si>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</si>
  <si>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</si>
  <si>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</si>
  <si>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</si>
  <si>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</si>
  <si>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</si>
  <si>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</si>
  <si>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</si>
  <si>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</si>
  <si>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</si>
  <si>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</si>
  <si>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</si>
  <si>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</si>
  <si>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</si>
  <si>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</si>
  <si>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</si>
  <si>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</si>
  <si>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</si>
  <si>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</si>
  <si>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</si>
  <si>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</si>
  <si>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</si>
  <si>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</si>
  <si>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</si>
  <si>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</si>
  <si>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</si>
  <si>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</si>
  <si>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</si>
  <si>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</si>
  <si>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</si>
  <si>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</si>
  <si>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</si>
  <si>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</si>
  <si>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</si>
  <si>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</si>
  <si>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</si>
  <si>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</si>
  <si>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</si>
  <si>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</si>
  <si>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</si>
  <si>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</si>
  <si>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</si>
  <si>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</si>
  <si>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</si>
  <si>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</si>
  <si>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</si>
  <si>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</si>
  <si>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</si>
  <si>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</si>
  <si>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</si>
  <si>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</si>
  <si>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</si>
  <si>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</si>
  <si>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</si>
  <si>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</si>
  <si>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</si>
  <si>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</si>
  <si>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</si>
  <si>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</si>
  <si>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</si>
  <si>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</si>
  <si>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</si>
  <si>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</si>
  <si>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</si>
  <si>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</si>
  <si>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</si>
  <si>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</si>
  <si>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</si>
  <si>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</si>
  <si>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</si>
  <si>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</si>
  <si>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</si>
  <si>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</si>
  <si>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</si>
  <si>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</si>
  <si>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</si>
  <si>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</si>
  <si>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</si>
  <si>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</si>
  <si>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</si>
  <si>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</si>
  <si>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</si>
  <si>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</si>
  <si>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</si>
  <si>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</si>
  <si>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</si>
  <si>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</si>
  <si>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</si>
  <si>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</si>
  <si>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</si>
  <si>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</si>
  <si>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</si>
  <si>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</si>
  <si>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</si>
  <si>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</si>
  <si>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</si>
  <si>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</si>
  <si>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</si>
  <si>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</si>
  <si>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</si>
  <si>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</si>
  <si>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</si>
  <si>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</si>
  <si>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</si>
  <si>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</si>
  <si>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</si>
  <si>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</si>
  <si>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</si>
  <si>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</si>
  <si>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</si>
  <si>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</si>
  <si>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</si>
  <si>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</si>
  <si>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</si>
  <si>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</si>
  <si>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</si>
  <si>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</si>
  <si>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</si>
  <si>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</si>
  <si>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</si>
  <si>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</si>
  <si>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</si>
  <si>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</si>
  <si>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</si>
  <si>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</si>
  <si>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</si>
  <si>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</si>
  <si>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</si>
  <si>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</si>
  <si>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</si>
  <si>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</si>
  <si>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</si>
  <si>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</si>
  <si>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</si>
  <si>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</si>
  <si>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</si>
  <si>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</si>
  <si>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</si>
  <si>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</si>
  <si>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</si>
  <si>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</si>
  <si>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</si>
  <si>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</si>
  <si>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</si>
  <si>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</si>
  <si>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</si>
  <si>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</si>
  <si>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</si>
  <si>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</si>
  <si>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</si>
  <si>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</si>
  <si>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</si>
  <si>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</si>
  <si>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</si>
  <si>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</si>
  <si>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</si>
  <si>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</si>
  <si>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</si>
  <si>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</si>
  <si>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</si>
  <si>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</si>
  <si>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</si>
  <si>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</si>
  <si>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</si>
  <si>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</si>
  <si>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</si>
  <si>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</si>
  <si>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</si>
  <si>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</si>
  <si>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</si>
  <si>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</si>
  <si>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</si>
  <si>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</si>
  <si>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</si>
  <si>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</si>
  <si>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</si>
  <si>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</si>
  <si>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</si>
  <si>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</si>
  <si>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</si>
  <si>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</si>
  <si>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</si>
  <si>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</si>
  <si>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</si>
  <si>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</si>
  <si>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</si>
  <si>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</si>
  <si>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</si>
  <si>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</si>
  <si>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</si>
  <si>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</si>
  <si>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</si>
  <si>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</si>
  <si>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</si>
  <si>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</si>
  <si>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</si>
  <si>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</si>
  <si>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</si>
  <si>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</si>
  <si>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</si>
  <si>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</si>
  <si>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</si>
  <si>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</si>
  <si>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</si>
  <si>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</si>
  <si>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</si>
  <si>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</si>
  <si>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</si>
  <si>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</si>
  <si>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</si>
  <si>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</si>
  <si>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</si>
  <si>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</si>
  <si>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</si>
  <si>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</si>
  <si>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</si>
  <si>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</si>
  <si>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</si>
  <si>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</si>
  <si>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</si>
  <si>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</si>
  <si>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</si>
  <si>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</si>
  <si>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</si>
  <si>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</si>
  <si>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</si>
  <si>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</si>
  <si>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</si>
  <si>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</si>
  <si>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</si>
  <si>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</si>
  <si>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</si>
  <si>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</si>
  <si>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</si>
  <si>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</si>
  <si>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</si>
  <si>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</si>
  <si>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</si>
  <si>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</si>
  <si>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</si>
  <si>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</si>
  <si>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</si>
  <si>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</si>
  <si>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</si>
  <si>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</si>
  <si>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</si>
  <si>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</si>
  <si>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</si>
  <si>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</si>
  <si>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</si>
  <si>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</si>
  <si>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</si>
  <si>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</si>
  <si>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</si>
  <si>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</si>
  <si>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</si>
  <si>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</si>
  <si>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</si>
  <si>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</si>
  <si>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</si>
  <si>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</si>
  <si>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</si>
  <si>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</si>
  <si>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</si>
  <si>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</si>
  <si>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</si>
  <si>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</si>
  <si>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</si>
  <si>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</si>
  <si>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</si>
  <si>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</si>
  <si>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</si>
  <si>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</si>
  <si>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</si>
  <si>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</si>
  <si>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</si>
  <si>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</si>
  <si>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</si>
  <si>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</si>
  <si>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</si>
  <si>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</si>
  <si>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</si>
  <si>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</si>
  <si>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</si>
  <si>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</si>
  <si>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</si>
  <si>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</si>
  <si>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</si>
  <si>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</si>
  <si>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</si>
  <si>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</si>
  <si>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</si>
  <si>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</si>
  <si>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</si>
  <si>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</si>
  <si>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</si>
  <si>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</si>
  <si>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</si>
  <si>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</si>
  <si>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</si>
  <si>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</si>
  <si>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</si>
  <si>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</si>
  <si>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</si>
  <si>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</si>
  <si>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</si>
  <si>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</si>
  <si>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</si>
  <si>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</si>
  <si>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</si>
  <si>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</si>
  <si>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</si>
  <si>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</si>
  <si>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</si>
  <si>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</si>
  <si>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</si>
  <si>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</si>
  <si>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</si>
  <si>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</si>
  <si>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</si>
  <si>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</si>
  <si>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</si>
  <si>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</si>
  <si>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</si>
  <si>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</si>
  <si>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</si>
  <si>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</si>
  <si>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</si>
  <si>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</si>
  <si>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</si>
  <si>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</si>
  <si>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</si>
  <si>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</si>
  <si>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</si>
  <si>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</si>
  <si>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</si>
  <si>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</si>
  <si>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</si>
  <si>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</si>
  <si>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</si>
  <si>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</si>
  <si>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</si>
  <si>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</si>
  <si>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</si>
  <si>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</si>
  <si>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</si>
  <si>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</si>
  <si>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</si>
  <si>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</si>
  <si>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</si>
  <si>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</si>
  <si>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</si>
  <si>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</si>
  <si>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</si>
  <si>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</si>
  <si>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</si>
  <si>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</si>
  <si>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</si>
  <si>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</si>
  <si>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</si>
  <si>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</si>
  <si>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</si>
  <si>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</si>
  <si>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</si>
  <si>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</si>
  <si>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</si>
  <si>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</si>
  <si>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</si>
  <si>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</si>
  <si>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</si>
  <si>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</si>
  <si>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</si>
  <si>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</si>
  <si>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</si>
  <si>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</si>
  <si>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</si>
  <si>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</si>
  <si>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</si>
  <si>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</si>
  <si>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</si>
  <si>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</si>
  <si>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</si>
  <si>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</si>
  <si>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</si>
  <si>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</si>
  <si>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</si>
  <si>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</si>
  <si>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</si>
  <si>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</si>
  <si>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</si>
  <si>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</si>
  <si>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</si>
  <si>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</si>
  <si>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</si>
  <si>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</si>
  <si>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</si>
  <si>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</si>
  <si>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</si>
  <si>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</si>
  <si>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</si>
  <si>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</si>
  <si>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</si>
  <si>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</si>
  <si>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</si>
  <si>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</si>
  <si>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</si>
  <si>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</si>
  <si>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</si>
  <si>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</si>
  <si>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</si>
  <si>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</si>
  <si>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</si>
  <si>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</si>
  <si>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</si>
  <si>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</si>
  <si>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</si>
  <si>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</si>
  <si>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</si>
  <si>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</si>
  <si>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</si>
  <si>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</si>
  <si>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</si>
  <si>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</si>
  <si>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</si>
  <si>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</si>
  <si>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</si>
  <si>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</si>
  <si>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</si>
  <si>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</si>
  <si>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</si>
  <si>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</si>
  <si>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</si>
  <si>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</si>
  <si>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</si>
  <si>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</si>
  <si>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</si>
  <si>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</si>
  <si>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</si>
  <si>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</si>
  <si>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</si>
  <si>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</si>
  <si>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</si>
  <si>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</si>
  <si>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</si>
  <si>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</si>
  <si>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</si>
  <si>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</si>
  <si>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</si>
  <si>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</si>
  <si>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</si>
  <si>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</si>
  <si>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</si>
  <si>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</si>
  <si>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</si>
  <si>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</si>
  <si>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</si>
  <si>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</si>
  <si>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</si>
  <si>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</si>
  <si>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</si>
  <si>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</si>
  <si>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</si>
  <si>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</si>
  <si>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</si>
  <si>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</si>
  <si>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</si>
  <si>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</si>
  <si>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</si>
  <si>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</si>
  <si>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</si>
  <si>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</si>
  <si>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</si>
  <si>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</si>
  <si>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</si>
  <si>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</si>
  <si>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</si>
  <si>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</si>
  <si>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</si>
  <si>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</si>
  <si>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</si>
  <si>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</si>
  <si>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</si>
  <si>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</si>
  <si>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</si>
  <si>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</si>
  <si>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</si>
  <si>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</si>
  <si>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</si>
  <si>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</si>
  <si>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</si>
  <si>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</si>
  <si>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</si>
  <si>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</si>
  <si>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</si>
  <si>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</si>
  <si>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</si>
  <si>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</si>
  <si>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</si>
  <si>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</si>
  <si>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</si>
  <si>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</si>
  <si>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</si>
  <si>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</si>
  <si>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</si>
  <si>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</si>
  <si>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</si>
  <si>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</si>
  <si>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</si>
  <si>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</si>
  <si>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</si>
  <si>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</si>
  <si>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</si>
  <si>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</si>
  <si>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</si>
  <si>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</si>
  <si>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</si>
  <si>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</si>
  <si>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</si>
  <si>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</si>
  <si>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</si>
  <si>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</si>
  <si>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</si>
  <si>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</si>
  <si>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</si>
  <si>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</si>
  <si>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</si>
  <si>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</si>
  <si>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</si>
  <si>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</si>
  <si>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</si>
  <si>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</si>
  <si>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</si>
  <si>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</si>
  <si>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</si>
  <si>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</si>
  <si>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</si>
  <si>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</si>
  <si>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</si>
  <si>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</si>
  <si>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</si>
  <si>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</si>
  <si>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</si>
  <si>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</si>
  <si>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</si>
  <si>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</si>
  <si>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</si>
  <si>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</si>
  <si>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</si>
  <si>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</si>
  <si>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</si>
  <si>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</si>
  <si>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</si>
  <si>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</si>
  <si>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</si>
  <si>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</si>
  <si>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</si>
  <si>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</si>
  <si>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</si>
  <si>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</si>
  <si>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</si>
  <si>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</si>
  <si>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</si>
  <si>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</si>
  <si>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</si>
  <si>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</si>
  <si>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</si>
  <si>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</si>
  <si>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</si>
  <si>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</si>
  <si>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</si>
  <si>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</si>
  <si>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</si>
  <si>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</si>
  <si>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</si>
  <si>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</si>
  <si>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</si>
  <si>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</si>
  <si>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</si>
  <si>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</si>
  <si>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</si>
  <si>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</si>
  <si>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</si>
  <si>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</si>
  <si>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</si>
  <si>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</si>
  <si>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</si>
  <si>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</si>
  <si>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</si>
  <si>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</si>
  <si>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</si>
  <si>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</si>
  <si>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</si>
  <si>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</si>
  <si>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</si>
  <si>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</si>
  <si>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</si>
  <si>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</si>
  <si>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</si>
  <si>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</si>
  <si>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</si>
  <si>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</si>
  <si>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</si>
  <si>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</si>
  <si>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</si>
  <si>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</si>
  <si>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</si>
  <si>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</si>
  <si>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</si>
  <si>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</si>
  <si>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</si>
  <si>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</si>
  <si>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</si>
  <si>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</si>
  <si>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</si>
  <si>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</si>
  <si>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</si>
  <si>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</si>
  <si>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</si>
  <si>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</si>
  <si>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</si>
  <si>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</si>
  <si>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</si>
  <si>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</si>
  <si>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</si>
  <si>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</si>
  <si>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</si>
  <si>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</si>
  <si>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</si>
  <si>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</si>
  <si>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</si>
  <si>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</si>
  <si>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</si>
  <si>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</si>
  <si>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</si>
  <si>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</si>
  <si>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</si>
  <si>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</si>
  <si>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</si>
  <si>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</si>
  <si>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</si>
  <si>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</si>
  <si>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</si>
  <si>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</si>
  <si>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</si>
  <si>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</si>
  <si>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</si>
  <si>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</si>
  <si>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</si>
  <si>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</si>
  <si>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</si>
  <si>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</si>
  <si>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</si>
  <si>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</si>
  <si>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</si>
  <si>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</si>
  <si>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</si>
  <si>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</si>
  <si>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</si>
  <si>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</si>
  <si>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</si>
  <si>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</si>
  <si>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</si>
  <si>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</si>
  <si>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</si>
  <si>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</si>
  <si>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</si>
  <si>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</si>
  <si>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</si>
  <si>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</si>
  <si>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</si>
  <si>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</si>
  <si>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</si>
  <si>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</si>
  <si>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</si>
  <si>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</si>
  <si>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</si>
  <si>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</si>
  <si>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</si>
  <si>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</si>
  <si>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</si>
  <si>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</si>
  <si>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</si>
  <si>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</si>
  <si>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</si>
  <si>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</si>
  <si>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</si>
  <si>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</si>
  <si>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</si>
  <si>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</si>
  <si>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</si>
  <si>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</si>
  <si>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</si>
  <si>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</si>
  <si>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</si>
  <si>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</si>
  <si>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</si>
  <si>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</si>
  <si>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</si>
  <si>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</si>
  <si>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</si>
  <si>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</si>
  <si>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</si>
  <si>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</si>
  <si>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</si>
  <si>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</si>
  <si>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</si>
  <si>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</si>
  <si>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</si>
  <si>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</si>
  <si>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</si>
  <si>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</si>
  <si>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</si>
  <si>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</si>
  <si>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</si>
  <si>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</si>
  <si>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</si>
  <si>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</si>
  <si>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</si>
  <si>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</si>
  <si>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</si>
  <si>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</si>
  <si>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</si>
  <si>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</si>
  <si>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</si>
  <si>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</si>
  <si>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</si>
  <si>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</si>
  <si>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</si>
  <si>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</si>
  <si>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</si>
  <si>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</si>
  <si>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</si>
  <si>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</si>
  <si>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</si>
  <si>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</si>
  <si>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</si>
  <si>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</si>
  <si>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</si>
  <si>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</si>
  <si>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</si>
  <si>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</si>
  <si>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</si>
  <si>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</si>
  <si>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</si>
  <si>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</si>
  <si>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</si>
  <si>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</si>
  <si>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</si>
  <si>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</si>
  <si>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</si>
  <si>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</si>
  <si>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</si>
  <si>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</si>
  <si>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</si>
  <si>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</si>
  <si>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</si>
  <si>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</si>
  <si>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</si>
  <si>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</si>
  <si>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</si>
  <si>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</si>
  <si>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</si>
  <si>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</si>
  <si>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</si>
  <si>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</si>
  <si>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</si>
  <si>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</si>
  <si>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</si>
  <si>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</si>
  <si>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</si>
  <si>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</si>
  <si>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</si>
  <si>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</si>
  <si>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</si>
  <si>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</si>
  <si>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</si>
  <si>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</si>
  <si>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</si>
  <si>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</si>
  <si>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</si>
  <si>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</si>
  <si>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</si>
  <si>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</si>
  <si>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</si>
  <si>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</si>
  <si>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</si>
  <si>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</si>
  <si>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</si>
  <si>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</si>
  <si>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</si>
  <si>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</si>
  <si>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</si>
  <si>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</si>
  <si>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</si>
  <si>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</si>
  <si>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</si>
  <si>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</si>
  <si>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</si>
  <si>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</si>
  <si>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</si>
  <si>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</si>
  <si>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</si>
  <si>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</si>
  <si>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</si>
  <si>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</si>
  <si>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</si>
  <si>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</si>
  <si>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</si>
  <si>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</si>
  <si>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</si>
  <si>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</si>
  <si>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</si>
  <si>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</si>
  <si>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</si>
  <si>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</si>
  <si>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</si>
  <si>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</si>
  <si>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</si>
  <si>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</si>
  <si>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</si>
  <si>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</si>
  <si>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</si>
  <si>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</si>
  <si>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</si>
  <si>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</si>
  <si>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</si>
  <si>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</si>
  <si>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</si>
  <si>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</si>
  <si>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</si>
  <si>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</si>
  <si>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</si>
  <si>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</si>
  <si>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</si>
  <si>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</si>
  <si>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</si>
  <si>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</si>
  <si>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</si>
  <si>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</si>
  <si>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</si>
  <si>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</si>
  <si>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</si>
  <si>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</si>
  <si>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</si>
  <si>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</si>
  <si>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</si>
  <si>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</si>
  <si>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</si>
  <si>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</si>
  <si>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</si>
  <si>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</si>
  <si>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</si>
  <si>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</si>
  <si>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</si>
  <si>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</si>
  <si>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</si>
  <si>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</si>
  <si>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</si>
  <si>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</si>
  <si>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</si>
  <si>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</si>
  <si>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</si>
  <si>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</si>
  <si>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</si>
  <si>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</si>
  <si>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</si>
  <si>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</si>
  <si>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</si>
  <si>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</si>
  <si>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</si>
  <si>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</si>
  <si>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</si>
  <si>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</si>
  <si>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</si>
  <si>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</si>
  <si>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</si>
  <si>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</si>
  <si>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</si>
  <si>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</si>
  <si>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</si>
  <si>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</si>
  <si>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</si>
  <si>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</si>
  <si>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</si>
  <si>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</si>
  <si>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</si>
  <si>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</si>
  <si>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</si>
  <si>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</si>
  <si>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</si>
  <si>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</si>
  <si>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</si>
  <si>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</si>
  <si>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</si>
  <si>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</si>
  <si>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</si>
  <si>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</si>
  <si>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</si>
  <si>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</si>
  <si>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</si>
  <si>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</si>
  <si>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</si>
  <si>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</si>
  <si>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</si>
  <si>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</si>
  <si>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</si>
  <si>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</si>
  <si>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</si>
  <si>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</si>
  <si>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</si>
  <si>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</si>
  <si>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</si>
  <si>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</si>
  <si>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</si>
  <si>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</si>
  <si>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</si>
  <si>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</si>
  <si>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</si>
  <si>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</si>
  <si>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</si>
  <si>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</si>
  <si>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</si>
  <si>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</si>
  <si>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</si>
  <si>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</si>
  <si>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</si>
  <si>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</si>
  <si>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</si>
  <si>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</si>
  <si>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</si>
  <si>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</si>
  <si>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</si>
  <si>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</si>
  <si>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</si>
  <si>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</si>
  <si>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</si>
  <si>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</si>
  <si>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</si>
  <si>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</si>
  <si>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</si>
  <si>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</si>
  <si>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</si>
  <si>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</si>
  <si>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</si>
  <si>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</si>
  <si>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</si>
  <si>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</si>
  <si>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</si>
  <si>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</si>
  <si>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</si>
  <si>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</si>
  <si>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</si>
  <si>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</si>
  <si>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</si>
  <si>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</si>
  <si>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</si>
  <si>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</si>
  <si>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</si>
  <si>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</si>
  <si>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</si>
  <si>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</si>
  <si>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</si>
  <si>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</si>
  <si>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</si>
  <si>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</si>
  <si>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</si>
  <si>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</si>
  <si>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</si>
  <si>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</si>
  <si>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</si>
  <si>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</si>
  <si>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</si>
  <si>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</si>
  <si>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</si>
  <si>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</si>
  <si>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</si>
  <si>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</si>
  <si>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</si>
  <si>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</si>
  <si>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</si>
  <si>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</si>
  <si>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</si>
  <si>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</si>
  <si>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</si>
  <si>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</si>
  <si>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</si>
  <si>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</si>
  <si>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</si>
  <si>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</si>
  <si>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</si>
  <si>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</si>
  <si>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</si>
  <si>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</si>
  <si>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</si>
  <si>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</si>
  <si>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</si>
  <si>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</si>
  <si>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</si>
  <si>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</si>
  <si>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</si>
  <si>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</si>
  <si>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</si>
  <si>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</si>
  <si>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</si>
  <si>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</si>
  <si>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</si>
  <si>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</si>
  <si>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</si>
  <si>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</si>
  <si>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</si>
  <si>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</si>
  <si>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</si>
  <si>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</si>
  <si>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</si>
  <si>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</si>
  <si>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</si>
  <si>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</si>
  <si>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</si>
  <si>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</si>
  <si>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</si>
  <si>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</si>
  <si>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</si>
  <si>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</si>
  <si>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</si>
  <si>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</si>
  <si>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</si>
  <si>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</si>
  <si>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</si>
  <si>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</si>
  <si>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</si>
  <si>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</si>
  <si>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</si>
  <si>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</si>
  <si>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</si>
  <si>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</si>
  <si>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</si>
  <si>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</si>
  <si>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</si>
  <si>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</si>
  <si>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</si>
  <si>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</si>
  <si>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</si>
  <si>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</si>
  <si>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</si>
  <si>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</si>
  <si>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</si>
  <si>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</si>
  <si>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</si>
  <si>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</si>
  <si>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</si>
  <si>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</si>
  <si>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</si>
  <si>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</si>
  <si>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</si>
  <si>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</si>
  <si>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</si>
  <si>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</si>
  <si>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</si>
  <si>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</si>
  <si>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</si>
  <si>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</si>
  <si>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</si>
  <si>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</si>
  <si>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</si>
  <si>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</si>
  <si>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</si>
  <si>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</si>
  <si>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</si>
  <si>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</si>
  <si>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</si>
  <si>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</si>
  <si>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</si>
  <si>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</si>
  <si>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</si>
  <si>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</si>
  <si>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</si>
  <si>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</si>
  <si>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</si>
  <si>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</si>
  <si>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</si>
  <si>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</si>
  <si>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</si>
  <si>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</si>
  <si>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</si>
  <si>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</si>
  <si>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</si>
  <si>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</si>
  <si>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</si>
  <si>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</si>
  <si>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</si>
  <si>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</si>
  <si>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</si>
  <si>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</si>
  <si>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</si>
  <si>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</si>
  <si>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</si>
  <si>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</si>
  <si>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</si>
  <si>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</si>
  <si>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</si>
  <si>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</si>
  <si>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</si>
  <si>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</si>
  <si>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</si>
  <si>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</si>
  <si>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</si>
  <si>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</si>
  <si>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</si>
  <si>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</si>
  <si>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</si>
  <si>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</si>
  <si>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</si>
  <si>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</si>
  <si>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</si>
  <si>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</si>
  <si>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</si>
  <si>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</si>
  <si>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</si>
  <si>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</si>
  <si>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</si>
  <si>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</si>
  <si>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</si>
  <si>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</si>
  <si>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</si>
  <si>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</si>
  <si>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</si>
  <si>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</si>
  <si>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</si>
  <si>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</si>
  <si>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</si>
  <si>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</si>
  <si>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</si>
  <si>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</si>
  <si>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</si>
  <si>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</si>
  <si>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</si>
  <si>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</si>
  <si>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</si>
  <si>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</si>
  <si>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</si>
  <si>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</si>
  <si>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</si>
  <si>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</si>
  <si>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</si>
  <si>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</si>
  <si>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</si>
  <si>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</si>
  <si>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</si>
  <si>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</si>
  <si>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</si>
  <si>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</si>
  <si>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</si>
  <si>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</si>
  <si>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</si>
  <si>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</si>
  <si>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</si>
  <si>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</si>
  <si>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</si>
  <si>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</si>
  <si>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</si>
  <si>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</si>
  <si>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</si>
  <si>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</si>
  <si>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</si>
  <si>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</si>
  <si>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</si>
  <si>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</si>
  <si>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</si>
  <si>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</si>
  <si>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</si>
  <si>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</si>
  <si>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</si>
  <si>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</si>
  <si>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</si>
  <si>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</si>
  <si>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</si>
  <si>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</si>
  <si>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</si>
  <si>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</si>
  <si>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</si>
  <si>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</si>
  <si>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</si>
  <si>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</si>
  <si>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</si>
  <si>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</si>
  <si>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</si>
  <si>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</si>
  <si>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</si>
  <si>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</si>
  <si>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</si>
  <si>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</si>
  <si>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</si>
  <si>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</si>
  <si>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</si>
  <si>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</si>
  <si>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</si>
  <si>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</si>
  <si>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</si>
  <si>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</si>
  <si>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</si>
  <si>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</si>
  <si>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</si>
  <si>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</si>
  <si>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</si>
  <si>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</si>
  <si>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</si>
  <si>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</si>
  <si>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</si>
  <si>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</si>
  <si>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</si>
  <si>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</si>
  <si>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</si>
  <si>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</si>
  <si>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</si>
  <si>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</si>
  <si>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</si>
  <si>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</si>
  <si>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</si>
  <si>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</si>
  <si>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</si>
  <si>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</si>
  <si>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</si>
  <si>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</si>
  <si>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</si>
  <si>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</si>
  <si>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</si>
  <si>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</si>
  <si>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</si>
  <si>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</si>
  <si>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</si>
  <si>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</si>
  <si>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</si>
  <si>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</si>
  <si>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</si>
  <si>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</si>
  <si>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</si>
  <si>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</si>
  <si>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</si>
  <si>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</si>
  <si>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</si>
  <si>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</si>
  <si>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</si>
  <si>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</si>
  <si>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</si>
  <si>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</si>
  <si>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</si>
  <si>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</si>
  <si>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</si>
  <si>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</si>
  <si>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</si>
  <si>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</si>
  <si>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</si>
  <si>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</si>
  <si>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</si>
  <si>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</si>
  <si>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</si>
  <si>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</si>
  <si>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</si>
  <si>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</si>
  <si>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</si>
  <si>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</si>
  <si>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</si>
  <si>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</si>
  <si>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</si>
  <si>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</si>
  <si>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</si>
  <si>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</si>
  <si>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</si>
  <si>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</si>
  <si>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</si>
  <si>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</si>
  <si>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</si>
  <si>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</si>
  <si>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</si>
  <si>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</si>
  <si>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</si>
  <si>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</si>
  <si>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</si>
  <si>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</si>
  <si>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</si>
  <si>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</si>
  <si>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</si>
  <si>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</si>
  <si>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</si>
  <si>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</si>
  <si>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</si>
  <si>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</si>
  <si>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</si>
  <si>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</si>
  <si>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</si>
  <si>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</si>
  <si>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</si>
  <si>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</si>
  <si>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</si>
  <si>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</si>
  <si>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</si>
  <si>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</si>
  <si>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</si>
  <si>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</si>
  <si>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</si>
  <si>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</si>
  <si>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</si>
  <si>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</si>
  <si>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</si>
  <si>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</si>
  <si>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</si>
  <si>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</si>
  <si>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</si>
  <si>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</si>
  <si>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</si>
  <si>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</si>
  <si>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</si>
  <si>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</si>
  <si>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</si>
  <si>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</si>
  <si>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</si>
  <si>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</si>
  <si>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</si>
  <si>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</si>
  <si>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</si>
  <si>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</si>
  <si>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</si>
  <si>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</si>
  <si>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</si>
  <si>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</si>
  <si>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</si>
  <si>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</si>
  <si>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</si>
  <si>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</si>
  <si>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</si>
  <si>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</si>
  <si>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</si>
  <si>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</si>
  <si>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</si>
  <si>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</si>
  <si>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</si>
  <si>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</si>
  <si>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</si>
  <si>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</si>
  <si>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</si>
  <si>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</si>
  <si>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</si>
  <si>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</si>
  <si>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</si>
  <si>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</si>
  <si>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</si>
  <si>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</si>
  <si>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</si>
  <si>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</si>
  <si>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</si>
  <si>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</si>
  <si>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</si>
  <si>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</si>
  <si>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</si>
  <si>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</si>
  <si>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</si>
  <si>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</si>
  <si>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</si>
  <si>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</si>
  <si>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</si>
  <si>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</si>
  <si>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</si>
  <si>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</si>
  <si>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</si>
  <si>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</si>
  <si>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</si>
  <si>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</si>
  <si>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</si>
  <si>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</si>
  <si>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</si>
  <si>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</si>
  <si>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</si>
  <si>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</si>
  <si>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</si>
  <si>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</si>
  <si>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</si>
  <si>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</si>
  <si>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</si>
  <si>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</si>
  <si>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</si>
  <si>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</si>
  <si>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</si>
  <si>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</si>
  <si>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</si>
  <si>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</si>
  <si>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</si>
  <si>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</si>
  <si>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</si>
  <si>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</si>
  <si>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</si>
  <si>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</si>
  <si>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</si>
  <si>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</si>
  <si>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</si>
  <si>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</si>
  <si>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</si>
  <si>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</si>
  <si>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</si>
  <si>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</si>
  <si>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</si>
  <si>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</si>
  <si>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</si>
  <si>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</si>
  <si>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</si>
  <si>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</si>
  <si>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</si>
  <si>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</si>
  <si>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</si>
  <si>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</si>
  <si>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</si>
  <si>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</si>
  <si>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</si>
  <si>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</si>
  <si>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</si>
  <si>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</si>
  <si>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</si>
  <si>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</si>
  <si>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</si>
  <si>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</si>
  <si>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</si>
  <si>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</si>
  <si>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</si>
  <si>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</si>
  <si>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</si>
  <si>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</si>
  <si>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</si>
  <si>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</si>
  <si>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</si>
  <si>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</si>
  <si>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</si>
  <si>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</si>
  <si>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</si>
  <si>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</si>
  <si>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</si>
  <si>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</si>
  <si>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</si>
  <si>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</si>
  <si>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</si>
  <si>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</si>
  <si>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</si>
  <si>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</si>
  <si>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</si>
  <si>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</si>
  <si>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</si>
  <si>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</si>
  <si>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</si>
  <si>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</si>
  <si>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</si>
  <si>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</si>
  <si>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</si>
  <si>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</si>
  <si>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</si>
  <si>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</si>
  <si>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</si>
  <si>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</si>
  <si>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</si>
  <si>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</si>
  <si>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</si>
  <si>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</si>
  <si>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</si>
  <si>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</si>
  <si>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</si>
  <si>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</si>
  <si>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</si>
  <si>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</si>
  <si>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</si>
  <si>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</si>
  <si>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</si>
  <si>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</si>
  <si>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</si>
  <si>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</si>
  <si>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</si>
  <si>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</si>
  <si>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</si>
  <si>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</si>
  <si>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</si>
  <si>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</si>
  <si>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</si>
  <si>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</si>
  <si>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</si>
  <si>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</si>
  <si>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</si>
  <si>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</si>
  <si>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</si>
  <si>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</si>
  <si>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</si>
  <si>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</si>
  <si>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</si>
  <si>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</si>
  <si>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</si>
  <si>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</si>
  <si>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</si>
  <si>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</si>
  <si>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</si>
  <si>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</si>
  <si>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</si>
  <si>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</si>
  <si>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</si>
  <si>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</si>
  <si>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</si>
  <si>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</si>
  <si>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</si>
  <si>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</si>
  <si>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</si>
  <si>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</si>
  <si>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</si>
  <si>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</si>
  <si>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</si>
  <si>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</si>
  <si>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</si>
  <si>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</si>
  <si>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</si>
  <si>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</si>
  <si>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</si>
  <si>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</si>
  <si>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</si>
  <si>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</si>
  <si>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</si>
  <si>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</si>
  <si>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</si>
  <si>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</si>
  <si>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</si>
  <si>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</si>
  <si>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</si>
  <si>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</si>
  <si>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</si>
  <si>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</si>
  <si>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</si>
  <si>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</si>
  <si>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</si>
  <si>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</si>
  <si>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</si>
  <si>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</si>
  <si>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</si>
  <si>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</si>
  <si>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</si>
  <si>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</si>
  <si>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</si>
  <si>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</si>
  <si>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</si>
  <si>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</si>
  <si>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</si>
  <si>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</si>
  <si>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</si>
  <si>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</si>
  <si>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</si>
  <si>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</si>
  <si>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</si>
  <si>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</si>
  <si>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</si>
  <si>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</si>
  <si>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</si>
  <si>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</si>
  <si>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</si>
  <si>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</si>
  <si>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</si>
  <si>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</si>
  <si>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</si>
  <si>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</si>
  <si>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</si>
  <si>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</si>
  <si>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</si>
  <si>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</si>
  <si>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</si>
  <si>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</si>
  <si>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</si>
  <si>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</si>
  <si>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</si>
  <si>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</si>
  <si>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</si>
  <si>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</si>
  <si>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</si>
  <si>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</si>
  <si>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</si>
  <si>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</si>
  <si>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</si>
  <si>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</si>
  <si>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</si>
  <si>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</si>
  <si>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</si>
  <si>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</si>
  <si>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</si>
  <si>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</si>
  <si>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</si>
  <si>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</si>
  <si>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</si>
  <si>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</si>
  <si>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</si>
  <si>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</si>
  <si>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</si>
  <si>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</si>
  <si>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</si>
  <si>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</si>
  <si>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</si>
  <si>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</si>
  <si>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</si>
  <si>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</si>
  <si>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</si>
  <si>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</si>
  <si>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</si>
  <si>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</si>
  <si>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</si>
  <si>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</si>
  <si>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</si>
  <si>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</si>
  <si>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</si>
  <si>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</si>
  <si>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</si>
  <si>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</si>
  <si>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</si>
  <si>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</si>
  <si>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</si>
  <si>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</si>
  <si>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</si>
  <si>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</si>
  <si>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</si>
  <si>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</si>
  <si>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</si>
  <si>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</si>
  <si>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</si>
  <si>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</si>
  <si>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</si>
  <si>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</si>
  <si>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</si>
  <si>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</si>
  <si>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</si>
  <si>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</si>
  <si>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</si>
  <si>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</si>
  <si>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</si>
  <si>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</si>
  <si>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</si>
  <si>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</si>
  <si>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</si>
  <si>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</si>
  <si>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</si>
  <si>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</si>
  <si>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</si>
  <si>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</si>
  <si>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</si>
  <si>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</si>
  <si>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</si>
  <si>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</si>
  <si>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</si>
  <si>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</si>
  <si>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</si>
  <si>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</si>
  <si>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</si>
  <si>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</si>
  <si>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</si>
  <si>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</si>
  <si>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</si>
  <si>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</si>
  <si>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</si>
  <si>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</si>
  <si>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</si>
  <si>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</si>
  <si>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</si>
  <si>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</si>
  <si>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</si>
  <si>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</si>
  <si>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</si>
  <si>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</si>
  <si>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</si>
  <si>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</si>
  <si>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</si>
  <si>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</si>
  <si>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</si>
  <si>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</si>
  <si>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</si>
  <si>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</si>
  <si>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</si>
  <si>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</si>
  <si>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</si>
  <si>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</si>
  <si>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</si>
  <si>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</si>
  <si>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</si>
  <si>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</si>
  <si>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</si>
  <si>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</si>
  <si>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</si>
  <si>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</si>
  <si>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</si>
  <si>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</si>
  <si>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</si>
  <si>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</si>
  <si>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</si>
  <si>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</si>
  <si>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</si>
  <si>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</si>
  <si>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</si>
  <si>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</si>
  <si>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</si>
  <si>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</si>
  <si>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</si>
  <si>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</si>
  <si>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</si>
  <si>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</si>
  <si>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</si>
  <si>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</si>
  <si>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</si>
  <si>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</si>
  <si>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</si>
  <si>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</si>
  <si>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</si>
  <si>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</si>
  <si>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</si>
  <si>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</si>
  <si>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</si>
  <si>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</si>
  <si>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</si>
  <si>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</si>
  <si>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</si>
  <si>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</si>
  <si>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</si>
  <si>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</si>
  <si>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</si>
  <si>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</si>
  <si>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</si>
  <si>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</si>
  <si>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</si>
  <si>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</si>
  <si>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</si>
  <si>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</si>
  <si>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</si>
  <si>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</si>
  <si>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</si>
  <si>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</si>
  <si>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</si>
  <si>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</si>
  <si>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</si>
  <si>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</si>
  <si>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</si>
  <si>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</si>
  <si>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</si>
  <si>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</si>
  <si>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</si>
  <si>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</si>
  <si>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</si>
  <si>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</si>
  <si>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</si>
  <si>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</si>
  <si>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</si>
  <si>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</si>
  <si>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</si>
  <si>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</si>
  <si>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</si>
  <si>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</si>
  <si>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</si>
  <si>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</si>
  <si>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</si>
  <si>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</si>
  <si>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</si>
  <si>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</si>
  <si>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</si>
  <si>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</si>
  <si>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</si>
  <si>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</si>
  <si>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</si>
  <si>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</si>
  <si>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</si>
  <si>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</si>
  <si>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</si>
  <si>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</si>
  <si>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</si>
  <si>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</si>
  <si>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</si>
  <si>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</si>
  <si>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</si>
  <si>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</si>
  <si>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</si>
  <si>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</si>
  <si>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</si>
  <si>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</si>
  <si>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</si>
  <si>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</si>
  <si>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</si>
  <si>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</si>
  <si>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</si>
  <si>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</si>
  <si>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</si>
  <si>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</si>
  <si>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</si>
  <si>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</si>
  <si>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</si>
  <si>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</si>
  <si>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</si>
  <si>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</si>
  <si>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</si>
  <si>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</si>
  <si>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</si>
  <si>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</si>
  <si>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</si>
  <si>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</si>
  <si>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</si>
  <si>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</si>
  <si>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</si>
  <si>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</si>
  <si>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</si>
  <si>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</si>
  <si>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</si>
  <si>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</si>
  <si>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</si>
  <si>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</si>
  <si>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</si>
  <si>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</si>
  <si>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</si>
  <si>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</si>
  <si>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</si>
  <si>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</si>
  <si>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</si>
  <si>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</si>
  <si>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</si>
  <si>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</si>
  <si>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</si>
  <si>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</si>
  <si>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</si>
  <si>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</si>
  <si>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</si>
  <si>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</si>
  <si>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</si>
  <si>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</si>
  <si>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</si>
  <si>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</si>
  <si>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</si>
  <si>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</si>
  <si>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</si>
  <si>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</si>
  <si>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</si>
  <si>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</si>
  <si>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</si>
  <si>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</si>
  <si>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</si>
  <si>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</si>
  <si>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</si>
  <si>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</si>
  <si>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</si>
  <si>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</si>
  <si>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</si>
  <si>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</si>
  <si>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</si>
  <si>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</si>
  <si>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</si>
  <si>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</si>
  <si>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</si>
  <si>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</si>
  <si>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</si>
  <si>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</si>
  <si>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</si>
  <si>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</si>
  <si>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</si>
  <si>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</si>
  <si>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</si>
  <si>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</si>
  <si>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</si>
  <si>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</si>
  <si>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</si>
  <si>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</si>
  <si>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</si>
  <si>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</si>
  <si>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</si>
  <si>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</si>
  <si>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</si>
  <si>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</si>
  <si>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</si>
  <si>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</si>
  <si>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</si>
  <si>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</si>
  <si>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</si>
  <si>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</si>
  <si>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</si>
  <si>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</si>
  <si>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</si>
  <si>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</si>
  <si>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</si>
  <si>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</si>
  <si>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</si>
  <si>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</si>
  <si>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</si>
  <si>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</si>
  <si>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</si>
  <si>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</si>
  <si>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</si>
  <si>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</si>
  <si>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</si>
  <si>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</si>
  <si>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</si>
  <si>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</si>
  <si>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</si>
  <si>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</si>
  <si>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</si>
  <si>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</si>
  <si>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</si>
  <si>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</si>
  <si>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</si>
  <si>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</si>
  <si>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</si>
  <si>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</si>
  <si>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</si>
  <si>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</si>
  <si>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</si>
  <si>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</si>
  <si>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</si>
  <si>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</si>
  <si>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</si>
  <si>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</si>
  <si>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</si>
  <si>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</si>
  <si>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</si>
  <si>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</si>
  <si>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</si>
  <si>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</si>
  <si>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</si>
  <si>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</si>
  <si>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</si>
  <si>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</si>
  <si>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</si>
  <si>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</si>
  <si>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</si>
  <si>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</si>
  <si>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</si>
  <si>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</si>
  <si>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</si>
  <si>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</si>
  <si>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</si>
  <si>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</si>
  <si>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</si>
  <si>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</si>
  <si>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</si>
  <si>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</si>
  <si>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</si>
  <si>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</si>
  <si>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</si>
  <si>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</si>
  <si>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</si>
  <si>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</si>
  <si>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</si>
  <si>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</si>
  <si>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</si>
  <si>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</si>
  <si>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</si>
  <si>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</si>
  <si>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</si>
  <si>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</si>
  <si>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</si>
  <si>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</si>
  <si>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</si>
  <si>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</si>
  <si>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</si>
  <si>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</si>
  <si>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</si>
  <si>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</si>
  <si>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</si>
  <si>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</si>
  <si>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</si>
  <si>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</si>
  <si>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</si>
  <si>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</si>
  <si>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</si>
  <si>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</si>
  <si>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</si>
  <si>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</si>
  <si>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</si>
  <si>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</si>
  <si>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</si>
  <si>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</si>
  <si>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</si>
  <si>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</si>
  <si>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</si>
  <si>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</si>
  <si>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</si>
  <si>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</si>
  <si>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</si>
  <si>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</si>
  <si>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</si>
  <si>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</si>
  <si>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</si>
  <si>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</si>
  <si>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</si>
  <si>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</si>
  <si>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</si>
  <si>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</si>
  <si>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</si>
  <si>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</si>
  <si>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</si>
  <si>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</si>
  <si>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</si>
  <si>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</si>
  <si>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</si>
  <si>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</si>
  <si>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</si>
  <si>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</si>
  <si>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</si>
  <si>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</si>
  <si>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</si>
  <si>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</si>
  <si>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</si>
  <si>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</si>
  <si>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</si>
  <si>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</si>
  <si>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</si>
  <si>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</si>
  <si>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</si>
  <si>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</si>
  <si>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</si>
  <si>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</si>
  <si>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</si>
  <si>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</si>
  <si>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</si>
  <si>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</si>
  <si>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</si>
  <si>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</si>
  <si>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</si>
  <si>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</si>
  <si>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</si>
  <si>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</si>
  <si>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</si>
  <si>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</si>
  <si>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</si>
  <si>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</si>
  <si>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</si>
  <si>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</si>
  <si>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</si>
  <si>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</si>
  <si>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</si>
  <si>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</si>
  <si>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</si>
  <si>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</si>
  <si>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</si>
  <si>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</si>
  <si>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</si>
  <si>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</si>
  <si>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</si>
  <si>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</si>
  <si>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</si>
  <si>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</si>
  <si>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</si>
  <si>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</si>
  <si>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</si>
  <si>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</si>
  <si>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</si>
  <si>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</si>
  <si>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</si>
  <si>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</si>
  <si>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</si>
  <si>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</si>
  <si>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</si>
  <si>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</si>
  <si>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</si>
  <si>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</si>
  <si>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</si>
  <si>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</si>
  <si>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</si>
  <si>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</si>
  <si>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</si>
  <si>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</si>
  <si>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</si>
  <si>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</si>
  <si>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</si>
  <si>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</si>
  <si>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</si>
  <si>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</si>
  <si>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</si>
  <si>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</si>
  <si>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</si>
  <si>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</si>
  <si>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</si>
  <si>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</si>
  <si>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</si>
  <si>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</si>
  <si>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</si>
  <si>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</si>
  <si>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</si>
  <si>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</si>
  <si>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</si>
  <si>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</si>
  <si>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</si>
  <si>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</si>
  <si>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</si>
  <si>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</si>
  <si>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</si>
  <si>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</si>
  <si>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</si>
  <si>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</si>
  <si>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</si>
  <si>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</si>
  <si>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</si>
  <si>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</si>
  <si>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</si>
  <si>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</si>
  <si>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</si>
  <si>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</si>
  <si>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</si>
  <si>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</si>
  <si>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</si>
  <si>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</si>
  <si>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</si>
  <si>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</si>
  <si>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</si>
  <si>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</si>
  <si>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</si>
  <si>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</si>
  <si>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</si>
  <si>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</si>
  <si>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</si>
  <si>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</si>
  <si>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</si>
  <si>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</si>
  <si>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</si>
  <si>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</si>
  <si>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</si>
  <si>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</si>
  <si>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</si>
  <si>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</si>
  <si>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</si>
  <si>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</si>
  <si>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</si>
  <si>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</si>
  <si>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</si>
  <si>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</si>
  <si>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</si>
  <si>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</si>
  <si>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</si>
  <si>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</si>
  <si>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</si>
  <si>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</si>
  <si>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</si>
  <si>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</si>
  <si>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</si>
  <si>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</si>
  <si>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</si>
  <si>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</si>
  <si>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</si>
  <si>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</si>
  <si>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</si>
  <si>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</si>
  <si>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</si>
  <si>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</si>
  <si>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</si>
  <si>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</si>
  <si>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</si>
  <si>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</si>
  <si>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</si>
  <si>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</si>
  <si>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</si>
  <si>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</si>
  <si>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</si>
  <si>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</si>
  <si>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</si>
  <si>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</si>
  <si>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</si>
  <si>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</si>
  <si>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</si>
  <si>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</si>
  <si>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</si>
  <si>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</si>
  <si>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</si>
  <si>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</si>
  <si>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</si>
  <si>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</si>
  <si>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</si>
  <si>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</si>
  <si>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</si>
  <si>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</si>
  <si>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</si>
  <si>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</si>
  <si>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</si>
  <si>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</si>
  <si>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</si>
  <si>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</si>
  <si>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</si>
  <si>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</si>
  <si>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</si>
  <si>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</si>
  <si>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</si>
  <si>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</si>
  <si>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</si>
  <si>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</si>
  <si>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</si>
  <si>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</si>
  <si>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</si>
  <si>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</si>
  <si>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</si>
  <si>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</si>
  <si>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</si>
  <si>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</si>
  <si>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</si>
  <si>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</si>
  <si>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</si>
  <si>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</si>
  <si>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</si>
  <si>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</si>
  <si>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</si>
  <si>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</si>
  <si>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</si>
  <si>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</si>
  <si>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</si>
  <si>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</si>
  <si>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</si>
  <si>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</si>
  <si>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</si>
  <si>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</si>
  <si>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</si>
  <si>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</si>
  <si>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</si>
  <si>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</si>
  <si>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</si>
  <si>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</si>
  <si>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</si>
  <si>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</si>
  <si>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</si>
  <si>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</si>
  <si>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</si>
  <si>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</si>
  <si>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</si>
  <si>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</si>
  <si>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</si>
  <si>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</si>
  <si>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</si>
  <si>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</si>
  <si>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</si>
  <si>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</si>
  <si>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</si>
  <si>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</si>
  <si>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</si>
  <si>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</si>
  <si>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</si>
  <si>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</si>
  <si>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</si>
  <si>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</si>
  <si>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</si>
  <si>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</si>
  <si>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</si>
  <si>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</si>
  <si>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</si>
  <si>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</si>
  <si>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</si>
  <si>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</si>
  <si>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</si>
  <si>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</si>
  <si>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</si>
  <si>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</si>
  <si>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</si>
  <si>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</si>
  <si>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</si>
  <si>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</si>
  <si>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</si>
  <si>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</si>
  <si>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</si>
  <si>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</si>
  <si>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</si>
  <si>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</si>
  <si>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</si>
  <si>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</si>
  <si>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</si>
  <si>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</si>
  <si>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</si>
  <si>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</si>
  <si>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</si>
  <si>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</si>
  <si>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</si>
  <si>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</si>
  <si>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</si>
  <si>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</si>
  <si>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</si>
  <si>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</si>
  <si>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</si>
  <si>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</si>
  <si>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</si>
  <si>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</si>
  <si>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</si>
  <si>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</si>
  <si>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</si>
  <si>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</si>
  <si>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</si>
  <si>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</si>
  <si>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</si>
  <si>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</si>
  <si>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</si>
  <si>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</si>
  <si>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</si>
  <si>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</si>
  <si>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</si>
  <si>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</si>
  <si>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</si>
  <si>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</si>
  <si>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</si>
  <si>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</si>
  <si>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</si>
  <si>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</si>
  <si>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</si>
  <si>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</si>
  <si>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</si>
  <si>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</si>
  <si>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</si>
  <si>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</si>
  <si>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</si>
  <si>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</si>
  <si>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</si>
  <si>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</si>
  <si>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</si>
  <si>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</si>
  <si>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</si>
  <si>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</si>
  <si>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</si>
  <si>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</si>
  <si>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</si>
  <si>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</si>
  <si>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</si>
  <si>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</si>
  <si>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</si>
  <si>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</si>
  <si>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</si>
  <si>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</si>
  <si>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</si>
  <si>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</si>
  <si>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</si>
  <si>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</si>
  <si>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</si>
  <si>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</si>
  <si>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</si>
  <si>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</si>
  <si>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</si>
  <si>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</si>
  <si>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</si>
  <si>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</si>
  <si>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</si>
  <si>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</si>
  <si>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</si>
  <si>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</si>
  <si>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</si>
  <si>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</si>
  <si>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</si>
  <si>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</si>
  <si>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</si>
  <si>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</si>
  <si>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</si>
  <si>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</si>
  <si>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</si>
  <si>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</si>
  <si>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</si>
  <si>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</si>
  <si>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</si>
  <si>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</si>
  <si>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</si>
  <si>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</si>
  <si>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</si>
  <si>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</si>
  <si>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</si>
  <si>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</si>
  <si>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</si>
  <si>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</si>
  <si>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</si>
  <si>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</si>
  <si>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</si>
  <si>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</si>
  <si>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</si>
  <si>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</si>
  <si>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</si>
  <si>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</si>
  <si>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</si>
  <si>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</si>
  <si>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</si>
  <si>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</si>
  <si>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</si>
  <si>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</si>
  <si>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</si>
  <si>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</si>
  <si>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</si>
  <si>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</si>
  <si>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</si>
  <si>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</si>
  <si>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</si>
  <si>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</si>
  <si>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</si>
  <si>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</si>
  <si>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</si>
  <si>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</si>
  <si>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</si>
  <si>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</si>
  <si>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</si>
  <si>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</si>
  <si>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</si>
  <si>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</si>
  <si>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</si>
  <si>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</si>
  <si>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</si>
  <si>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</si>
  <si>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</si>
  <si>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</si>
  <si>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</si>
  <si>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</si>
  <si>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</si>
  <si>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</si>
  <si>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</si>
  <si>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</si>
  <si>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</si>
  <si>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</si>
  <si>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</si>
  <si>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</si>
  <si>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</si>
  <si>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</si>
  <si>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</si>
  <si>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</si>
  <si>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</si>
  <si>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</si>
  <si>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</si>
  <si>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</si>
  <si>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</si>
  <si>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</si>
  <si>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</si>
  <si>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</si>
  <si>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</si>
  <si>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</si>
  <si>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</si>
  <si>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</si>
  <si>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</si>
  <si>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</si>
  <si>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</si>
  <si>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</si>
  <si>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</si>
  <si>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</si>
  <si>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</si>
  <si>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</si>
  <si>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</si>
  <si>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</si>
  <si>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</si>
  <si>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</si>
  <si>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</si>
  <si>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</si>
  <si>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</si>
  <si>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</si>
  <si>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</si>
  <si>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</si>
  <si>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</si>
  <si>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</si>
  <si>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</si>
  <si>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</si>
  <si>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</si>
  <si>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</si>
  <si>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</si>
  <si>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</si>
  <si>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</si>
  <si>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</si>
  <si>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</si>
  <si>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</si>
  <si>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</si>
  <si>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</si>
  <si>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</si>
  <si>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</si>
  <si>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</si>
  <si>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</si>
  <si>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</si>
  <si>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</si>
  <si>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</si>
  <si>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</si>
  <si>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</si>
  <si>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</si>
  <si>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</si>
  <si>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</si>
  <si>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</si>
  <si>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</si>
  <si>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</si>
  <si>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</si>
  <si>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</si>
  <si>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</si>
  <si>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</si>
  <si>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</si>
  <si>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</si>
  <si>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</si>
  <si>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</si>
  <si>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</si>
  <si>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</si>
  <si>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</si>
  <si>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</si>
  <si>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</si>
  <si>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</si>
  <si>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</si>
  <si>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</si>
  <si>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</si>
  <si>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</si>
  <si>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</si>
  <si>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</si>
  <si>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</si>
  <si>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</si>
  <si>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</si>
  <si>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</si>
  <si>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</si>
  <si>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</si>
  <si>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</si>
  <si>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</si>
  <si>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</si>
  <si>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</si>
  <si>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</si>
  <si>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</si>
  <si>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</si>
  <si>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</si>
  <si>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</si>
  <si>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</si>
  <si>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</si>
  <si>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</si>
  <si>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</si>
  <si>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</si>
  <si>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</si>
  <si>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</si>
  <si>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</si>
  <si>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</si>
  <si>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</si>
  <si>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</si>
  <si>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</si>
  <si>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</si>
  <si>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</si>
  <si>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</si>
  <si>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</si>
  <si>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</si>
  <si>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</si>
  <si>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</si>
  <si>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</si>
  <si>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</si>
  <si>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</si>
  <si>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</si>
  <si>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</si>
  <si>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</si>
  <si>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</si>
  <si>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</si>
  <si>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</si>
  <si>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</si>
  <si>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</si>
  <si>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</si>
  <si>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</si>
  <si>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</si>
  <si>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</si>
  <si>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</si>
  <si>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</si>
  <si>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</si>
  <si>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</si>
  <si>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</si>
  <si>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</si>
  <si>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</si>
  <si>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</si>
  <si>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</si>
  <si>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</si>
  <si>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</si>
  <si>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</si>
  <si>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</si>
  <si>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</si>
  <si>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</si>
  <si>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</si>
  <si>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</si>
  <si>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</si>
  <si>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</si>
  <si>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</si>
  <si>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</si>
  <si>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</si>
  <si>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</si>
  <si>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</si>
  <si>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</si>
  <si>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</si>
  <si>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</si>
  <si>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</si>
  <si>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</si>
  <si>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</si>
  <si>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</si>
  <si>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</si>
  <si>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</si>
  <si>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</si>
  <si>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</si>
  <si>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</si>
  <si>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</si>
  <si>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</si>
  <si>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</si>
  <si>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</si>
  <si>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</si>
  <si>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</si>
  <si>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</si>
  <si>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</si>
  <si>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</si>
  <si>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</si>
  <si>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</si>
  <si>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</si>
  <si>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</si>
  <si>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</si>
  <si>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</si>
  <si>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</si>
  <si>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</si>
  <si>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</si>
  <si>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</si>
  <si>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</si>
  <si>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</si>
  <si>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</si>
  <si>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</si>
  <si>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</si>
  <si>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</si>
  <si>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</si>
  <si>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</si>
  <si>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</si>
  <si>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</si>
  <si>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</si>
  <si>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</si>
  <si>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</si>
  <si>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</si>
  <si>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</si>
  <si>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</si>
  <si>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</si>
  <si>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</si>
  <si>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</si>
  <si>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</si>
  <si>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</si>
  <si>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</si>
  <si>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</si>
  <si>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</si>
  <si>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</si>
  <si>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</si>
  <si>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</si>
  <si>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</si>
  <si>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</si>
  <si>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</si>
  <si>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</si>
  <si>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</si>
  <si>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</si>
  <si>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</si>
  <si>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</si>
  <si>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</si>
  <si>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</si>
  <si>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</si>
  <si>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</si>
  <si>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</si>
  <si>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</si>
  <si>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</si>
  <si>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</si>
  <si>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</si>
  <si>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</si>
  <si>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</si>
  <si>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</si>
  <si>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</si>
  <si>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</si>
  <si>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</si>
  <si>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</si>
  <si>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</si>
  <si>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</si>
  <si>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</si>
  <si>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</si>
  <si>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</si>
  <si>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</si>
  <si>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</si>
  <si>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</si>
  <si>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</si>
  <si>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</si>
  <si>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</si>
  <si>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</si>
  <si>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</si>
  <si>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</si>
  <si>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</si>
  <si>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</si>
  <si>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</si>
  <si>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</si>
  <si>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</si>
  <si>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</si>
  <si>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</si>
  <si>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</si>
  <si>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</si>
  <si>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</si>
  <si>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</si>
  <si>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</si>
  <si>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</si>
  <si>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</si>
  <si>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</si>
  <si>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</si>
  <si>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</si>
  <si>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</si>
  <si>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</si>
  <si>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</si>
  <si>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</si>
  <si>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</si>
  <si>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</si>
  <si>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</si>
  <si>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</si>
  <si>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</si>
  <si>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</si>
  <si>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</si>
  <si>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</si>
  <si>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</si>
  <si>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</si>
  <si>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</si>
  <si>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</si>
  <si>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</si>
  <si>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</si>
  <si>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</si>
  <si>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</si>
  <si>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</si>
  <si>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</si>
  <si>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</si>
  <si>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</si>
  <si>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</si>
  <si>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</si>
  <si>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</si>
  <si>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</si>
  <si>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</si>
  <si>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</si>
  <si>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</si>
  <si>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</si>
  <si>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</si>
  <si>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</si>
  <si>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</si>
  <si>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</si>
  <si>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</si>
  <si>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</si>
  <si>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</si>
  <si>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</si>
  <si>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</si>
  <si>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</si>
  <si>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</si>
  <si>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</si>
  <si>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</si>
  <si>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</si>
  <si>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</si>
  <si>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</si>
  <si>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</si>
  <si>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</si>
  <si>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</si>
  <si>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</si>
  <si>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</si>
  <si>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</si>
  <si>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</si>
  <si>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</si>
  <si>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</si>
  <si>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</si>
  <si>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</si>
  <si>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</si>
  <si>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</si>
  <si>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</si>
  <si>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</si>
  <si>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</si>
  <si>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</si>
  <si>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</si>
  <si>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</si>
  <si>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</si>
  <si>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</si>
  <si>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</si>
  <si>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</si>
  <si>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</si>
  <si>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</si>
  <si>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</si>
  <si>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</si>
  <si>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</si>
  <si>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</si>
  <si>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</si>
  <si>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</si>
  <si>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</si>
  <si>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</si>
  <si>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</si>
  <si>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</si>
  <si>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</si>
  <si>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</si>
  <si>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</si>
  <si>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</si>
  <si>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</si>
  <si>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</si>
  <si>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</si>
  <si>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</si>
  <si>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</si>
  <si>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</si>
  <si>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</si>
  <si>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</si>
  <si>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</si>
  <si>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</si>
  <si>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</si>
  <si>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</si>
  <si>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</si>
  <si>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</si>
  <si>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</si>
  <si>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</si>
  <si>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</si>
  <si>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</si>
  <si>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</si>
  <si>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</si>
  <si>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</si>
  <si>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</si>
  <si>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</si>
  <si>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</si>
  <si>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</si>
  <si>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</si>
  <si>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</si>
  <si>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</si>
  <si>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</si>
  <si>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</si>
  <si>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</si>
  <si>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</si>
  <si>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</si>
  <si>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</si>
  <si>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</si>
  <si>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</si>
  <si>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</si>
  <si>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</si>
  <si>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</si>
  <si>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</si>
  <si>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</si>
  <si>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</si>
  <si>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</si>
  <si>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</si>
  <si>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</si>
  <si>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</si>
  <si>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</si>
  <si>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</si>
  <si>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</si>
  <si>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</si>
  <si>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</si>
  <si>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</si>
  <si>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</si>
  <si>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</si>
  <si>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</si>
  <si>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</si>
  <si>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</si>
  <si>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</si>
  <si>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</si>
  <si>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</si>
  <si>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</si>
  <si>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</si>
  <si>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</si>
  <si>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</si>
  <si>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</si>
  <si>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</si>
  <si>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</si>
  <si>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</si>
  <si>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</si>
  <si>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</si>
  <si>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</si>
  <si>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</si>
  <si>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</si>
  <si>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</si>
  <si>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</si>
  <si>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</si>
  <si>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</si>
  <si>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</si>
  <si>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</si>
  <si>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</si>
  <si>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</si>
  <si>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</si>
  <si>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</si>
  <si>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</si>
  <si>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</si>
  <si>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</si>
  <si>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</si>
  <si>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</si>
  <si>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</si>
  <si>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</si>
  <si>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</si>
  <si>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</si>
  <si>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</si>
  <si>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</si>
  <si>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</si>
  <si>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</si>
  <si>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</si>
  <si>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</si>
  <si>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</si>
  <si>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</si>
  <si>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</si>
  <si>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</si>
  <si>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</si>
  <si>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</si>
  <si>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</si>
  <si>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</si>
  <si>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</si>
  <si>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</si>
  <si>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</si>
  <si>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</si>
  <si>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</si>
  <si>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</si>
  <si>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</si>
  <si>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</si>
  <si>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</si>
  <si>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</si>
  <si>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</si>
  <si>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</si>
  <si>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</si>
  <si>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</si>
  <si>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</si>
  <si>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</si>
  <si>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</si>
  <si>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</si>
  <si>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</si>
  <si>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</si>
  <si>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</si>
  <si>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</si>
  <si>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</si>
  <si>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</si>
  <si>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</si>
  <si>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</si>
  <si>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</si>
  <si>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</si>
  <si>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</si>
  <si>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</si>
  <si>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</si>
  <si>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</si>
  <si>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</si>
  <si>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</si>
  <si>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</si>
  <si>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</si>
  <si>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</si>
  <si>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</si>
  <si>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</si>
  <si>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</si>
  <si>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</si>
  <si>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</si>
  <si>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</si>
  <si>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</si>
  <si>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</si>
  <si>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</si>
  <si>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</si>
  <si>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</si>
  <si>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</si>
  <si>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</si>
  <si>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</si>
  <si>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</si>
  <si>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</si>
  <si>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</si>
  <si>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</si>
  <si>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</si>
  <si>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</si>
  <si>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</si>
  <si>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</si>
  <si>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</si>
  <si>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</si>
  <si>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</si>
  <si>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</si>
  <si>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</si>
  <si>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</si>
  <si>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</si>
  <si>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</si>
  <si>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</si>
  <si>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</si>
  <si>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</si>
  <si>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</si>
  <si>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</si>
  <si>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</si>
  <si>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</si>
  <si>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</si>
  <si>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</si>
  <si>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</si>
  <si>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</si>
  <si>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</si>
  <si>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</si>
  <si>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</si>
  <si>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</si>
  <si>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</si>
  <si>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</si>
  <si>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</si>
  <si>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</si>
  <si>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</si>
  <si>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</si>
  <si>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</si>
  <si>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</si>
  <si>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</si>
  <si>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</si>
  <si>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</si>
  <si>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</si>
  <si>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</si>
  <si>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</si>
  <si>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</si>
  <si>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</si>
  <si>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</si>
  <si>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</si>
  <si>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</si>
  <si>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</si>
  <si>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</si>
  <si>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</si>
  <si>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</si>
  <si>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</si>
  <si>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</si>
  <si>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</si>
  <si>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</si>
  <si>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</si>
  <si>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</si>
  <si>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</si>
  <si>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</si>
  <si>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</si>
  <si>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</si>
  <si>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</si>
  <si>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</si>
  <si>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</si>
  <si>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</si>
  <si>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</si>
  <si>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</si>
  <si>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</si>
  <si>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</si>
  <si>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</si>
  <si>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</si>
  <si>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</si>
  <si>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</si>
  <si>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</si>
  <si>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</si>
  <si>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</si>
  <si>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</si>
  <si>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</si>
  <si>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</si>
  <si>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</si>
  <si>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</si>
  <si>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</si>
  <si>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</si>
  <si>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</si>
  <si>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</si>
  <si>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</si>
  <si>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</si>
  <si>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</si>
  <si>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</si>
  <si>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</si>
  <si>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</si>
  <si>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</si>
  <si>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</si>
  <si>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</si>
  <si>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</si>
  <si>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</si>
  <si>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</si>
  <si>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</si>
  <si>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</si>
  <si>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</si>
  <si>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</si>
  <si>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</si>
  <si>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</si>
  <si>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</si>
  <si>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</si>
  <si>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</si>
  <si>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</si>
  <si>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</si>
  <si>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</si>
  <si>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</si>
  <si>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</si>
  <si>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</si>
  <si>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</si>
  <si>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</si>
  <si>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</si>
  <si>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</si>
  <si>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</si>
  <si>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</si>
  <si>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</si>
  <si>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</si>
  <si>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</si>
  <si>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</si>
  <si>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</si>
  <si>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</si>
  <si>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</si>
  <si>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</si>
  <si>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</si>
  <si>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</si>
  <si>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</si>
  <si>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</si>
  <si>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</si>
  <si>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</si>
  <si>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</si>
  <si>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</si>
  <si>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</si>
  <si>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</si>
  <si>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</si>
  <si>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</si>
  <si>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</si>
  <si>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</si>
  <si>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</si>
  <si>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</si>
  <si>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</si>
  <si>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</si>
  <si>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</si>
  <si>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</si>
  <si>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</si>
  <si>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</si>
  <si>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</si>
  <si>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</si>
  <si>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</si>
  <si>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</si>
  <si>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</si>
  <si>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</si>
  <si>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</si>
  <si>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</si>
  <si>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</si>
  <si>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</si>
  <si>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</si>
  <si>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</si>
  <si>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</si>
  <si>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</si>
  <si>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</si>
  <si>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</si>
  <si>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</si>
  <si>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</si>
  <si>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</si>
  <si>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</si>
  <si>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</si>
  <si>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</si>
  <si>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</si>
  <si>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</si>
  <si>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</si>
  <si>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</si>
  <si>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</si>
  <si>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</si>
  <si>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</si>
  <si>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</si>
  <si>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</si>
  <si>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</si>
  <si>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</si>
  <si>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</si>
  <si>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</si>
  <si>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</si>
  <si>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</si>
  <si>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</si>
  <si>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</si>
  <si>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</si>
  <si>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</si>
  <si>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</si>
  <si>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</si>
  <si>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</si>
  <si>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</si>
  <si>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</si>
  <si>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</si>
  <si>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</si>
  <si>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</si>
  <si>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</si>
  <si>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</si>
  <si>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</si>
  <si>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</si>
  <si>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</si>
  <si>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</si>
  <si>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</si>
  <si>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</si>
  <si>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</si>
  <si>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</si>
  <si>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</si>
  <si>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</si>
  <si>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</si>
  <si>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</si>
  <si>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</si>
  <si>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</si>
  <si>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</si>
  <si>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</si>
  <si>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</si>
  <si>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</si>
  <si>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</si>
  <si>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</si>
  <si>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</si>
  <si>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</si>
  <si>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</si>
  <si>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</si>
  <si>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</si>
  <si>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</si>
  <si>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</si>
  <si>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</si>
  <si>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</si>
  <si>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</si>
  <si>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</si>
  <si>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</si>
  <si>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</si>
  <si>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</si>
  <si>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</si>
  <si>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</si>
  <si>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</si>
  <si>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</si>
  <si>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</si>
  <si>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</si>
  <si>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</si>
  <si>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</si>
  <si>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</si>
  <si>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</si>
  <si>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</si>
  <si>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</si>
  <si>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</si>
  <si>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</si>
  <si>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</si>
  <si>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</si>
  <si>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</si>
  <si>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</si>
  <si>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</si>
  <si>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</si>
  <si>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</si>
  <si>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</si>
  <si>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</si>
  <si>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</si>
  <si>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</si>
  <si>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</si>
  <si>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</si>
  <si>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</si>
  <si>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</si>
  <si>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</si>
  <si>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</si>
  <si>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</si>
  <si>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</si>
  <si>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</si>
  <si>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</si>
  <si>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</si>
  <si>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</si>
  <si>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</si>
  <si>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</si>
  <si>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</si>
  <si>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</si>
  <si>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</si>
  <si>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</si>
  <si>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</si>
  <si>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</si>
  <si>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</si>
  <si>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</si>
  <si>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</si>
  <si>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</si>
  <si>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</si>
  <si>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</si>
  <si>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</si>
  <si>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</si>
  <si>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</si>
  <si>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</si>
  <si>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</si>
  <si>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</si>
  <si>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</si>
  <si>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</si>
  <si>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</si>
  <si>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</si>
  <si>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</si>
  <si>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</si>
  <si>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</si>
  <si>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</si>
  <si>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</si>
  <si>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</si>
  <si>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</si>
  <si>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</si>
  <si>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</si>
  <si>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</si>
  <si>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</si>
  <si>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</si>
  <si>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</si>
  <si>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</si>
  <si>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</si>
  <si>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</si>
  <si>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</si>
  <si>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</si>
  <si>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</si>
  <si>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</si>
  <si>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</si>
  <si>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</si>
  <si>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</si>
  <si>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</si>
  <si>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</si>
  <si>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</si>
  <si>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</si>
  <si>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</si>
  <si>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</si>
  <si>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</si>
  <si>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</si>
  <si>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</si>
  <si>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</si>
  <si>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</si>
  <si>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</si>
  <si>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</si>
  <si>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</si>
  <si>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</si>
  <si>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</si>
  <si>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</si>
  <si>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</si>
  <si>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</si>
  <si>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</si>
  <si>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</si>
  <si>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</si>
  <si>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</si>
  <si>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</si>
  <si>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</si>
  <si>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</si>
  <si>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</si>
  <si>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</si>
  <si>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</si>
  <si>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</si>
  <si>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</si>
  <si>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</si>
  <si>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</si>
  <si>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</si>
  <si>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</si>
  <si>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</si>
  <si>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</si>
  <si>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</si>
  <si>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</si>
  <si>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</si>
  <si>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</si>
  <si>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</si>
  <si>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</si>
  <si>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</si>
  <si>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</si>
  <si>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</si>
  <si>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</si>
  <si>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</si>
  <si>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</si>
  <si>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</si>
  <si>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</si>
  <si>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</si>
  <si>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</si>
  <si>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</si>
  <si>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</si>
  <si>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</si>
  <si>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</si>
  <si>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</si>
  <si>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</si>
  <si>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</si>
  <si>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</si>
  <si>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</si>
  <si>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</si>
  <si>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</si>
  <si>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</si>
  <si>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</si>
  <si>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</si>
  <si>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</si>
  <si>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</si>
  <si>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</si>
  <si>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</si>
  <si>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</si>
  <si>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</si>
  <si>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</si>
  <si>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</si>
  <si>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</si>
  <si>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</si>
  <si>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</si>
  <si>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</si>
  <si>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</si>
  <si>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</si>
  <si>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</si>
  <si>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</si>
  <si>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</si>
  <si>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</si>
  <si>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</si>
  <si>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</si>
  <si>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</si>
  <si>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</si>
  <si>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</si>
  <si>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</si>
  <si>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</si>
  <si>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</si>
  <si>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</si>
  <si>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</si>
  <si>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</si>
  <si>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</si>
  <si>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</si>
  <si>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</si>
  <si>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</si>
  <si>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</si>
  <si>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</si>
  <si>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</si>
  <si>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</si>
  <si>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</si>
  <si>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</si>
  <si>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</si>
  <si>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</si>
  <si>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</si>
  <si>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</si>
  <si>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</si>
  <si>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</si>
  <si>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</si>
  <si>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</si>
  <si>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</si>
  <si>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</si>
  <si>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</si>
  <si>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</si>
  <si>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</si>
  <si>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</si>
  <si>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</si>
  <si>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</si>
  <si>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</si>
  <si>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</si>
  <si>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</si>
  <si>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</si>
  <si>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</si>
  <si>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</si>
  <si>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</si>
  <si>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</si>
  <si>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</si>
  <si>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</si>
  <si>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</si>
  <si>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</si>
  <si>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</si>
  <si>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</si>
  <si>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</si>
  <si>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</si>
  <si>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</si>
  <si>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</si>
  <si>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</si>
  <si>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</si>
  <si>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</si>
  <si>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</si>
  <si>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</si>
  <si>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</si>
  <si>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</si>
  <si>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</si>
  <si>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</si>
  <si>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</si>
  <si>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</si>
  <si>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</si>
  <si>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</si>
  <si>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</si>
  <si>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</si>
  <si>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</si>
  <si>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</si>
  <si>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</si>
  <si>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</si>
  <si>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</si>
  <si>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</si>
  <si>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</si>
  <si>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</si>
  <si>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</si>
  <si>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</si>
  <si>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</si>
  <si>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</si>
  <si>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</si>
  <si>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</si>
  <si>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</si>
  <si>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</si>
  <si>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</si>
  <si>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</si>
  <si>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</si>
  <si>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</si>
  <si>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</si>
  <si>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</si>
  <si>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</si>
  <si>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</si>
  <si>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</si>
  <si>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</si>
  <si>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</si>
  <si>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</si>
  <si>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</si>
  <si>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</si>
  <si>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</si>
  <si>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</si>
  <si>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</si>
  <si>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</si>
  <si>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</si>
  <si>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</si>
  <si>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</si>
  <si>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</si>
  <si>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</si>
  <si>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</si>
  <si>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</si>
  <si>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</si>
  <si>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</si>
  <si>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</si>
  <si>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</si>
  <si>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</si>
  <si>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</si>
  <si>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</si>
  <si>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</si>
  <si>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</si>
  <si>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</si>
  <si>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</si>
  <si>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</si>
  <si>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</si>
  <si>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</si>
  <si>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</si>
  <si>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</si>
  <si>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</si>
  <si>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</si>
  <si>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</si>
  <si>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</si>
  <si>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</si>
  <si>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</si>
  <si>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</si>
  <si>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</si>
  <si>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</si>
  <si>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</si>
  <si>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</si>
  <si>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</si>
  <si>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</si>
  <si>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</si>
  <si>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</si>
  <si>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</si>
  <si>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</si>
  <si>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</si>
  <si>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</si>
  <si>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</si>
  <si>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</si>
  <si>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</si>
  <si>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</si>
  <si>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</si>
  <si>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</si>
  <si>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</si>
  <si>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</si>
  <si>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</si>
  <si>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</si>
  <si>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</si>
  <si>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</si>
  <si>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</si>
  <si>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</si>
  <si>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</si>
  <si>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</si>
  <si>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</si>
  <si>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</si>
  <si>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</si>
  <si>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</si>
  <si>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</si>
  <si>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</si>
  <si>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</si>
  <si>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</si>
  <si>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</si>
  <si>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</si>
  <si>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</si>
  <si>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</si>
  <si>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</si>
  <si>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</si>
  <si>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</si>
  <si>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</si>
  <si>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</si>
  <si>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</si>
  <si>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</si>
  <si>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</si>
  <si>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</si>
  <si>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</si>
  <si>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</si>
  <si>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</si>
  <si>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</si>
  <si>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</si>
  <si>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</si>
  <si>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</si>
  <si>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</si>
  <si>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</si>
  <si>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</si>
  <si>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</si>
  <si>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</si>
  <si>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</si>
  <si>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</si>
  <si>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</si>
  <si>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</si>
  <si>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</si>
  <si>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</si>
  <si>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</si>
  <si>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</si>
  <si>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</si>
  <si>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</si>
  <si>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</si>
  <si>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</si>
  <si>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</si>
  <si>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</si>
  <si>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</si>
  <si>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</si>
  <si>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</si>
  <si>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</si>
  <si>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</si>
  <si>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</si>
  <si>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</si>
  <si>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</si>
  <si>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</si>
  <si>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</si>
  <si>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</si>
  <si>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</si>
  <si>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</si>
  <si>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</si>
  <si>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</si>
  <si>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</si>
  <si>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</si>
  <si>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</si>
  <si>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</si>
  <si>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</si>
  <si>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</si>
  <si>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</si>
  <si>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</si>
  <si>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</si>
  <si>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</si>
  <si>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</si>
  <si>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</si>
  <si>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</si>
  <si>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</si>
  <si>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</si>
  <si>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</si>
  <si>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</si>
  <si>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</si>
  <si>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</si>
  <si>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</si>
  <si>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</si>
  <si>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</si>
  <si>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</si>
  <si>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</si>
  <si>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</si>
  <si>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</si>
  <si>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</si>
  <si>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</si>
  <si>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</si>
  <si>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</si>
  <si>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</si>
  <si>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</si>
  <si>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</si>
  <si>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</si>
  <si>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</si>
  <si>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</si>
  <si>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</si>
  <si>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</si>
  <si>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</si>
  <si>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</si>
  <si>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</si>
  <si>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</si>
  <si>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</si>
  <si>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</si>
  <si>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</si>
  <si>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</si>
  <si>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</si>
  <si>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</si>
  <si>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</si>
  <si>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</si>
  <si>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</si>
  <si>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</si>
  <si>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</si>
  <si>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</si>
  <si>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</si>
  <si>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</si>
  <si>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</si>
  <si>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</si>
  <si>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</si>
  <si>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</si>
  <si>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</si>
  <si>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</si>
  <si>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</si>
  <si>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</si>
  <si>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</si>
  <si>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</si>
  <si>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</si>
  <si>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</si>
  <si>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</si>
  <si>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</si>
  <si>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</si>
  <si>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</si>
  <si>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</si>
  <si>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</si>
  <si>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</si>
  <si>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</si>
  <si>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</si>
  <si>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</si>
  <si>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</si>
  <si>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</si>
  <si>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</si>
  <si>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</si>
  <si>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</si>
  <si>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</si>
  <si>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</si>
  <si>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</si>
  <si>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</si>
  <si>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</si>
  <si>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</si>
  <si>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</si>
  <si>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</si>
  <si>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</si>
  <si>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</si>
  <si>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</si>
  <si>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</si>
  <si>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</si>
  <si>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</si>
  <si>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</si>
  <si>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</si>
  <si>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</si>
  <si>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</si>
  <si>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</si>
  <si>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</si>
  <si>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</si>
  <si>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</si>
  <si>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</si>
  <si>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</si>
  <si>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</si>
  <si>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</si>
  <si>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</si>
  <si>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</si>
  <si>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</si>
  <si>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</si>
  <si>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</si>
  <si>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</si>
  <si>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</si>
  <si>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</si>
  <si>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</si>
  <si>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</si>
  <si>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</si>
  <si>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</si>
  <si>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</si>
  <si>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</si>
  <si>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</si>
  <si>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</si>
  <si>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</si>
  <si>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</si>
  <si>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</si>
  <si>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</si>
  <si>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</si>
  <si>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</si>
  <si>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</si>
  <si>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</si>
  <si>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</si>
  <si>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</si>
  <si>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</si>
  <si>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</si>
  <si>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</si>
  <si>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</si>
  <si>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</si>
  <si>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</si>
  <si>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</si>
  <si>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</si>
  <si>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</si>
  <si>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</si>
  <si>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</si>
  <si>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</si>
  <si>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</si>
  <si>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</si>
  <si>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</si>
  <si>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</si>
  <si>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</si>
  <si>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</si>
  <si>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</si>
  <si>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</si>
  <si>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</si>
  <si>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</si>
  <si>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</si>
  <si>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</si>
  <si>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</si>
  <si>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</si>
  <si>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</si>
  <si>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</si>
  <si>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</si>
  <si>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</si>
  <si>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</si>
  <si>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</si>
  <si>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</si>
  <si>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</si>
  <si>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</si>
  <si>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</si>
  <si>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</si>
  <si>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</si>
  <si>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</si>
  <si>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</si>
  <si>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</si>
  <si>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</si>
  <si>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</si>
  <si>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</si>
  <si>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</si>
  <si>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</si>
  <si>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</si>
  <si>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</si>
  <si>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</si>
  <si>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</si>
  <si>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</si>
  <si>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</si>
  <si>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</si>
  <si>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</si>
  <si>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</si>
  <si>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</si>
  <si>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</si>
  <si>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</si>
  <si>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</si>
  <si>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</si>
  <si>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</si>
  <si>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</si>
  <si>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</si>
  <si>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</si>
  <si>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</si>
  <si>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</si>
  <si>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</si>
  <si>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</si>
  <si>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</si>
  <si>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</si>
  <si>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</si>
  <si>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</si>
  <si>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</si>
  <si>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</si>
  <si>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</si>
  <si>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</si>
  <si>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</si>
  <si>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</si>
  <si>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</si>
  <si>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</si>
  <si>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</si>
  <si>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</si>
  <si>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</si>
  <si>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</si>
  <si>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</si>
  <si>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</si>
  <si>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</si>
  <si>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</si>
  <si>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</si>
  <si>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</si>
  <si>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</si>
  <si>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</si>
  <si>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</si>
  <si>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</si>
  <si>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</si>
  <si>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</si>
  <si>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</si>
  <si>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</si>
  <si>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</si>
  <si>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</si>
  <si>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</si>
  <si>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</si>
  <si>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</si>
  <si>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</si>
  <si>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</si>
  <si>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</si>
  <si>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</si>
  <si>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</si>
  <si>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</si>
  <si>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</si>
  <si>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</si>
  <si>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</si>
  <si>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</si>
  <si>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</si>
  <si>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</si>
  <si>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</si>
  <si>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</si>
  <si>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</si>
  <si>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</si>
  <si>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</si>
  <si>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</si>
  <si>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</si>
  <si>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</si>
  <si>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</si>
  <si>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</si>
  <si>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</si>
  <si>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</si>
  <si>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</si>
  <si>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</si>
  <si>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</si>
  <si>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</si>
  <si>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</si>
  <si>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</si>
  <si>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</si>
  <si>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</si>
  <si>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</si>
  <si>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</si>
  <si>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</si>
  <si>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</si>
  <si>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</si>
  <si>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</si>
  <si>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</si>
  <si>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</si>
  <si>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</si>
  <si>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</si>
  <si>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</si>
  <si>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</si>
  <si>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</si>
  <si>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</si>
  <si>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</si>
  <si>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</si>
  <si>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</si>
  <si>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</si>
  <si>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</si>
  <si>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</si>
  <si>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</si>
  <si>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</si>
  <si>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</si>
  <si>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</si>
  <si>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</si>
  <si>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</si>
  <si>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</si>
  <si>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</si>
  <si>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</si>
  <si>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</si>
  <si>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</si>
  <si>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</si>
  <si>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</si>
  <si>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</si>
  <si>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</si>
  <si>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</si>
  <si>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</si>
  <si>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</si>
  <si>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</si>
  <si>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</si>
  <si>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</si>
  <si>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</si>
  <si>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</si>
  <si>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</si>
  <si>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</si>
  <si>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</si>
  <si>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</si>
  <si>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</si>
  <si>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</si>
  <si>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</si>
  <si>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</si>
  <si>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</si>
  <si>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</si>
  <si>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</si>
  <si>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</si>
  <si>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</si>
  <si>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</si>
  <si>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</si>
  <si>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</si>
  <si>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</si>
  <si>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</si>
  <si>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</si>
  <si>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</si>
  <si>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</si>
  <si>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</si>
  <si>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</si>
  <si>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</si>
  <si>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</si>
  <si>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</si>
  <si>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</si>
  <si>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</si>
  <si>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</si>
  <si>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</si>
  <si>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</si>
  <si>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</si>
  <si>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</si>
  <si>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</si>
  <si>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</si>
  <si>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</si>
  <si>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</si>
  <si>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</si>
  <si>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</si>
  <si>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</si>
  <si>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</si>
  <si>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</si>
  <si>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</si>
  <si>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</si>
  <si>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</si>
  <si>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</si>
  <si>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</si>
  <si>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</si>
  <si>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</si>
  <si>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</si>
  <si>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</si>
  <si>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</si>
  <si>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</si>
  <si>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</si>
  <si>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</si>
  <si>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</si>
  <si>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</si>
  <si>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</si>
  <si>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</si>
  <si>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</si>
  <si>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</si>
  <si>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</si>
  <si>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</si>
  <si>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</si>
  <si>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</si>
  <si>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</si>
  <si>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</si>
  <si>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</si>
  <si>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</si>
  <si>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</si>
  <si>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</si>
  <si>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</si>
  <si>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</si>
  <si>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</si>
  <si>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</si>
  <si>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</si>
  <si>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</si>
  <si>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</si>
  <si>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</si>
  <si>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</si>
  <si>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</si>
  <si>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</si>
  <si>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</si>
  <si>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</si>
  <si>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</si>
  <si>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</si>
  <si>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</si>
  <si>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</si>
  <si>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</si>
  <si>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</si>
  <si>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</si>
  <si>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</si>
  <si>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</si>
  <si>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</si>
  <si>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</si>
  <si>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</si>
  <si>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</si>
  <si>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</si>
  <si>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</si>
  <si>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</si>
  <si>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</si>
  <si>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</si>
  <si>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</si>
  <si>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</si>
  <si>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</si>
  <si>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</si>
  <si>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</si>
  <si>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</si>
  <si>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</si>
  <si>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</si>
  <si>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</si>
  <si>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</si>
  <si>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</si>
  <si>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</si>
  <si>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</si>
  <si>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</si>
  <si>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</si>
  <si>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</si>
  <si>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</si>
  <si>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</si>
  <si>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</si>
  <si>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</si>
  <si>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</si>
  <si>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</si>
  <si>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</si>
  <si>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</si>
  <si>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</si>
  <si>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</si>
  <si>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</si>
  <si>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</si>
  <si>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</si>
  <si>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</si>
  <si>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</si>
  <si>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</si>
  <si>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</si>
  <si>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</si>
  <si>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</si>
  <si>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</si>
  <si>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</si>
  <si>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</si>
  <si>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</si>
  <si>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</si>
  <si>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</si>
  <si>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</si>
  <si>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</si>
  <si>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</si>
  <si>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</si>
  <si>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</si>
  <si>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</si>
  <si>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</si>
  <si>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</si>
  <si>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</si>
  <si>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</si>
  <si>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</si>
  <si>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</si>
  <si>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</si>
  <si>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</si>
  <si>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</si>
  <si>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</si>
  <si>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</si>
  <si>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</si>
  <si>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</si>
  <si>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</si>
  <si>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</si>
  <si>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</si>
  <si>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</si>
  <si>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</si>
  <si>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</si>
  <si>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</si>
  <si>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</si>
  <si>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</si>
  <si>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</si>
  <si>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</si>
  <si>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</si>
  <si>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</si>
  <si>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</si>
  <si>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</si>
  <si>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</si>
  <si>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</si>
  <si>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</si>
  <si>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</si>
  <si>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</si>
  <si>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</si>
  <si>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</si>
  <si>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</si>
  <si>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</si>
  <si>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</si>
  <si>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</si>
  <si>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</si>
  <si>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</si>
  <si>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</si>
  <si>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</si>
  <si>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</si>
  <si>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</si>
  <si>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</si>
  <si>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</si>
  <si>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</si>
  <si>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</si>
  <si>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</si>
  <si>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</si>
  <si>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</si>
  <si>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</si>
  <si>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</si>
  <si>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</si>
  <si>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</si>
  <si>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</si>
  <si>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</si>
  <si>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</si>
  <si>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</si>
  <si>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</si>
  <si>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</si>
  <si>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</si>
  <si>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</si>
  <si>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</si>
  <si>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</si>
  <si>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</si>
  <si>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</si>
  <si>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</si>
  <si>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</si>
  <si>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</si>
  <si>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</si>
  <si>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</si>
  <si>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</si>
  <si>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</si>
  <si>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</si>
  <si>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</si>
  <si>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</si>
  <si>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</si>
  <si>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</si>
  <si>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</si>
  <si>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</si>
  <si>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</si>
  <si>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</si>
  <si>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</si>
  <si>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</si>
  <si>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</si>
  <si>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</si>
  <si>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</si>
  <si>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</si>
  <si>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</si>
  <si>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</si>
  <si>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</si>
  <si>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</si>
  <si>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</si>
  <si>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</si>
  <si>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</si>
  <si>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</si>
  <si>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</si>
  <si>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</si>
  <si>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</si>
  <si>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</si>
  <si>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</si>
  <si>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</si>
  <si>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</si>
  <si>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</si>
  <si>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</si>
  <si>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</si>
  <si>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</si>
  <si>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</si>
  <si>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</si>
  <si>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</si>
  <si>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</si>
  <si>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</si>
  <si>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</si>
  <si>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</si>
  <si>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</si>
  <si>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</si>
  <si>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</si>
  <si>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</si>
  <si>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</si>
  <si>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</si>
  <si>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</si>
  <si>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</si>
  <si>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</si>
  <si>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</si>
  <si>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</si>
  <si>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</si>
  <si>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</si>
  <si>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</si>
  <si>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</si>
  <si>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</si>
  <si>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</si>
  <si>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</si>
  <si>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</si>
  <si>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</si>
  <si>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</si>
  <si>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</si>
  <si>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</si>
  <si>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</si>
  <si>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</si>
  <si>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</si>
  <si>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</si>
  <si>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</si>
  <si>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</si>
  <si>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</si>
  <si>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</si>
  <si>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</si>
  <si>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</si>
  <si>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</si>
  <si>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</si>
  <si>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</si>
  <si>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</si>
  <si>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</si>
  <si>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</si>
  <si>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</si>
  <si>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</si>
  <si>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</si>
  <si>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</si>
  <si>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</si>
  <si>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</si>
  <si>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</si>
  <si>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</si>
  <si>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</si>
  <si>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</si>
  <si>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</si>
  <si>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</si>
  <si>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</si>
  <si>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</si>
  <si>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</si>
  <si>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</si>
  <si>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</si>
  <si>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</si>
  <si>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</si>
  <si>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</si>
  <si>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</si>
  <si>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</si>
  <si>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</si>
  <si>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</si>
  <si>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</si>
  <si>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</si>
  <si>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</si>
  <si>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</si>
  <si>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</si>
  <si>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</si>
  <si>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</si>
  <si>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</si>
  <si>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</si>
  <si>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</si>
  <si>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</si>
  <si>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</si>
  <si>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</si>
  <si>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</si>
  <si>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</si>
  <si>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</si>
  <si>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</si>
  <si>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</si>
  <si>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</si>
  <si>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</si>
  <si>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</si>
  <si>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</si>
  <si>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</si>
  <si>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</si>
  <si>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</si>
  <si>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</si>
  <si>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</si>
  <si>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</si>
  <si>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</si>
  <si>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</si>
  <si>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</si>
  <si>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</si>
  <si>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</si>
  <si>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</si>
  <si>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</si>
  <si>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</si>
  <si>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</si>
  <si>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</si>
  <si>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</si>
  <si>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</si>
  <si>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</si>
  <si>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</si>
  <si>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</si>
  <si>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</si>
  <si>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</si>
  <si>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</si>
  <si>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</si>
  <si>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</si>
  <si>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</si>
  <si>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</si>
  <si>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</si>
  <si>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</si>
  <si>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</si>
  <si>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</si>
  <si>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</si>
  <si>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</si>
  <si>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</si>
  <si>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</si>
  <si>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</si>
  <si>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</si>
  <si>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</si>
  <si>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</si>
  <si>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</si>
  <si>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</si>
  <si>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</si>
  <si>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</si>
  <si>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</si>
  <si>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</si>
  <si>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</si>
  <si>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</si>
  <si>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</si>
  <si>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</si>
  <si>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</si>
  <si>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</si>
  <si>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</si>
  <si>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</si>
  <si>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</si>
  <si>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</si>
  <si>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</si>
  <si>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</si>
  <si>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</si>
  <si>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</si>
  <si>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</si>
  <si>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</si>
  <si>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</si>
  <si>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</si>
  <si>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</si>
  <si>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</si>
  <si>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</si>
  <si>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</si>
  <si>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</si>
  <si>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</si>
  <si>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</si>
  <si>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</si>
  <si>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</si>
  <si>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</si>
  <si>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</si>
  <si>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</si>
  <si>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</si>
  <si>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</si>
  <si>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</si>
  <si>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</si>
  <si>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</si>
  <si>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</si>
  <si>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</si>
  <si>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</si>
  <si>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</si>
  <si>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</si>
  <si>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</si>
  <si>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</si>
  <si>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</si>
  <si>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</si>
  <si>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</si>
  <si>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</si>
  <si>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</si>
  <si>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</si>
  <si>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</si>
  <si>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</si>
  <si>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</si>
  <si>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</si>
  <si>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</si>
  <si>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</si>
  <si>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</si>
  <si>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</si>
  <si>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</si>
  <si>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</si>
  <si>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</si>
  <si>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</si>
  <si>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</si>
  <si>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</si>
  <si>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</si>
  <si>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</si>
  <si>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</si>
  <si>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</si>
  <si>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</si>
  <si>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</si>
  <si>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</si>
  <si>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</si>
  <si>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</si>
  <si>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</si>
  <si>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</si>
  <si>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</si>
  <si>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</si>
  <si>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</si>
  <si>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</si>
  <si>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</si>
  <si>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</si>
  <si>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</si>
  <si>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</si>
  <si>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</si>
  <si>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</si>
  <si>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</si>
  <si>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</si>
  <si>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</si>
  <si>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</si>
  <si>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</si>
  <si>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</si>
  <si>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</si>
  <si>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</si>
  <si>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</si>
  <si>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</si>
  <si>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</si>
  <si>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</si>
  <si>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</si>
  <si>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</si>
  <si>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</si>
  <si>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</si>
  <si>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</si>
  <si>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</si>
  <si>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</si>
  <si>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</si>
  <si>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</si>
  <si>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</si>
  <si>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</si>
  <si>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</si>
  <si>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</si>
  <si>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</si>
  <si>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</si>
  <si>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</si>
  <si>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</si>
  <si>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</si>
  <si>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</si>
  <si>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</si>
  <si>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</si>
  <si>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</si>
  <si>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</si>
  <si>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</si>
  <si>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</si>
  <si>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</si>
  <si>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</si>
  <si>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</si>
  <si>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</si>
  <si>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</si>
  <si>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</si>
  <si>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</si>
  <si>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</si>
  <si>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</si>
  <si>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</si>
  <si>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</si>
  <si>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</si>
  <si>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</si>
  <si>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</si>
  <si>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</si>
  <si>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</si>
  <si>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</si>
  <si>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</si>
  <si>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</si>
  <si>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</si>
  <si>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</si>
  <si>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</si>
  <si>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</si>
  <si>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</si>
  <si>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</si>
  <si>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</si>
  <si>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</si>
  <si>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</si>
  <si>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</si>
  <si>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</si>
  <si>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</si>
  <si>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</si>
  <si>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</si>
  <si>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</si>
  <si>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</si>
  <si>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</si>
  <si>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</si>
  <si>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</si>
  <si>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</si>
  <si>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</si>
  <si>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</si>
  <si>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</si>
  <si>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</si>
  <si>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</si>
  <si>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</si>
  <si>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</si>
  <si>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</si>
  <si>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</si>
  <si>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</si>
  <si>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</si>
  <si>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</si>
  <si>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</si>
  <si>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</si>
  <si>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</si>
  <si>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</si>
  <si>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</si>
  <si>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</si>
  <si>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</si>
  <si>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</si>
  <si>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</si>
  <si>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</si>
  <si>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</si>
  <si>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</si>
  <si>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</si>
  <si>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</si>
  <si>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</si>
  <si>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</si>
  <si>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</si>
  <si>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</si>
  <si>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</si>
  <si>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</si>
  <si>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</si>
  <si>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</si>
  <si>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</si>
  <si>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</si>
  <si>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</si>
  <si>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</si>
  <si>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</si>
  <si>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</si>
  <si>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</si>
  <si>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</si>
  <si>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</si>
  <si>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</si>
  <si>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</si>
  <si>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</si>
  <si>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</si>
  <si>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</si>
  <si>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</si>
  <si>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</si>
  <si>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</si>
  <si>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</si>
  <si>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</si>
  <si>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</si>
  <si>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</si>
  <si>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</si>
  <si>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</si>
  <si>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</si>
  <si>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</si>
  <si>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</si>
  <si>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</si>
  <si>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</si>
  <si>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</si>
  <si>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</si>
  <si>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</si>
  <si>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</si>
  <si>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</si>
  <si>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</si>
  <si>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</si>
  <si>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</si>
  <si>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</si>
  <si>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</si>
  <si>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</si>
  <si>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</si>
  <si>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</si>
  <si>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</si>
  <si>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</si>
  <si>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</si>
  <si>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</si>
  <si>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</si>
  <si>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</si>
  <si>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</si>
  <si>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</si>
  <si>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</si>
  <si>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</si>
  <si>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</si>
  <si>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</si>
  <si>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</si>
  <si>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</si>
  <si>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</si>
  <si>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</si>
  <si>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</si>
  <si>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</si>
  <si>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</si>
  <si>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</si>
  <si>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</si>
  <si>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</si>
  <si>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</si>
  <si>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</si>
  <si>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</si>
  <si>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</si>
  <si>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</si>
  <si>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</si>
  <si>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</si>
  <si>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</si>
  <si>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</si>
  <si>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</si>
  <si>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</si>
  <si>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</si>
  <si>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</si>
  <si>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</si>
  <si>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</si>
  <si>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</si>
  <si>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</si>
  <si>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</si>
  <si>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</si>
  <si>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</si>
  <si>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</si>
  <si>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</si>
  <si>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</si>
  <si>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</si>
  <si>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</si>
  <si>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</si>
  <si>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</si>
  <si>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</si>
  <si>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</si>
  <si>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</si>
  <si>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</si>
  <si>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</si>
  <si>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</si>
  <si>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</si>
  <si>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</si>
  <si>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</si>
  <si>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</si>
  <si>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</si>
  <si>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</si>
  <si>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</si>
  <si>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</si>
  <si>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</si>
  <si>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</si>
  <si>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</si>
  <si>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</si>
  <si>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</si>
  <si>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</si>
  <si>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</si>
  <si>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</si>
  <si>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</si>
  <si>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</si>
  <si>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</si>
  <si>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</si>
  <si>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</si>
  <si>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</si>
  <si>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</si>
  <si>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</si>
  <si>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</si>
  <si>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</si>
  <si>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</si>
  <si>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</si>
  <si>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</si>
  <si>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</si>
  <si>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</si>
  <si>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</si>
  <si>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</si>
  <si>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</si>
  <si>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</si>
  <si>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</si>
  <si>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</si>
  <si>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</si>
  <si>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</si>
  <si>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</si>
  <si>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</si>
  <si>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</si>
  <si>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</si>
  <si>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</si>
  <si>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</si>
  <si>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</si>
  <si>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</si>
  <si>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</si>
  <si>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</si>
  <si>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</si>
  <si>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</si>
  <si>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</si>
  <si>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</si>
  <si>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</si>
  <si>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</si>
  <si>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</si>
  <si>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</si>
  <si>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</si>
  <si>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</si>
  <si>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</si>
  <si>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</si>
  <si>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</si>
  <si>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</si>
  <si>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</si>
  <si>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</si>
  <si>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</si>
  <si>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</si>
  <si>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</si>
  <si>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</si>
  <si>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</si>
  <si>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</si>
  <si>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</si>
  <si>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</si>
  <si>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</si>
  <si>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</si>
  <si>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</si>
  <si>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</si>
  <si>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</si>
  <si>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</si>
  <si>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</si>
  <si>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</si>
  <si>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</si>
  <si>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</si>
  <si>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</si>
  <si>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</si>
  <si>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</si>
  <si>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</si>
  <si>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</si>
  <si>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</si>
  <si>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</si>
  <si>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</si>
  <si>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</si>
  <si>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</si>
  <si>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</si>
  <si>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</si>
  <si>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</si>
  <si>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</si>
  <si>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</si>
  <si>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</si>
  <si>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</si>
  <si>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</si>
  <si>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</si>
  <si>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</si>
  <si>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</si>
  <si>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</si>
  <si>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</si>
  <si>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</si>
  <si>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</si>
  <si>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</si>
  <si>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</si>
  <si>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</si>
  <si>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</si>
  <si>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</si>
  <si>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</si>
  <si>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</si>
  <si>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</si>
  <si>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</si>
  <si>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</si>
  <si>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</si>
  <si>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</si>
  <si>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</si>
  <si>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</si>
  <si>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</si>
  <si>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</si>
  <si>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</si>
  <si>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</si>
  <si>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</si>
  <si>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</si>
  <si>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</si>
  <si>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</si>
  <si>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</si>
  <si>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</si>
  <si>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</si>
  <si>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</si>
  <si>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</si>
  <si>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</si>
  <si>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</si>
  <si>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</si>
  <si>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</si>
  <si>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</si>
  <si>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</si>
  <si>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</si>
  <si>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</si>
  <si>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</si>
  <si>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</si>
  <si>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</si>
  <si>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</si>
  <si>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</si>
  <si>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</si>
  <si>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</si>
  <si>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</si>
  <si>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</si>
  <si>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</si>
  <si>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</si>
  <si>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</si>
  <si>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</si>
  <si>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</si>
  <si>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</si>
  <si>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</si>
  <si>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</si>
  <si>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</si>
  <si>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</si>
  <si>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</si>
  <si>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</si>
  <si>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</si>
  <si>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</si>
  <si>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</si>
  <si>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</si>
  <si>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</si>
  <si>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</si>
  <si>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</si>
  <si>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</si>
  <si>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</si>
  <si>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</si>
  <si>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</si>
  <si>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</si>
  <si>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</si>
  <si>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</si>
  <si>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</si>
  <si>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</si>
  <si>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</si>
  <si>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</si>
  <si>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</si>
  <si>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</si>
  <si>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</si>
  <si>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</si>
  <si>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</si>
  <si>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</si>
  <si>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</si>
  <si>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</si>
  <si>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</si>
  <si>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</si>
  <si>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</si>
  <si>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</si>
  <si>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</si>
  <si>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</si>
  <si>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</si>
  <si>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</si>
  <si>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</si>
  <si>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</si>
  <si>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</si>
  <si>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</si>
  <si>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</si>
  <si>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</si>
  <si>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</si>
  <si>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</si>
  <si>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</si>
  <si>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</si>
  <si>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</si>
  <si>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</si>
  <si>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</si>
  <si>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</si>
  <si>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</si>
  <si>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</si>
  <si>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</si>
  <si>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</si>
  <si>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</si>
  <si>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</si>
  <si>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</si>
  <si>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</si>
  <si>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</si>
  <si>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</si>
  <si>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</si>
  <si>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</si>
  <si>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</si>
  <si>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</si>
  <si>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</si>
  <si>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</si>
  <si>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</si>
  <si>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</si>
  <si>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</si>
  <si>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</si>
  <si>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</si>
  <si>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</si>
  <si>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</si>
  <si>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</si>
  <si>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</si>
  <si>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</si>
  <si>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</si>
  <si>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</si>
  <si>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</si>
  <si>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</si>
  <si>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</si>
  <si>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</si>
  <si>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</si>
  <si>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</si>
  <si>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</si>
  <si>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</si>
  <si>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</si>
  <si>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</si>
  <si>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</si>
  <si>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</si>
  <si>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</si>
  <si>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</si>
  <si>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</si>
  <si>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</si>
  <si>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</si>
  <si>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</si>
  <si>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</si>
  <si>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</si>
  <si>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</si>
  <si>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</si>
  <si>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</si>
  <si>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</si>
  <si>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</si>
  <si>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</si>
  <si>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</si>
  <si>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</si>
  <si>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</si>
  <si>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</si>
  <si>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</si>
  <si>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</si>
  <si>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</si>
  <si>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</si>
  <si>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</si>
  <si>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</si>
  <si>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</si>
  <si>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</si>
  <si>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</si>
  <si>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</si>
  <si>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</si>
  <si>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</si>
  <si>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</si>
  <si>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</si>
  <si>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</si>
  <si>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</si>
  <si>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</si>
  <si>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</si>
  <si>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</si>
  <si>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</si>
  <si>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</si>
  <si>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</si>
  <si>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</si>
  <si>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</si>
  <si>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</si>
  <si>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</si>
  <si>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</si>
  <si>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</si>
  <si>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</si>
  <si>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</si>
  <si>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</si>
  <si>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</si>
  <si>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</si>
  <si>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</si>
  <si>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</si>
  <si>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</si>
  <si>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</si>
  <si>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</si>
  <si>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</si>
  <si>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</si>
  <si>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</si>
  <si>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</si>
  <si>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</si>
  <si>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</si>
  <si>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</si>
  <si>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</si>
  <si>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</si>
  <si>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</si>
  <si>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</si>
  <si>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</si>
  <si>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</si>
  <si>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</si>
  <si>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</si>
  <si>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</si>
  <si>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</si>
  <si>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</si>
  <si>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</si>
  <si>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</si>
  <si>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</si>
  <si>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</si>
  <si>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</si>
  <si>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</si>
  <si>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</si>
  <si>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</si>
  <si>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</si>
  <si>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</si>
  <si>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</si>
  <si>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</si>
  <si>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</si>
  <si>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</si>
  <si>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</si>
  <si>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</si>
  <si>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</si>
  <si>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</si>
  <si>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</si>
  <si>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</si>
  <si>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</si>
  <si>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</si>
  <si>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</si>
  <si>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</si>
  <si>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</si>
  <si>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</si>
  <si>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</si>
  <si>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</si>
  <si>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</si>
  <si>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</si>
  <si>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</si>
  <si>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</si>
  <si>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</si>
  <si>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</si>
  <si>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</si>
  <si>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</si>
  <si>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</si>
  <si>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</si>
  <si>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</si>
  <si>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</si>
  <si>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</si>
  <si>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</si>
  <si>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</si>
  <si>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</si>
  <si>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</si>
  <si>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</si>
  <si>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</si>
  <si>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</si>
  <si>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</si>
  <si>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</si>
  <si>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</si>
  <si>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</si>
  <si>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</si>
  <si>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</si>
  <si>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</si>
  <si>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</si>
  <si>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</si>
  <si>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</si>
  <si>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</si>
  <si>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</si>
  <si>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</si>
  <si>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</si>
  <si>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</si>
  <si>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</si>
  <si>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</si>
  <si>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</si>
  <si>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</si>
  <si>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</si>
  <si>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</si>
  <si>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</si>
  <si>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</si>
  <si>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</si>
  <si>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</si>
  <si>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</si>
  <si>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</si>
  <si>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</si>
  <si>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</si>
  <si>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</si>
  <si>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</si>
  <si>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</si>
  <si>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</si>
  <si>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</si>
  <si>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</si>
  <si>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</si>
  <si>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</si>
  <si>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</si>
  <si>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</si>
  <si>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</si>
  <si>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</si>
  <si>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</si>
  <si>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</si>
  <si>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</si>
  <si>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</si>
  <si>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</si>
  <si>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</si>
  <si>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</si>
  <si>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</si>
  <si>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</si>
  <si>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</si>
  <si>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</si>
  <si>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</si>
  <si>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</si>
  <si>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</si>
  <si>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</si>
  <si>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</si>
  <si>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</si>
  <si>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</si>
  <si>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</si>
  <si>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</si>
  <si>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</si>
  <si>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</si>
  <si>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</si>
  <si>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</si>
  <si>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</si>
  <si>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</si>
  <si>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</si>
  <si>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</si>
  <si>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</si>
  <si>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</si>
  <si>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</si>
  <si>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</si>
  <si>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</si>
  <si>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</si>
  <si>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</si>
  <si>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</si>
  <si>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</si>
  <si>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</si>
  <si>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</si>
  <si>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</si>
  <si>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</si>
  <si>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</si>
  <si>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</si>
  <si>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</si>
  <si>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</si>
  <si>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</si>
  <si>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</si>
  <si>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</si>
  <si>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</si>
  <si>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</si>
  <si>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</si>
  <si>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</si>
  <si>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</si>
  <si>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</si>
  <si>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</si>
  <si>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</si>
  <si>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</si>
  <si>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</si>
  <si>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</si>
  <si>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</si>
  <si>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</si>
  <si>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</si>
  <si>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</si>
  <si>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</si>
  <si>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</si>
  <si>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</si>
  <si>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</si>
  <si>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</si>
  <si>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</si>
  <si>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</si>
  <si>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</si>
  <si>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</si>
  <si>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</si>
  <si>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</si>
  <si>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</si>
  <si>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</si>
  <si>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</si>
  <si>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</si>
  <si>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</si>
  <si>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</si>
  <si>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</si>
  <si>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</si>
  <si>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</si>
  <si>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</si>
  <si>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</si>
  <si>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</si>
  <si>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</si>
  <si>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</si>
  <si>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</si>
  <si>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</si>
  <si>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</si>
  <si>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</si>
  <si>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</si>
  <si>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</si>
  <si>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</si>
  <si>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</si>
  <si>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</si>
  <si>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</si>
  <si>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</si>
  <si>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</si>
  <si>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</si>
  <si>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</si>
  <si>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</si>
  <si>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</si>
  <si>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</si>
  <si>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</si>
  <si>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</si>
  <si>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</si>
  <si>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</si>
  <si>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</si>
  <si>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</si>
  <si>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</si>
  <si>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</si>
  <si>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</si>
  <si>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</si>
  <si>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</si>
  <si>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</si>
  <si>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</si>
  <si>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</si>
  <si>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</si>
  <si>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</si>
  <si>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</si>
  <si>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</si>
  <si>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</si>
  <si>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</si>
  <si>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</si>
  <si>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</si>
  <si>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</si>
  <si>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</si>
  <si>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</si>
  <si>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</si>
  <si>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</si>
  <si>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</si>
  <si>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</si>
  <si>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</si>
  <si>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</si>
  <si>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</si>
  <si>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</si>
  <si>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</si>
  <si>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</si>
  <si>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</si>
  <si>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</si>
  <si>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</si>
  <si>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</si>
  <si>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</si>
  <si>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</si>
  <si>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</si>
  <si>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</si>
  <si>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</si>
  <si>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</si>
  <si>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</si>
  <si>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</si>
  <si>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</si>
  <si>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</si>
  <si>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</si>
  <si>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</si>
  <si>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</si>
  <si>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</si>
  <si>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</si>
  <si>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</si>
  <si>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</si>
  <si>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</si>
  <si>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</si>
  <si>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</si>
  <si>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</si>
  <si>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</si>
  <si>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</si>
  <si>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</si>
  <si>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</si>
  <si>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</si>
  <si>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</si>
  <si>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</si>
  <si>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</si>
  <si>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</si>
  <si>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</si>
  <si>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</si>
  <si>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</si>
  <si>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</si>
  <si>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</si>
  <si>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</si>
  <si>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</si>
  <si>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</si>
  <si>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</si>
  <si>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</si>
  <si>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</si>
  <si>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</si>
  <si>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</si>
  <si>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</si>
  <si>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</si>
  <si>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</si>
  <si>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</si>
  <si>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</si>
  <si>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</si>
  <si>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</si>
  <si>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</si>
  <si>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</si>
  <si>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</si>
  <si>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</si>
  <si>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</si>
  <si>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</si>
  <si>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</si>
  <si>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</si>
  <si>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</si>
  <si>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</si>
  <si>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</si>
  <si>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</si>
  <si>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</si>
  <si>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</si>
  <si>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</si>
  <si>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</si>
  <si>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</si>
  <si>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</si>
  <si>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</si>
  <si>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</si>
  <si>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</si>
  <si>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</si>
  <si>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</si>
  <si>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</si>
  <si>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</si>
  <si>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</si>
  <si>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</si>
  <si>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</si>
  <si>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</si>
  <si>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</si>
  <si>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</si>
  <si>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</si>
  <si>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</si>
  <si>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</si>
  <si>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</si>
  <si>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</si>
  <si>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</si>
  <si>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</si>
  <si>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</si>
  <si>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</si>
  <si>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</si>
  <si>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</si>
  <si>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</si>
  <si>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</si>
  <si>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</si>
  <si>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</si>
  <si>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</si>
  <si>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</si>
  <si>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</si>
  <si>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</si>
  <si>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</si>
  <si>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</si>
  <si>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</si>
  <si>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</si>
  <si>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</si>
  <si>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</si>
  <si>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</si>
  <si>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</si>
  <si>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</si>
  <si>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</si>
  <si>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</si>
  <si>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</si>
  <si>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</si>
  <si>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</si>
  <si>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</si>
  <si>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</si>
  <si>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</si>
  <si>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</si>
  <si>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</si>
  <si>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</si>
  <si>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</si>
  <si>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</si>
  <si>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</si>
  <si>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</si>
  <si>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</si>
  <si>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</si>
  <si>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</si>
  <si>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</si>
  <si>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</si>
  <si>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</si>
  <si>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</si>
  <si>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</si>
  <si>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</si>
  <si>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</si>
  <si>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</si>
  <si>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</si>
  <si>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</si>
  <si>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</si>
  <si>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</si>
  <si>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</si>
  <si>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</si>
  <si>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</si>
  <si>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</si>
  <si>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</si>
  <si>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</si>
  <si>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</si>
  <si>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</si>
  <si>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</si>
  <si>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</si>
  <si>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</si>
  <si>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</si>
  <si>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</si>
  <si>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</si>
  <si>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</si>
  <si>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</si>
  <si>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</si>
  <si>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</si>
  <si>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</si>
  <si>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</si>
  <si>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</si>
  <si>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</si>
  <si>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</si>
  <si>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</si>
  <si>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</si>
  <si>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</si>
  <si>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</si>
  <si>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</si>
  <si>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</si>
  <si>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</si>
  <si>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</si>
  <si>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</si>
  <si>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</si>
  <si>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</si>
  <si>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</si>
  <si>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</si>
  <si>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</si>
  <si>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</si>
  <si>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</si>
  <si>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</si>
  <si>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</si>
  <si>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</si>
  <si>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</si>
  <si>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</si>
  <si>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</si>
  <si>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</si>
  <si>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</si>
  <si>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</si>
  <si>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</si>
  <si>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</si>
  <si>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</si>
  <si>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</si>
  <si>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</si>
  <si>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</si>
  <si>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</si>
  <si>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</si>
  <si>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</si>
  <si>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</si>
  <si>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</si>
  <si>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</si>
  <si>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</si>
  <si>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</si>
  <si>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</si>
  <si>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</si>
  <si>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</si>
  <si>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</si>
  <si>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</si>
  <si>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</si>
  <si>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</si>
  <si>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</si>
  <si>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</si>
  <si>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</si>
  <si>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</si>
  <si>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</si>
  <si>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</si>
  <si>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</si>
  <si>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</si>
  <si>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</si>
  <si>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</si>
  <si>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</si>
  <si>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</si>
  <si>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</si>
  <si>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</si>
  <si>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</si>
  <si>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</si>
  <si>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</si>
  <si>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</si>
  <si>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</si>
  <si>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</si>
  <si>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</si>
  <si>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</si>
  <si>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</si>
  <si>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</si>
  <si>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</si>
  <si>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</si>
  <si>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</si>
  <si>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</si>
  <si>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</si>
  <si>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</si>
  <si>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</si>
  <si>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</si>
  <si>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</si>
  <si>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</si>
  <si>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</si>
  <si>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</si>
  <si>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</si>
  <si>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</si>
  <si>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</si>
  <si>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</si>
  <si>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</si>
  <si>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</si>
  <si>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</si>
  <si>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</si>
  <si>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</si>
  <si>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</si>
  <si>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</si>
  <si>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</si>
  <si>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</si>
  <si>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</si>
  <si>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</si>
  <si>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</si>
  <si>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</si>
  <si>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</si>
  <si>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</si>
  <si>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</si>
  <si>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</si>
  <si>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</si>
  <si>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</si>
  <si>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</si>
  <si>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</si>
  <si>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</si>
  <si>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</si>
  <si>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</si>
  <si>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</si>
  <si>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</si>
  <si>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</si>
  <si>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</si>
  <si>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</si>
  <si>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</si>
  <si>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</si>
  <si>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</si>
  <si>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</si>
  <si>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</si>
  <si>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</si>
  <si>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</si>
  <si>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</si>
  <si>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</si>
  <si>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</si>
  <si>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</si>
  <si>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</si>
  <si>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</si>
  <si>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</si>
  <si>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</si>
  <si>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</si>
  <si>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</si>
  <si>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</si>
  <si>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</si>
  <si>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</si>
  <si>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</si>
  <si>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</si>
  <si>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</si>
  <si>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</si>
  <si>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</si>
  <si>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</si>
  <si>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</si>
  <si>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</si>
  <si>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</si>
  <si>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</si>
  <si>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</si>
  <si>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</si>
  <si>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</si>
  <si>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</si>
  <si>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</si>
  <si>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</si>
  <si>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</si>
  <si>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</si>
  <si>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</si>
  <si>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</si>
  <si>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</si>
  <si>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</si>
  <si>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</si>
  <si>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</si>
  <si>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</si>
  <si>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</si>
  <si>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</si>
  <si>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</si>
  <si>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</si>
  <si>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</si>
  <si>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</si>
  <si>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</si>
  <si>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</si>
  <si>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</si>
  <si>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</si>
  <si>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</si>
  <si>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</si>
  <si>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</si>
  <si>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</si>
  <si>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</si>
  <si>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</si>
  <si>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</si>
  <si>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</si>
  <si>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</si>
  <si>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</si>
  <si>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</si>
  <si>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</si>
  <si>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</si>
  <si>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</si>
  <si>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</si>
  <si>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</si>
  <si>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</si>
  <si>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</si>
  <si>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</si>
  <si>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</si>
  <si>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</si>
  <si>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</si>
  <si>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</si>
  <si>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</si>
  <si>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</si>
  <si>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</si>
  <si>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</si>
  <si>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</si>
  <si>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</si>
  <si>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</si>
  <si>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</si>
  <si>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</si>
  <si>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</si>
  <si>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</si>
  <si>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</si>
  <si>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</si>
  <si>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</si>
  <si>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</si>
  <si>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</si>
  <si>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</si>
  <si>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</si>
  <si>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</si>
  <si>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</si>
  <si>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</si>
  <si>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</si>
  <si>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</si>
  <si>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</si>
  <si>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</si>
  <si>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</si>
  <si>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</si>
  <si>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</si>
  <si>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</si>
  <si>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</si>
  <si>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</si>
  <si>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</si>
  <si>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</si>
  <si>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</si>
  <si>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</si>
  <si>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</si>
  <si>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</si>
  <si>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</si>
  <si>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</si>
  <si>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</si>
  <si>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</si>
  <si>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</si>
  <si>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</si>
  <si>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</si>
  <si>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</si>
  <si>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</si>
  <si>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</si>
  <si>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</si>
  <si>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</si>
  <si>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</si>
  <si>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</si>
  <si>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</si>
  <si>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</si>
  <si>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</si>
  <si>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</si>
  <si>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</si>
  <si>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</si>
  <si>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</si>
  <si>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</si>
  <si>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</si>
  <si>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</si>
  <si>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</si>
  <si>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</si>
  <si>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</si>
  <si>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</si>
  <si>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</si>
  <si>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</si>
  <si>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</si>
  <si>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</si>
  <si>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</si>
  <si>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</si>
  <si>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</si>
  <si>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</si>
  <si>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</si>
  <si>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</si>
  <si>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</si>
  <si>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</si>
  <si>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</si>
  <si>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</si>
  <si>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</si>
  <si>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</si>
  <si>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</si>
  <si>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</si>
  <si>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</si>
  <si>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</si>
  <si>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</si>
  <si>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</si>
  <si>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</si>
  <si>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</si>
  <si>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</si>
  <si>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</si>
  <si>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</si>
  <si>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</si>
  <si>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</si>
  <si>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</si>
  <si>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</si>
  <si>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</si>
  <si>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</si>
  <si>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</si>
  <si>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</si>
  <si>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</si>
  <si>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</si>
  <si>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</si>
  <si>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</si>
  <si>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</si>
  <si>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</si>
  <si>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</si>
  <si>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</si>
  <si>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</si>
  <si>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</si>
  <si>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</si>
  <si>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</si>
  <si>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</si>
  <si>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</si>
  <si>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</si>
  <si>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</si>
  <si>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</si>
  <si>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</si>
  <si>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</si>
  <si>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</si>
  <si>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</si>
  <si>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</si>
  <si>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</si>
  <si>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</si>
  <si>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</si>
  <si>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</si>
  <si>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</si>
  <si>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</si>
  <si>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</si>
  <si>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</si>
  <si>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</si>
  <si>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</si>
  <si>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</si>
  <si>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</si>
  <si>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</si>
  <si>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</si>
  <si>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</si>
  <si>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</si>
  <si>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</si>
  <si>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</si>
  <si>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</si>
  <si>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</si>
  <si>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</si>
  <si>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</si>
  <si>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</si>
  <si>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</si>
  <si>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</si>
  <si>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</si>
  <si>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</si>
  <si>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</si>
  <si>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</si>
  <si>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</si>
  <si>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</si>
  <si>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</si>
  <si>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</si>
  <si>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</si>
  <si>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</si>
  <si>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</si>
  <si>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</si>
  <si>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</si>
  <si>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</si>
  <si>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</si>
  <si>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</si>
  <si>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</si>
  <si>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</si>
  <si>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</si>
  <si>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</si>
  <si>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</si>
  <si>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</si>
  <si>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</si>
  <si>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</si>
  <si>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</si>
  <si>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</si>
  <si>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</si>
  <si>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</si>
  <si>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</si>
  <si>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</si>
  <si>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</si>
  <si>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</si>
  <si>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</si>
  <si>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</si>
  <si>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</si>
  <si>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</si>
  <si>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</si>
  <si>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</si>
  <si>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</si>
  <si>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</si>
  <si>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</si>
  <si>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</si>
  <si>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</si>
  <si>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</si>
  <si>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</si>
  <si>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</si>
  <si>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</si>
  <si>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</si>
  <si>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</si>
  <si>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</si>
  <si>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</si>
  <si>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</si>
  <si>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</si>
  <si>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</si>
  <si>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</si>
  <si>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</si>
  <si>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</si>
  <si>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</si>
  <si>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</si>
  <si>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</si>
  <si>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</si>
  <si>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</si>
  <si>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</si>
  <si>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</si>
  <si>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</si>
  <si>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</si>
  <si>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</si>
  <si>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</si>
  <si>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</si>
  <si>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</si>
  <si>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</si>
  <si>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</si>
  <si>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</si>
  <si>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</si>
  <si>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</si>
  <si>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</si>
  <si>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</si>
  <si>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</si>
  <si>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</si>
  <si>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</si>
  <si>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</si>
  <si>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</si>
  <si>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</si>
  <si>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</si>
  <si>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</si>
  <si>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</si>
  <si>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</si>
  <si>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</si>
  <si>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</si>
  <si>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</si>
  <si>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</si>
  <si>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</si>
  <si>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</si>
  <si>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</si>
  <si>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</si>
  <si>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</si>
  <si>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</si>
  <si>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</si>
  <si>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</si>
  <si>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</si>
  <si>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</si>
  <si>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</si>
  <si>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</si>
  <si>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</si>
  <si>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</si>
  <si>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</si>
  <si>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</si>
  <si>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</si>
  <si>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</si>
  <si>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</si>
  <si>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</si>
  <si>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</si>
  <si>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</si>
  <si>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</si>
  <si>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</si>
  <si>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</si>
  <si>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</si>
  <si>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</si>
  <si>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</si>
  <si>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</si>
  <si>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</si>
  <si>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</si>
  <si>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</si>
  <si>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</si>
  <si>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</si>
  <si>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</si>
  <si>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</si>
  <si>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</si>
  <si>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</si>
  <si>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</si>
  <si>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</si>
  <si>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</si>
  <si>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</si>
  <si>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</si>
  <si>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</si>
  <si>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</si>
  <si>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</si>
  <si>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</si>
  <si>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</si>
  <si>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</si>
  <si>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</si>
  <si>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</si>
  <si>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</si>
  <si>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</si>
  <si>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</si>
  <si>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</si>
  <si>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</si>
  <si>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</si>
  <si>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</si>
  <si>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</si>
  <si>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</si>
  <si>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</si>
  <si>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</si>
  <si>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</si>
  <si>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</si>
  <si>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</si>
  <si>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</si>
  <si>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</si>
  <si>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</si>
  <si>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</si>
  <si>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</si>
  <si>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</si>
  <si>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</si>
  <si>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</si>
  <si>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</si>
  <si>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</si>
  <si>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</si>
  <si>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</si>
  <si>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</si>
  <si>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</si>
  <si>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</si>
  <si>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</si>
  <si>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</si>
  <si>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</si>
  <si>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</si>
  <si>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</si>
  <si>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</si>
  <si>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</si>
  <si>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</si>
  <si>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</si>
  <si>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</si>
  <si>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</si>
  <si>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</si>
  <si>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</si>
  <si>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</si>
  <si>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</si>
  <si>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</si>
  <si>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</si>
  <si>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</si>
  <si>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</si>
  <si>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</si>
  <si>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</si>
  <si>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</si>
  <si>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</si>
  <si>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</si>
  <si>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</si>
  <si>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</si>
  <si>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</si>
  <si>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</si>
  <si>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</si>
  <si>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</si>
  <si>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</si>
  <si>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</si>
  <si>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</si>
  <si>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</si>
  <si>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</si>
  <si>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</si>
  <si>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</si>
  <si>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</si>
  <si>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</si>
  <si>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</si>
  <si>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</si>
  <si>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</si>
  <si>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</si>
  <si>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</si>
  <si>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</si>
  <si>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</si>
  <si>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</si>
  <si>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</si>
  <si>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</si>
  <si>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</si>
  <si>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</si>
  <si>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</si>
  <si>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</si>
  <si>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</si>
  <si>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</si>
  <si>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</si>
  <si>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</si>
  <si>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</si>
  <si>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</si>
  <si>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</si>
  <si>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</si>
  <si>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</si>
  <si>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</si>
  <si>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</si>
  <si>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</si>
  <si>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</si>
  <si>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</si>
  <si>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</si>
  <si>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</si>
  <si>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</si>
  <si>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</si>
  <si>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</si>
  <si>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</si>
  <si>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</si>
  <si>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</si>
  <si>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</si>
  <si>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</si>
  <si>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</si>
  <si>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</si>
  <si>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</si>
  <si>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</si>
  <si>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</si>
  <si>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</si>
  <si>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</si>
  <si>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</si>
  <si>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</si>
  <si>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</si>
  <si>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</si>
  <si>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</si>
  <si>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</si>
  <si>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</si>
  <si>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</si>
  <si>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</si>
  <si>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</si>
  <si>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</si>
  <si>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</si>
  <si>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</si>
  <si>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</si>
  <si>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</si>
  <si>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</si>
  <si>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</si>
  <si>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</si>
  <si>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</si>
  <si>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</si>
  <si>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</si>
  <si>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</si>
  <si>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</si>
  <si>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</si>
  <si>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</si>
  <si>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</si>
  <si>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</si>
  <si>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</si>
  <si>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</si>
  <si>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</si>
  <si>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</si>
  <si>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</si>
  <si>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</si>
  <si>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</si>
  <si>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</si>
  <si>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</si>
  <si>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</si>
  <si>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</si>
  <si>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</si>
  <si>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</si>
  <si>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</si>
  <si>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</si>
  <si>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</si>
  <si>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</si>
  <si>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</si>
  <si>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</si>
  <si>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</si>
  <si>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</si>
  <si>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</si>
  <si>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</si>
  <si>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</si>
  <si>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</si>
  <si>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</si>
  <si>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</si>
  <si>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</si>
  <si>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</si>
  <si>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</si>
  <si>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</si>
  <si>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</si>
  <si>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</si>
  <si>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</si>
  <si>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</si>
  <si>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</si>
  <si>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</si>
  <si>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</si>
  <si>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</si>
  <si>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</si>
  <si>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</si>
  <si>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</si>
  <si>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</si>
  <si>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</si>
  <si>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</si>
  <si>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</si>
  <si>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</si>
  <si>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</si>
  <si>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</si>
  <si>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</si>
  <si>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</si>
  <si>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</si>
  <si>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</si>
  <si>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</si>
  <si>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</si>
  <si>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</si>
  <si>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</si>
  <si>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</si>
  <si>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</si>
  <si>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</si>
  <si>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</si>
  <si>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</si>
  <si>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</si>
  <si>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</si>
  <si>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</si>
  <si>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</si>
  <si>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</si>
  <si>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</si>
  <si>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</si>
  <si>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</si>
  <si>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</si>
  <si>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</si>
  <si>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</si>
  <si>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</si>
  <si>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</si>
  <si>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</si>
  <si>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</si>
  <si>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</si>
  <si>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</si>
  <si>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</si>
  <si>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</si>
  <si>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</si>
  <si>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</si>
  <si>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</si>
  <si>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</si>
  <si>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</si>
  <si>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</si>
  <si>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</si>
  <si>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</si>
  <si>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</si>
  <si>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</si>
  <si>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</si>
  <si>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</si>
  <si>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</si>
  <si>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</si>
  <si>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</si>
  <si>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</si>
  <si>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</si>
  <si>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</si>
  <si>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</si>
  <si>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</si>
  <si>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</si>
  <si>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</si>
  <si>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</si>
  <si>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</si>
  <si>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</si>
  <si>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</si>
  <si>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</si>
  <si>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</si>
  <si>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</si>
  <si>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</si>
  <si>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</si>
  <si>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</si>
  <si>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</si>
  <si>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</si>
  <si>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</si>
  <si>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</si>
  <si>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</si>
  <si>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</si>
  <si>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</si>
  <si>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</si>
  <si>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</si>
  <si>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</si>
  <si>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</si>
  <si>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</si>
  <si>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</si>
  <si>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</si>
  <si>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</si>
  <si>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</si>
  <si>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</si>
  <si>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</si>
  <si>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</si>
  <si>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</si>
  <si>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</si>
  <si>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</si>
  <si>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</si>
  <si>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</si>
  <si>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</si>
  <si>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</si>
  <si>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</si>
  <si>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</si>
  <si>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</si>
  <si>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</si>
  <si>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</si>
  <si>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</si>
  <si>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</si>
  <si>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</si>
  <si>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</si>
  <si>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</si>
  <si>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</si>
  <si>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</si>
  <si>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</si>
  <si>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</si>
  <si>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</si>
  <si>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</si>
  <si>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</si>
  <si>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</si>
  <si>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</si>
  <si>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</si>
  <si>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</si>
  <si>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</si>
  <si>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</si>
  <si>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</si>
  <si>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</si>
  <si>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</si>
  <si>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</si>
  <si>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</si>
  <si>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</si>
  <si>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</si>
  <si>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</si>
  <si>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</si>
  <si>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</si>
  <si>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</si>
  <si>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</si>
  <si>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</si>
  <si>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</si>
  <si>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</si>
  <si>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</si>
  <si>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</si>
  <si>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</si>
  <si>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</si>
  <si>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</si>
  <si>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</si>
  <si>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</si>
  <si>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</si>
  <si>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</si>
  <si>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</si>
  <si>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</si>
  <si>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</si>
  <si>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</si>
  <si>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</si>
  <si>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</si>
  <si>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</si>
  <si>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</si>
  <si>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</si>
  <si>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</si>
  <si>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</si>
  <si>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</si>
  <si>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</si>
  <si>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</si>
  <si>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</si>
  <si>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</si>
  <si>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</si>
  <si>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</si>
  <si>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</si>
  <si>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</si>
  <si>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</si>
  <si>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</si>
  <si>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</si>
  <si>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</si>
  <si>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</si>
  <si>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</si>
  <si>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</si>
  <si>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</si>
  <si>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</si>
  <si>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</si>
  <si>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</si>
  <si>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</si>
  <si>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</si>
  <si>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</si>
  <si>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</si>
  <si>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</si>
  <si>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</si>
  <si>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</si>
  <si>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</si>
  <si>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</si>
  <si>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</si>
  <si>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</si>
  <si>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</si>
  <si>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</si>
  <si>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</si>
  <si>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</si>
  <si>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</si>
  <si>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</si>
  <si>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</si>
  <si>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</si>
  <si>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</si>
  <si>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</si>
  <si>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</si>
  <si>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</si>
  <si>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</si>
  <si>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</si>
  <si>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</si>
  <si>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</si>
  <si>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</si>
  <si>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</si>
  <si>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</si>
  <si>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</si>
  <si>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</si>
  <si>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</si>
  <si>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</si>
  <si>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</si>
  <si>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</si>
  <si>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</si>
  <si>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</si>
  <si>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</si>
  <si>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</si>
  <si>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</si>
  <si>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</si>
  <si>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</si>
  <si>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</si>
  <si>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</si>
  <si>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</si>
  <si>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</si>
  <si>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</si>
  <si>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</si>
  <si>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</si>
  <si>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</si>
  <si>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</si>
  <si>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</si>
  <si>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</si>
  <si>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</si>
  <si>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</si>
  <si>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</si>
  <si>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</si>
  <si>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</si>
  <si>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</si>
  <si>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</si>
  <si>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</si>
  <si>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</si>
  <si>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</si>
  <si>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</si>
  <si>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</si>
  <si>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</si>
  <si>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</si>
  <si>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</si>
  <si>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</si>
  <si>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</si>
  <si>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</si>
  <si>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</si>
  <si>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</si>
  <si>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</si>
  <si>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</si>
  <si>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</si>
  <si>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</si>
  <si>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</si>
  <si>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</si>
  <si>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</si>
  <si>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</si>
  <si>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</si>
  <si>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</si>
  <si>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</si>
  <si>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</si>
  <si>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</si>
  <si>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</si>
  <si>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</si>
  <si>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</si>
  <si>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</si>
  <si>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</si>
  <si>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</si>
  <si>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</si>
  <si>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</si>
  <si>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</si>
  <si>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</si>
  <si>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</si>
  <si>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</si>
  <si>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</si>
  <si>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</si>
  <si>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</si>
  <si>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</si>
  <si>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</si>
  <si>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</si>
  <si>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</si>
  <si>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</si>
  <si>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</si>
  <si>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</si>
  <si>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</si>
  <si>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</si>
  <si>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</si>
  <si>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</si>
  <si>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</si>
  <si>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</si>
  <si>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</si>
  <si>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</si>
  <si>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</si>
  <si>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</si>
  <si>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</si>
  <si>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</si>
  <si>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</si>
  <si>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</si>
  <si>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</si>
  <si>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</si>
  <si>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</si>
  <si>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</si>
  <si>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</si>
  <si>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</si>
  <si>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</si>
  <si>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</si>
  <si>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</si>
  <si>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</si>
  <si>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</si>
  <si>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</si>
  <si>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</si>
  <si>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</si>
  <si>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</si>
  <si>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</si>
  <si>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</si>
  <si>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</si>
  <si>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</si>
  <si>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</si>
  <si>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</si>
  <si>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</si>
  <si>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</si>
  <si>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</si>
  <si>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</si>
  <si>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</si>
  <si>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</si>
  <si>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</si>
  <si>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</si>
  <si>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</si>
  <si>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</si>
  <si>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</si>
  <si>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</si>
  <si>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</si>
  <si>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</si>
  <si>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</si>
  <si>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</si>
  <si>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</si>
  <si>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</si>
  <si>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</si>
  <si>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</si>
  <si>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</si>
  <si>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</si>
  <si>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</si>
  <si>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</si>
  <si>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</si>
  <si>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</si>
  <si>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</si>
  <si>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</si>
  <si>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</si>
  <si>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</si>
  <si>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</si>
  <si>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</si>
  <si>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</si>
  <si>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</si>
  <si>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</si>
  <si>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</si>
  <si>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</si>
  <si>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</si>
  <si>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</si>
  <si>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</si>
  <si>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</si>
  <si>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</si>
  <si>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</si>
  <si>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</si>
  <si>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</si>
  <si>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</si>
  <si>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</si>
  <si>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</si>
  <si>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</si>
  <si>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</si>
  <si>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</si>
  <si>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</si>
  <si>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</si>
  <si>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</si>
  <si>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</si>
  <si>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</si>
  <si>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</si>
  <si>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</si>
  <si>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</si>
  <si>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</si>
  <si>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</si>
  <si>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</si>
  <si>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</si>
  <si>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</si>
  <si>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</si>
  <si>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</si>
  <si>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</si>
  <si>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</si>
  <si>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</si>
  <si>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</si>
  <si>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</si>
  <si>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</si>
  <si>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</si>
  <si>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</si>
  <si>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</si>
  <si>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</si>
  <si>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</si>
  <si>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</si>
  <si>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</si>
  <si>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</si>
  <si>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</si>
  <si>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</si>
  <si>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</si>
  <si>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</si>
  <si>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</si>
  <si>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</si>
  <si>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</si>
  <si>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</si>
  <si>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</si>
  <si>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</si>
  <si>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</si>
  <si>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</si>
  <si>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</si>
  <si>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</si>
  <si>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</si>
  <si>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</si>
  <si>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</si>
  <si>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</si>
  <si>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</si>
  <si>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</si>
  <si>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</si>
  <si>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</si>
  <si>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</si>
  <si>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</si>
  <si>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</si>
  <si>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</si>
  <si>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</si>
  <si>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</si>
  <si>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</si>
  <si>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</si>
  <si>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</si>
  <si>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</si>
  <si>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</si>
  <si>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</si>
  <si>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</si>
  <si>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</si>
  <si>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</si>
  <si>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</si>
  <si>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</si>
  <si>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</si>
  <si>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</si>
  <si>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</si>
  <si>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</si>
  <si>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</si>
  <si>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</si>
  <si>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</si>
  <si>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</si>
  <si>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</si>
  <si>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</si>
  <si>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</si>
  <si>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</si>
  <si>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</si>
  <si>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</si>
  <si>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</si>
  <si>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</si>
  <si>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</si>
  <si>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</si>
  <si>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</si>
  <si>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</si>
  <si>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</si>
  <si>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</si>
  <si>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</si>
  <si>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</si>
  <si>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</si>
  <si>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</si>
  <si>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</si>
  <si>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</si>
  <si>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</si>
  <si>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</si>
  <si>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</si>
  <si>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</si>
  <si>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</si>
  <si>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</si>
  <si>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</si>
  <si>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</si>
  <si>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</si>
  <si>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</si>
  <si>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</si>
  <si>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</si>
  <si>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</si>
  <si>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</si>
  <si>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</si>
  <si>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</si>
  <si>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</si>
  <si>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</si>
  <si>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</si>
  <si>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</si>
  <si>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</si>
  <si>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</si>
  <si>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</si>
  <si>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</si>
  <si>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</si>
  <si>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</si>
  <si>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</si>
  <si>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</si>
  <si>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</si>
  <si>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</si>
  <si>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</si>
  <si>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</si>
  <si>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</si>
  <si>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</si>
  <si>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</si>
  <si>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</si>
  <si>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</si>
  <si>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</si>
  <si>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</si>
  <si>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</si>
  <si>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</si>
  <si>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</si>
  <si>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</si>
  <si>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</si>
  <si>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</si>
  <si>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</si>
  <si>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</si>
  <si>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</si>
  <si>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</si>
  <si>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</si>
  <si>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</si>
  <si>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</si>
  <si>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</si>
  <si>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</si>
  <si>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</si>
  <si>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</si>
  <si>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</si>
  <si>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</si>
  <si>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</si>
  <si>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</si>
  <si>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</si>
  <si>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</si>
  <si>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</si>
  <si>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</si>
  <si>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</si>
  <si>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</si>
  <si>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</si>
  <si>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</si>
  <si>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</si>
  <si>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</si>
  <si>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</si>
  <si>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</si>
  <si>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</si>
  <si>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</si>
  <si>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</si>
  <si>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</si>
  <si>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</si>
  <si>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</si>
  <si>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</si>
  <si>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</si>
  <si>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</si>
  <si>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</si>
  <si>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</si>
  <si>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</si>
  <si>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</si>
  <si>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</si>
  <si>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</si>
  <si>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</si>
  <si>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</si>
  <si>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</si>
  <si>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</si>
  <si>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</si>
  <si>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</si>
  <si>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</si>
  <si>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</si>
  <si>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</si>
  <si>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</si>
  <si>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</si>
  <si>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</si>
  <si>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</si>
  <si>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</si>
  <si>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</si>
  <si>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</si>
  <si>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</si>
  <si>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</si>
  <si>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</si>
  <si>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</si>
  <si>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</si>
  <si>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</si>
  <si>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</si>
  <si>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</si>
  <si>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</si>
  <si>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</si>
  <si>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</si>
  <si>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</si>
  <si>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</si>
  <si>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</si>
  <si>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</si>
  <si>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</si>
  <si>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</si>
  <si>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</si>
  <si>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</si>
  <si>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</si>
  <si>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</si>
  <si>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</si>
  <si>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</si>
  <si>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</si>
  <si>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</si>
  <si>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</si>
  <si>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</si>
  <si>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</si>
  <si>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</si>
  <si>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</si>
  <si>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</si>
  <si>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</si>
  <si>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</si>
  <si>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</si>
  <si>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</si>
  <si>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</si>
  <si>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</si>
  <si>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</si>
  <si>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</si>
  <si>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</si>
  <si>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</si>
  <si>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</si>
  <si>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</si>
  <si>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</si>
  <si>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</si>
  <si>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</si>
  <si>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</si>
  <si>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</si>
  <si>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</si>
  <si>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</si>
  <si>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</si>
  <si>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</si>
  <si>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</si>
  <si>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</si>
  <si>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</si>
  <si>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</si>
  <si>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</si>
  <si>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</si>
  <si>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</si>
  <si>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</si>
  <si>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</si>
  <si>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</si>
  <si>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</si>
  <si>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</si>
  <si>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</si>
  <si>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</si>
  <si>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</si>
  <si>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</si>
  <si>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</si>
  <si>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</si>
  <si>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</si>
  <si>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</si>
  <si>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</si>
  <si>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</si>
  <si>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</si>
  <si>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</si>
  <si>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</si>
  <si>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</si>
  <si>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</si>
  <si>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</si>
  <si>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</si>
  <si>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</si>
  <si>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</si>
  <si>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</si>
  <si>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</si>
  <si>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</si>
  <si>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</si>
  <si>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</si>
  <si>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</si>
  <si>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</si>
  <si>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</si>
  <si>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</si>
  <si>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</si>
  <si>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</si>
  <si>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</si>
  <si>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</si>
  <si>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</si>
  <si>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</si>
  <si>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</si>
  <si>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</si>
  <si>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</si>
  <si>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</si>
  <si>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</si>
  <si>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</si>
  <si>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</si>
  <si>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</si>
  <si>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</si>
  <si>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</si>
  <si>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</si>
  <si>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</si>
  <si>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</si>
  <si>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</si>
  <si>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</si>
  <si>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</si>
  <si>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</si>
  <si>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</si>
  <si>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</si>
  <si>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</si>
  <si>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</si>
  <si>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</si>
  <si>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</si>
  <si>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</si>
  <si>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</si>
  <si>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</si>
  <si>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</si>
  <si>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</si>
  <si>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</si>
  <si>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</si>
  <si>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</si>
  <si>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</si>
  <si>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</si>
  <si>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</si>
  <si>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</si>
  <si>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</si>
  <si>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</si>
  <si>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</si>
  <si>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</si>
  <si>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</si>
  <si>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</si>
  <si>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</si>
  <si>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</si>
  <si>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</si>
  <si>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</si>
  <si>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</si>
  <si>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</si>
  <si>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</si>
  <si>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</si>
  <si>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</si>
  <si>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</si>
  <si>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</si>
  <si>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</si>
  <si>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</si>
  <si>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</si>
  <si>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</si>
  <si>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</si>
  <si>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</si>
  <si>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</si>
  <si>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</si>
  <si>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</si>
  <si>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</si>
  <si>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</si>
  <si>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</si>
  <si>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</si>
  <si>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</si>
  <si>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</si>
  <si>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</si>
  <si>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</si>
  <si>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</si>
  <si>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</si>
  <si>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</si>
  <si>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</si>
  <si>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</si>
  <si>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</si>
  <si>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</si>
  <si>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</si>
  <si>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</si>
  <si>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</si>
  <si>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</si>
  <si>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</si>
  <si>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</si>
  <si>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</si>
  <si>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</si>
  <si>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</si>
  <si>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</si>
  <si>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</si>
  <si>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</si>
  <si>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</si>
  <si>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</si>
  <si>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</si>
  <si>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</si>
  <si>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</si>
  <si>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</si>
  <si>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</si>
  <si>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</si>
  <si>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</si>
  <si>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</si>
  <si>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</si>
  <si>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</si>
  <si>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</si>
  <si>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</si>
  <si>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</si>
  <si>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</si>
  <si>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</si>
  <si>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</si>
  <si>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</si>
  <si>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</si>
  <si>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</si>
  <si>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</si>
  <si>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</si>
  <si>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</si>
  <si>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</si>
  <si>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</si>
  <si>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</si>
  <si>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</si>
  <si>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</si>
  <si>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</si>
  <si>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</si>
  <si>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</si>
  <si>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</si>
  <si>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</si>
  <si>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</si>
  <si>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</si>
  <si>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</si>
  <si>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</si>
  <si>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</si>
  <si>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</si>
  <si>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</si>
  <si>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</si>
  <si>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</si>
  <si>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</si>
  <si>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</si>
  <si>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</si>
  <si>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</si>
  <si>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</si>
  <si>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</si>
  <si>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</si>
  <si>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</si>
  <si>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</si>
  <si>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</si>
  <si>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</si>
  <si>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</si>
  <si>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</si>
  <si>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</si>
  <si>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</si>
  <si>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</si>
  <si>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</si>
  <si>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</si>
  <si>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</si>
  <si>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</si>
  <si>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</si>
  <si>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</si>
  <si>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</si>
  <si>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</si>
  <si>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</si>
  <si>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</si>
  <si>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</si>
  <si>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</si>
  <si>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</si>
  <si>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</si>
  <si>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</si>
  <si>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</si>
  <si>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</si>
  <si>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</si>
  <si>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</si>
  <si>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</si>
  <si>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</si>
  <si>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</si>
  <si>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</si>
  <si>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</si>
  <si>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</si>
  <si>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</si>
  <si>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</si>
  <si>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</si>
  <si>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</si>
  <si>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</si>
  <si>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</si>
  <si>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</si>
  <si>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</si>
  <si>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</si>
  <si>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</si>
  <si>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</si>
  <si>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</si>
  <si>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</si>
  <si>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</si>
  <si>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</si>
  <si>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</si>
  <si>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</si>
  <si>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</si>
  <si>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</si>
  <si>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</si>
  <si>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</si>
  <si>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</si>
  <si>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</si>
  <si>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</si>
  <si>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</si>
  <si>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</si>
  <si>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</si>
  <si>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</si>
  <si>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</si>
  <si>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</si>
  <si>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</si>
  <si>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</si>
  <si>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</si>
  <si>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</si>
  <si>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</si>
  <si>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</si>
  <si>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</si>
  <si>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</si>
  <si>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</si>
  <si>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</si>
  <si>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</si>
  <si>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</si>
  <si>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</si>
  <si>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</si>
  <si>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</si>
  <si>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</si>
  <si>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</si>
  <si>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</si>
  <si>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</si>
  <si>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</si>
  <si>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</si>
  <si>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</si>
  <si>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</si>
  <si>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</si>
  <si>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</si>
  <si>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</si>
  <si>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</si>
  <si>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</si>
  <si>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</si>
  <si>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</si>
  <si>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</si>
  <si>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</si>
  <si>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</si>
  <si>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</si>
  <si>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</si>
  <si>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</si>
  <si>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</si>
  <si>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</si>
  <si>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</si>
  <si>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</si>
  <si>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</si>
  <si>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</si>
  <si>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</si>
  <si>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</si>
  <si>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</si>
  <si>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</si>
  <si>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</si>
  <si>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</si>
  <si>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</si>
  <si>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</si>
  <si>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</si>
  <si>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</si>
  <si>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</si>
  <si>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</si>
  <si>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</si>
  <si>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</si>
  <si>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</si>
  <si>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</si>
  <si>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</si>
  <si>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</si>
  <si>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</si>
  <si>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</si>
  <si>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</si>
  <si>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</si>
  <si>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</si>
  <si>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</si>
  <si>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</si>
  <si>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</si>
  <si>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</si>
  <si>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</si>
  <si>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</si>
  <si>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</si>
  <si>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</si>
  <si>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</si>
  <si>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</si>
  <si>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</si>
  <si>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</si>
  <si>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</si>
  <si>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</si>
  <si>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</si>
  <si>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</si>
  <si>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</si>
  <si>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</si>
  <si>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</si>
  <si>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</si>
  <si>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</si>
  <si>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</si>
  <si>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</si>
  <si>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</si>
  <si>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</si>
  <si>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</si>
  <si>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</si>
  <si>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</si>
  <si>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</si>
  <si>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</si>
  <si>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</si>
  <si>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</si>
  <si>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</si>
  <si>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</si>
  <si>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</si>
  <si>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</si>
  <si>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</si>
  <si>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</si>
  <si>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</si>
  <si>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</si>
  <si>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</si>
  <si>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</si>
  <si>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</si>
  <si>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</si>
  <si>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</si>
  <si>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</si>
  <si>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</si>
  <si>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</si>
  <si>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</si>
  <si>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</si>
  <si>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</si>
  <si>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</si>
  <si>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</si>
  <si>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</si>
  <si>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</si>
  <si>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</si>
  <si>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</si>
  <si>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</si>
  <si>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</si>
  <si>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</si>
  <si>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</si>
  <si>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</si>
  <si>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</si>
  <si>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</si>
  <si>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</si>
  <si>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</si>
  <si>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</si>
  <si>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</si>
  <si>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</si>
  <si>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</si>
  <si>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</si>
  <si>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</si>
  <si>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</si>
  <si>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</si>
  <si>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</si>
  <si>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</si>
  <si>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</si>
  <si>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</si>
  <si>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</si>
  <si>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</si>
  <si>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</si>
  <si>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</si>
  <si>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</si>
  <si>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</si>
  <si>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</si>
  <si>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</si>
  <si>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</si>
  <si>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</si>
  <si>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</si>
  <si>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</si>
  <si>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</si>
  <si>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</si>
  <si>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</si>
  <si>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</si>
  <si>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</si>
  <si>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</si>
  <si>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</si>
  <si>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</si>
  <si>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</si>
  <si>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</si>
  <si>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</si>
  <si>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</si>
  <si>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</si>
  <si>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</si>
  <si>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</si>
  <si>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</si>
  <si>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</si>
  <si>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</si>
  <si>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</si>
  <si>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</si>
  <si>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</si>
  <si>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</si>
  <si>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</si>
  <si>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</si>
  <si>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</si>
  <si>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</si>
  <si>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</si>
  <si>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</si>
  <si>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</si>
  <si>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</si>
  <si>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</si>
  <si>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</si>
  <si>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</si>
  <si>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</si>
  <si>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</si>
  <si>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</si>
  <si>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</si>
  <si>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</si>
  <si>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</si>
  <si>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</si>
  <si>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</si>
  <si>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</si>
  <si>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</si>
  <si>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</si>
  <si>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</si>
  <si>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</si>
  <si>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</si>
  <si>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</si>
  <si>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</si>
  <si>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</si>
  <si>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</si>
  <si>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</si>
  <si>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</si>
  <si>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</si>
  <si>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</si>
  <si>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</si>
  <si>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</si>
  <si>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</si>
  <si>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</si>
  <si>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</si>
  <si>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</si>
  <si>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</si>
  <si>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</si>
  <si>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</si>
  <si>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</si>
  <si>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</si>
  <si>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</si>
  <si>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</si>
  <si>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</si>
  <si>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</si>
  <si>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</si>
  <si>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</si>
  <si>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</si>
  <si>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</si>
  <si>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</si>
  <si>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</si>
  <si>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</si>
  <si>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</si>
  <si>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</si>
  <si>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</si>
  <si>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</si>
  <si>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</si>
  <si>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</si>
  <si>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</si>
  <si>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</si>
  <si>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</si>
  <si>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</si>
  <si>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</si>
  <si>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</si>
  <si>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</si>
  <si>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</si>
  <si>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</si>
  <si>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</si>
  <si>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</si>
  <si>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</si>
  <si>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</si>
  <si>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</si>
  <si>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</si>
  <si>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</si>
  <si>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</si>
  <si>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</si>
  <si>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</si>
  <si>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</si>
  <si>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</si>
  <si>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</si>
  <si>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</si>
  <si>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</si>
  <si>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</si>
  <si>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</si>
  <si>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</si>
  <si>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</si>
  <si>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</si>
  <si>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</si>
  <si>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</si>
  <si>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</si>
  <si>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</si>
  <si>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</si>
  <si>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</si>
  <si>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</si>
  <si>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</si>
  <si>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</si>
  <si>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</si>
  <si>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</si>
  <si>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</si>
  <si>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</si>
  <si>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</si>
  <si>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</si>
  <si>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</si>
  <si>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</si>
  <si>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</si>
  <si>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</si>
  <si>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</si>
  <si>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</si>
  <si>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</si>
  <si>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</si>
  <si>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</si>
  <si>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</si>
  <si>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</si>
  <si>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</si>
  <si>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</si>
  <si>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</si>
  <si>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</si>
  <si>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</si>
  <si>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</si>
  <si>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</si>
  <si>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</si>
  <si>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</si>
  <si>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</si>
  <si>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</si>
  <si>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</si>
  <si>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</si>
  <si>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</si>
  <si>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</si>
  <si>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</si>
  <si>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</si>
  <si>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</si>
  <si>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</si>
  <si>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</si>
  <si>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</si>
  <si>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</si>
  <si>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</si>
  <si>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</si>
  <si>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</si>
  <si>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</si>
  <si>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</si>
  <si>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</si>
  <si>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</si>
  <si>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</si>
  <si>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</si>
  <si>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</si>
  <si>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</si>
  <si>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</si>
  <si>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</si>
  <si>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</si>
  <si>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</si>
  <si>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</si>
  <si>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</si>
  <si>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</si>
  <si>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</si>
  <si>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</si>
  <si>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</si>
  <si>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</si>
  <si>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</si>
  <si>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</si>
  <si>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</si>
  <si>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</si>
  <si>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</si>
  <si>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</si>
  <si>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</si>
  <si>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</si>
  <si>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</si>
  <si>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</si>
  <si>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</si>
  <si>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</si>
  <si>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</si>
  <si>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</si>
  <si>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</si>
  <si>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</si>
  <si>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</si>
  <si>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</si>
  <si>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</si>
  <si>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</si>
  <si>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</si>
  <si>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</si>
  <si>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</si>
  <si>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</si>
  <si>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</si>
  <si>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</si>
  <si>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</si>
  <si>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</si>
  <si>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</si>
  <si>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</si>
  <si>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</si>
  <si>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</si>
  <si>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</si>
  <si>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</si>
  <si>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</si>
  <si>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</si>
  <si>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</si>
  <si>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</si>
  <si>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</si>
  <si>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</si>
  <si>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</si>
  <si>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</si>
  <si>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</si>
  <si>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</si>
  <si>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</si>
  <si>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</si>
  <si>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</si>
  <si>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</si>
  <si>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</si>
  <si>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</si>
  <si>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</si>
  <si>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</si>
  <si>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</si>
  <si>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</si>
  <si>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</si>
  <si>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</si>
  <si>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</si>
  <si>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</si>
  <si>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</si>
  <si>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</si>
  <si>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</si>
  <si>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</si>
  <si>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</si>
  <si>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</si>
  <si>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</si>
  <si>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</si>
  <si>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</si>
  <si>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</si>
  <si>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</si>
  <si>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</si>
  <si>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</si>
  <si>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</si>
  <si>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</si>
  <si>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</si>
  <si>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</si>
  <si>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</si>
  <si>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</si>
  <si>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</si>
  <si>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</si>
  <si>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</si>
  <si>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</si>
  <si>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</si>
  <si>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</si>
  <si>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</si>
  <si>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</si>
  <si>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</si>
  <si>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</si>
  <si>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</si>
  <si>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</si>
  <si>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</si>
  <si>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</si>
  <si>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</si>
  <si>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</si>
  <si>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</si>
  <si>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</si>
  <si>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</si>
  <si>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</si>
  <si>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</si>
  <si>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</si>
  <si>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</si>
  <si>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</si>
  <si>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</si>
  <si>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</si>
  <si>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</si>
  <si>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</si>
  <si>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</si>
  <si>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</si>
  <si>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</si>
  <si>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</si>
  <si>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</si>
  <si>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</si>
  <si>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</si>
  <si>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</si>
  <si>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</si>
  <si>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</si>
  <si>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</si>
  <si>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</si>
  <si>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</si>
  <si>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</si>
  <si>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</si>
  <si>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</si>
  <si>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</si>
  <si>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</si>
  <si>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</si>
  <si>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</si>
  <si>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</si>
  <si>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</si>
  <si>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</si>
  <si>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</si>
  <si>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</si>
  <si>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</si>
  <si>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</si>
  <si>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</si>
  <si>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</si>
  <si>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</si>
  <si>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</si>
  <si>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</si>
  <si>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</si>
  <si>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</si>
  <si>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</si>
  <si>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</si>
  <si>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</si>
  <si>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</si>
  <si>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</si>
  <si>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</si>
  <si>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</si>
  <si>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</si>
  <si>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</si>
  <si>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</si>
  <si>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</si>
  <si>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</si>
  <si>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</si>
  <si>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</si>
  <si>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</si>
  <si>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</si>
  <si>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</si>
  <si>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</si>
  <si>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</si>
  <si>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</si>
  <si>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</si>
  <si>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</si>
  <si>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</si>
  <si>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</si>
  <si>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</si>
  <si>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</si>
  <si>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</si>
  <si>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</si>
  <si>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</si>
  <si>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</si>
  <si>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</si>
  <si>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</si>
  <si>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</si>
  <si>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</si>
  <si>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</si>
  <si>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</si>
  <si>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</si>
  <si>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</si>
  <si>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</si>
  <si>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</si>
  <si>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</si>
  <si>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</si>
  <si>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</si>
  <si>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</si>
  <si>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</si>
  <si>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</si>
  <si>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</si>
  <si>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</si>
  <si>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</si>
  <si>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</si>
  <si>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</si>
  <si>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</si>
  <si>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</si>
  <si>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</si>
  <si>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</si>
  <si>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</si>
  <si>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</si>
  <si>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</si>
  <si>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</si>
  <si>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</si>
  <si>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</si>
  <si>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</si>
  <si>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</si>
  <si>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</si>
  <si>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</si>
  <si>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</si>
  <si>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</si>
  <si>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</si>
  <si>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</si>
  <si>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</si>
  <si>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</si>
  <si>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</si>
  <si>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</si>
  <si>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</si>
  <si>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</si>
  <si>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</si>
  <si>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</si>
  <si>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</si>
  <si>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</si>
  <si>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</si>
  <si>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</si>
  <si>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</si>
  <si>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</si>
  <si>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</si>
  <si>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</si>
  <si>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</si>
  <si>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</si>
  <si>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</si>
  <si>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</si>
  <si>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</si>
  <si>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</si>
  <si>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</si>
  <si>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</si>
  <si>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</si>
  <si>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</si>
  <si>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</si>
  <si>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</si>
  <si>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</si>
  <si>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</si>
  <si>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</si>
  <si>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</si>
  <si>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</si>
  <si>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</si>
  <si>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</si>
  <si>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</si>
  <si>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</si>
  <si>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</si>
  <si>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</si>
  <si>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</si>
  <si>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</si>
  <si>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</si>
  <si>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</si>
  <si>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</si>
  <si>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</si>
  <si>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</si>
  <si>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</si>
  <si>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</si>
  <si>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</si>
  <si>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</si>
  <si>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</si>
  <si>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</si>
  <si>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</si>
  <si>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</si>
  <si>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</si>
  <si>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</si>
  <si>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</si>
  <si>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</si>
  <si>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</si>
  <si>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</si>
  <si>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</si>
  <si>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</si>
  <si>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</si>
  <si>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</si>
  <si>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</si>
  <si>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</si>
  <si>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</si>
  <si>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</si>
  <si>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</si>
  <si>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</si>
  <si>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</si>
  <si>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</si>
  <si>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</si>
  <si>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</si>
  <si>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</si>
  <si>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</si>
  <si>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</si>
  <si>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</si>
  <si>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</si>
  <si>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</si>
  <si>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</si>
  <si>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</si>
  <si>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</si>
  <si>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</si>
  <si>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</si>
  <si>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</si>
  <si>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</si>
  <si>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</si>
  <si>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</si>
  <si>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</si>
  <si>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</si>
  <si>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</si>
  <si>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</si>
  <si>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</si>
  <si>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</si>
  <si>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</si>
  <si>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</si>
  <si>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</si>
  <si>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</si>
  <si>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</si>
  <si>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</si>
  <si>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</si>
  <si>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</si>
  <si>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</si>
  <si>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</si>
  <si>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</si>
  <si>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</si>
  <si>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</si>
  <si>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</si>
  <si>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</si>
  <si>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</si>
  <si>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</si>
  <si>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</si>
  <si>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</si>
  <si>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</si>
  <si>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</si>
  <si>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</si>
  <si>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</si>
  <si>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</si>
  <si>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</si>
  <si>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</si>
  <si>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</si>
  <si>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</si>
  <si>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</si>
  <si>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</si>
  <si>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</si>
  <si>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</si>
  <si>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</si>
  <si>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</si>
  <si>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</si>
  <si>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</si>
  <si>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</si>
  <si>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</si>
  <si>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</si>
  <si>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</si>
  <si>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</si>
  <si>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</si>
  <si>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</si>
  <si>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</si>
  <si>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</si>
  <si>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</si>
  <si>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</si>
  <si>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</si>
  <si>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</si>
  <si>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</si>
  <si>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</si>
  <si>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</si>
  <si>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</si>
  <si>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</si>
  <si>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</si>
  <si>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</si>
  <si>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</si>
  <si>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</si>
  <si>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</si>
  <si>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</si>
  <si>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</si>
  <si>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</si>
  <si>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</si>
  <si>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</si>
  <si>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</si>
  <si>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</si>
  <si>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</si>
  <si>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</si>
  <si>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</si>
  <si>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</si>
  <si>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</si>
  <si>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</si>
  <si>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</si>
  <si>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</si>
  <si>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</si>
  <si>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</si>
  <si>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</si>
  <si>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</si>
  <si>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</si>
  <si>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</si>
  <si>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</si>
  <si>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</si>
  <si>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</si>
  <si>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</si>
  <si>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</si>
  <si>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</si>
  <si>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</si>
  <si>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</si>
  <si>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</si>
  <si>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</si>
  <si>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</si>
  <si>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</si>
  <si>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</si>
  <si>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</si>
  <si>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</si>
  <si>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</si>
  <si>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</si>
  <si>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</si>
  <si>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</si>
  <si>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</si>
  <si>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</si>
  <si>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</si>
  <si>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</si>
  <si>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</si>
  <si>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</si>
  <si>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</si>
  <si>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</si>
  <si>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</si>
  <si>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</si>
  <si>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</si>
  <si>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</si>
  <si>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</si>
  <si>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</si>
  <si>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</si>
  <si>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</si>
  <si>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</si>
  <si>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</si>
  <si>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</si>
  <si>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</si>
  <si>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</si>
  <si>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</si>
  <si>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</si>
  <si>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</si>
  <si>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</si>
  <si>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</si>
  <si>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</si>
  <si>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</si>
  <si>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</si>
  <si>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</si>
  <si>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</si>
  <si>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</si>
  <si>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</si>
  <si>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</si>
  <si>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</si>
  <si>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</si>
  <si>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</si>
  <si>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</si>
  <si>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</si>
  <si>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</si>
  <si>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</si>
  <si>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</si>
  <si>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</si>
  <si>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</si>
  <si>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</si>
  <si>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</si>
  <si>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</si>
  <si>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</si>
  <si>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</si>
  <si>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</si>
  <si>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</si>
  <si>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</si>
  <si>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</si>
  <si>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</si>
  <si>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</si>
  <si>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</si>
  <si>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</si>
  <si>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</si>
  <si>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</si>
  <si>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</si>
  <si>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</si>
  <si>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</si>
  <si>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</si>
  <si>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</si>
  <si>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</si>
  <si>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</si>
  <si>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</si>
  <si>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</si>
  <si>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</si>
  <si>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</si>
  <si>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</si>
  <si>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</si>
  <si>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</si>
  <si>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</si>
  <si>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</si>
  <si>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</si>
  <si>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</si>
  <si>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</si>
  <si>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</si>
  <si>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</si>
  <si>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</si>
  <si>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</si>
  <si>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</si>
  <si>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</si>
  <si>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</si>
  <si>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</si>
  <si>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</si>
  <si>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</si>
  <si>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</si>
  <si>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</si>
  <si>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</si>
  <si>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</si>
  <si>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</si>
  <si>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</si>
  <si>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</si>
  <si>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</si>
  <si>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</si>
  <si>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</si>
  <si>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</si>
  <si>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</si>
  <si>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</si>
  <si>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</si>
  <si>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</si>
  <si>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</si>
  <si>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</si>
  <si>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</si>
  <si>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</si>
  <si>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</si>
  <si>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</si>
  <si>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</si>
  <si>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</si>
  <si>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</si>
  <si>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</si>
  <si>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</si>
  <si>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</si>
  <si>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</si>
  <si>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</si>
  <si>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</si>
  <si>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</si>
  <si>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</si>
  <si>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</si>
  <si>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</si>
  <si>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</si>
  <si>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</si>
  <si>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</si>
  <si>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</si>
  <si>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</si>
  <si>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</si>
  <si>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</si>
  <si>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</si>
  <si>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</si>
  <si>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</si>
  <si>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</si>
  <si>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</si>
  <si>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</si>
  <si>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</si>
  <si>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</si>
  <si>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</si>
  <si>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</si>
  <si>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</si>
  <si>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</si>
  <si>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</si>
  <si>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</si>
  <si>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</si>
  <si>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</si>
  <si>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</si>
  <si>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</si>
  <si>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</si>
  <si>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</si>
  <si>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</si>
  <si>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</si>
  <si>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</si>
  <si>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</si>
  <si>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</si>
  <si>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</si>
  <si>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</si>
  <si>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</si>
  <si>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</si>
  <si>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</si>
  <si>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</si>
  <si>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</si>
  <si>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</si>
  <si>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</si>
  <si>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</si>
  <si>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</si>
  <si>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</si>
  <si>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</si>
  <si>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</si>
  <si>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</si>
  <si>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</si>
  <si>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</si>
  <si>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</si>
  <si>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</si>
  <si>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</si>
  <si>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</si>
  <si>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</si>
  <si>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</si>
  <si>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</si>
  <si>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</si>
  <si>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</si>
  <si>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</si>
  <si>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</si>
  <si>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</si>
  <si>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</si>
  <si>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</si>
  <si>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</si>
  <si>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</si>
  <si>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</si>
  <si>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</si>
  <si>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</si>
  <si>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</si>
  <si>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</si>
  <si>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</si>
  <si>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</si>
  <si>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</si>
  <si>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</si>
  <si>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</si>
  <si>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</si>
  <si>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</si>
  <si>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</si>
  <si>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</si>
  <si>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</si>
  <si>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</si>
  <si>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</si>
  <si>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</si>
  <si>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</si>
  <si>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</si>
  <si>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</si>
  <si>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</si>
  <si>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</si>
  <si>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</si>
  <si>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</si>
  <si>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</si>
  <si>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</si>
  <si>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</si>
  <si>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</si>
  <si>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</si>
  <si>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</si>
  <si>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</si>
  <si>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</si>
  <si>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</si>
  <si>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</si>
  <si>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</si>
  <si>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</si>
  <si>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</si>
  <si>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</si>
  <si>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</si>
  <si>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</si>
  <si>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</si>
  <si>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</si>
  <si>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</si>
  <si>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</si>
  <si>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</si>
  <si>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</si>
  <si>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</si>
  <si>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</si>
  <si>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</si>
  <si>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</si>
  <si>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</si>
  <si>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</si>
  <si>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</si>
  <si>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</si>
  <si>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</si>
  <si>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</si>
  <si>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</si>
  <si>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</si>
  <si>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</si>
  <si>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</si>
  <si>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</si>
  <si>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</si>
  <si>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</si>
  <si>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</si>
  <si>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</si>
  <si>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</si>
  <si>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</si>
  <si>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</si>
  <si>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</si>
  <si>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</si>
  <si>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</si>
  <si>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</si>
  <si>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</si>
  <si>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</si>
  <si>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</si>
  <si>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</si>
  <si>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</si>
  <si>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</si>
  <si>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</si>
  <si>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</si>
  <si>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</si>
  <si>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</si>
  <si>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</si>
  <si>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</si>
  <si>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</si>
  <si>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</si>
  <si>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</si>
  <si>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</si>
  <si>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</si>
  <si>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</si>
  <si>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</si>
  <si>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</si>
  <si>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</si>
  <si>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</si>
  <si>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</si>
  <si>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</si>
  <si>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</si>
  <si>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</si>
  <si>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</si>
  <si>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</si>
  <si>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</si>
  <si>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</si>
  <si>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</si>
  <si>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</si>
  <si>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</si>
  <si>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</si>
  <si>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</si>
  <si>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</si>
  <si>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</si>
  <si>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</si>
  <si>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</si>
  <si>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</si>
  <si>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</si>
  <si>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</si>
  <si>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</si>
  <si>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</si>
  <si>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</si>
  <si>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</si>
  <si>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</si>
  <si>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</si>
  <si>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</si>
  <si>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</si>
  <si>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</si>
  <si>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</si>
  <si>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</si>
  <si>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</si>
  <si>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</si>
  <si>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</si>
  <si>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</si>
  <si>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</si>
  <si>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</si>
  <si>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</si>
  <si>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</si>
  <si>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</si>
  <si>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</si>
  <si>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</si>
  <si>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</si>
  <si>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</si>
  <si>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</si>
  <si>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</si>
  <si>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</si>
  <si>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</si>
  <si>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</si>
  <si>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</si>
  <si>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</si>
  <si>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</si>
  <si>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</si>
  <si>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</si>
  <si>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</si>
  <si>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</si>
  <si>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</si>
  <si>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</si>
  <si>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</si>
  <si>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</si>
  <si>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</si>
  <si>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</si>
  <si>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</si>
  <si>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</si>
  <si>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</si>
  <si>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</si>
  <si>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</si>
  <si>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</si>
  <si>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</si>
  <si>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</si>
  <si>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</si>
  <si>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</si>
  <si>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</si>
  <si>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</si>
  <si>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</si>
  <si>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</si>
  <si>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</si>
  <si>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</si>
  <si>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</si>
  <si>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</si>
  <si>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</si>
  <si>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</si>
  <si>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</si>
  <si>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</si>
  <si>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</si>
  <si>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</si>
  <si>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</si>
  <si>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</si>
  <si>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</si>
  <si>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</si>
  <si>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</si>
  <si>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</si>
  <si>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</si>
  <si>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</si>
  <si>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</si>
  <si>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</si>
  <si>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</si>
  <si>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</si>
  <si>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</si>
  <si>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</si>
  <si>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</si>
  <si>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</si>
  <si>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</si>
  <si>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</si>
  <si>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</si>
  <si>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</si>
  <si>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</si>
  <si>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</si>
  <si>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</si>
  <si>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</si>
  <si>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</si>
  <si>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</si>
  <si>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</si>
  <si>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</si>
  <si>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</si>
  <si>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</si>
  <si>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</si>
  <si>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</si>
  <si>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</si>
  <si>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</si>
  <si>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</si>
  <si>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</si>
  <si>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</si>
  <si>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</si>
  <si>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</si>
  <si>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</si>
  <si>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</si>
  <si>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</si>
  <si>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</si>
  <si>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</si>
  <si>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</si>
  <si>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</si>
  <si>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</si>
  <si>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</si>
  <si>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</si>
  <si>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</si>
  <si>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</si>
  <si>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</si>
  <si>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</si>
  <si>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</si>
  <si>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</si>
  <si>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</si>
  <si>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</si>
  <si>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</si>
  <si>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</si>
  <si>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</si>
  <si>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</si>
  <si>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</si>
  <si>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</si>
  <si>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</si>
  <si>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</si>
  <si>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</si>
  <si>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</si>
  <si>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</si>
  <si>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</si>
  <si>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</si>
  <si>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</si>
  <si>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</si>
  <si>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</si>
  <si>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</si>
  <si>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</si>
  <si>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</si>
  <si>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</si>
  <si>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</si>
  <si>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</si>
  <si>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</si>
  <si>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</si>
  <si>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</si>
  <si>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</si>
  <si>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</si>
  <si>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</si>
  <si>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</si>
  <si>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</si>
  <si>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</si>
  <si>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</si>
  <si>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</si>
  <si>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</si>
  <si>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</si>
  <si>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</si>
  <si>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</si>
  <si>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</si>
  <si>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</si>
  <si>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</si>
  <si>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</si>
  <si>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</si>
  <si>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</si>
  <si>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</si>
  <si>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</si>
  <si>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</si>
  <si>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</si>
  <si>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</si>
  <si>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</si>
  <si>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</si>
  <si>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</si>
  <si>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</si>
  <si>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</si>
  <si>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</si>
  <si>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</si>
  <si>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</si>
  <si>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</si>
  <si>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</si>
  <si>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</si>
  <si>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</si>
  <si>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</si>
  <si>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</si>
  <si>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</si>
  <si>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</si>
  <si>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</si>
  <si>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</si>
  <si>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</si>
  <si>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</si>
  <si>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</si>
  <si>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</si>
  <si>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</si>
  <si>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</si>
  <si>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</si>
  <si>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</si>
  <si>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</si>
  <si>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</si>
  <si>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</si>
  <si>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</si>
  <si>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</si>
  <si>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</si>
  <si>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</si>
  <si>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</si>
  <si>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</si>
  <si>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</si>
  <si>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</si>
  <si>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</si>
  <si>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</si>
  <si>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</si>
  <si>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</si>
  <si>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</si>
  <si>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</si>
  <si>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</si>
  <si>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</si>
  <si>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</si>
  <si>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</si>
  <si>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</si>
  <si>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</si>
  <si>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</si>
  <si>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</si>
  <si>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</si>
  <si>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</si>
  <si>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</si>
  <si>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</si>
  <si>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</si>
  <si>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</si>
  <si>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</si>
  <si>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</si>
  <si>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</si>
  <si>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</si>
  <si>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</si>
  <si>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</si>
  <si>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</si>
  <si>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</si>
  <si>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</si>
  <si>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</si>
  <si>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</si>
  <si>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</si>
  <si>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</si>
  <si>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</si>
  <si>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</si>
  <si>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</si>
  <si>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</si>
  <si>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</si>
  <si>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</si>
  <si>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</si>
  <si>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</si>
  <si>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</si>
  <si>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</si>
  <si>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</si>
  <si>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</si>
  <si>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</si>
  <si>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</si>
  <si>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</si>
  <si>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</si>
  <si>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</si>
  <si>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</si>
  <si>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</si>
  <si>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</si>
  <si>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</si>
  <si>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</si>
  <si>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</si>
  <si>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</si>
  <si>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</si>
  <si>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</si>
  <si>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</si>
  <si>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</si>
  <si>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</si>
  <si>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</si>
  <si>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</si>
  <si>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</si>
  <si>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</si>
  <si>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</si>
  <si>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</si>
  <si>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</si>
  <si>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</si>
  <si>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</si>
  <si>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</si>
  <si>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</si>
  <si>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</si>
  <si>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</si>
  <si>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</si>
  <si>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</si>
  <si>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</si>
  <si>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</si>
  <si>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</si>
  <si>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</si>
  <si>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</si>
  <si>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</si>
  <si>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</si>
  <si>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</si>
  <si>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</si>
  <si>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</si>
  <si>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</si>
  <si>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</si>
  <si>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</si>
  <si>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</si>
  <si>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</si>
  <si>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</si>
  <si>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</si>
  <si>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</si>
  <si>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</si>
  <si>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</si>
  <si>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</si>
  <si>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</si>
  <si>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</si>
  <si>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</si>
  <si>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</si>
  <si>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</si>
  <si>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</si>
  <si>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</si>
  <si>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</si>
  <si>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</si>
  <si>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</si>
  <si>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</si>
  <si>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</si>
  <si>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</si>
  <si>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</si>
  <si>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</si>
  <si>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</si>
  <si>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</si>
  <si>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</si>
  <si>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</si>
  <si>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</si>
  <si>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</si>
  <si>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</si>
  <si>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</si>
  <si>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</si>
  <si>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</si>
  <si>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</si>
  <si>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</si>
  <si>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</si>
  <si>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</si>
  <si>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</si>
  <si>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</si>
  <si>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</si>
  <si>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</si>
  <si>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</si>
  <si>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</si>
  <si>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</si>
  <si>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</si>
  <si>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</si>
  <si>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</si>
  <si>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</si>
  <si>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</si>
  <si>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</si>
  <si>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</si>
  <si>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</si>
  <si>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</si>
  <si>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</si>
  <si>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</si>
  <si>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</si>
  <si>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</si>
  <si>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</si>
  <si>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</si>
  <si>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</si>
  <si>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</si>
  <si>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</si>
  <si>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</si>
  <si>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</si>
  <si>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</si>
  <si>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</si>
  <si>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</si>
  <si>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</si>
  <si>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</si>
  <si>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</si>
  <si>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</si>
  <si>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</si>
  <si>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</si>
  <si>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</si>
  <si>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</si>
  <si>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</si>
  <si>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</si>
  <si>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</si>
  <si>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</si>
  <si>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</si>
  <si>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</si>
  <si>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</si>
  <si>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</si>
  <si>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</si>
  <si>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</si>
  <si>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</si>
  <si>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</si>
  <si>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</si>
  <si>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</si>
  <si>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</si>
  <si>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</si>
  <si>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</si>
  <si>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</si>
  <si>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</si>
  <si>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</si>
  <si>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</si>
  <si>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</si>
  <si>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</si>
  <si>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</si>
  <si>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</si>
  <si>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</si>
  <si>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</si>
  <si>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</si>
  <si>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</si>
  <si>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</si>
  <si>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</si>
  <si>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</si>
  <si>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</si>
  <si>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</si>
  <si>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</si>
  <si>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</si>
  <si>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</si>
  <si>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</si>
  <si>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</si>
  <si>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</si>
  <si>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</si>
  <si>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</si>
  <si>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</si>
  <si>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</si>
  <si>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</si>
  <si>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</si>
  <si>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</si>
  <si>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</si>
  <si>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</si>
  <si>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</si>
  <si>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</si>
  <si>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</si>
  <si>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</si>
  <si>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</si>
  <si>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</si>
  <si>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</si>
  <si>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</si>
  <si>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</si>
  <si>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</si>
  <si>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</si>
  <si>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</si>
  <si>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</si>
  <si>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</si>
  <si>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</si>
  <si>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</si>
  <si>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</si>
  <si>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</si>
  <si>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</si>
  <si>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</si>
  <si>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</si>
  <si>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</si>
  <si>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</si>
  <si>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</si>
  <si>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</si>
  <si>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</si>
  <si>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</si>
  <si>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</si>
  <si>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</si>
  <si>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</si>
  <si>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</si>
  <si>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</si>
  <si>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</si>
  <si>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</si>
  <si>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</si>
  <si>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</si>
  <si>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</si>
  <si>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</si>
  <si>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</si>
  <si>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</si>
  <si>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</si>
  <si>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</si>
  <si>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</si>
  <si>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</si>
  <si>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</si>
  <si>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</si>
  <si>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</si>
  <si>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</si>
  <si>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</si>
  <si>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</si>
  <si>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</si>
  <si>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</si>
  <si>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</si>
  <si>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</si>
  <si>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</si>
  <si>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</si>
  <si>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</si>
  <si>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</si>
  <si>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</si>
  <si>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</si>
  <si>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</si>
  <si>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</si>
  <si>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</si>
  <si>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</si>
  <si>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</si>
  <si>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</si>
  <si>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</si>
  <si>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</si>
  <si>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</si>
  <si>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</si>
  <si>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</si>
  <si>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</si>
  <si>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</si>
  <si>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</si>
  <si>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</si>
  <si>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</si>
  <si>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</si>
  <si>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</si>
  <si>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</si>
  <si>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</si>
  <si>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</si>
  <si>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</si>
  <si>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</si>
  <si>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</si>
  <si>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</si>
  <si>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</si>
  <si>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</si>
  <si>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</si>
  <si>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</si>
  <si>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</si>
  <si>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</si>
  <si>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</si>
  <si>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</si>
  <si>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</si>
  <si>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</si>
  <si>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</si>
  <si>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</si>
  <si>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</si>
  <si>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</si>
  <si>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</si>
  <si>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</si>
  <si>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</si>
  <si>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</si>
  <si>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</si>
  <si>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</si>
  <si>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</si>
  <si>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</si>
  <si>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</si>
  <si>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</si>
  <si>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</si>
  <si>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</si>
  <si>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</si>
  <si>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</si>
  <si>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</si>
  <si>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</si>
  <si>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</si>
  <si>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</si>
  <si>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</si>
  <si>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</si>
  <si>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</si>
  <si>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</si>
  <si>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</si>
  <si>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</si>
  <si>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</si>
  <si>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</si>
  <si>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</si>
  <si>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</si>
  <si>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</si>
  <si>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</si>
  <si>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</si>
  <si>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</si>
  <si>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</si>
  <si>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</si>
  <si>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</si>
  <si>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</si>
  <si>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</si>
  <si>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</si>
  <si>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</si>
  <si>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</si>
  <si>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</si>
  <si>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</si>
  <si>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</si>
  <si>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</si>
  <si>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</si>
  <si>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</si>
  <si>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</si>
  <si>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</si>
  <si>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</si>
  <si>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</si>
  <si>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</si>
  <si>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</si>
  <si>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</si>
  <si>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</si>
  <si>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</si>
  <si>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</si>
  <si>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</si>
  <si>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</si>
  <si>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</si>
  <si>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</si>
  <si>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</si>
  <si>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</si>
  <si>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</si>
  <si>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</si>
  <si>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</si>
  <si>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</si>
  <si>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</si>
  <si>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</si>
  <si>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</si>
  <si>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</si>
  <si>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</si>
  <si>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</si>
  <si>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</si>
  <si>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</si>
  <si>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</si>
  <si>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</si>
  <si>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</si>
  <si>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</si>
  <si>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</si>
  <si>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</si>
  <si>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</si>
  <si>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</si>
  <si>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</si>
  <si>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</si>
  <si>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</si>
  <si>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</si>
  <si>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</si>
  <si>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</si>
  <si>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</si>
  <si>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</si>
  <si>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</si>
  <si>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</si>
  <si>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</si>
  <si>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</si>
  <si>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</si>
  <si>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</si>
  <si>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</si>
  <si>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</si>
  <si>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</si>
  <si>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</si>
  <si>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</si>
  <si>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</si>
  <si>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</si>
  <si>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</si>
  <si>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</si>
  <si>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</si>
  <si>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</si>
  <si>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</si>
  <si>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</si>
  <si>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</si>
  <si>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</si>
  <si>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</si>
  <si>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</si>
  <si>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</si>
  <si>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</si>
  <si>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</si>
  <si>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</si>
  <si>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</si>
  <si>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</si>
  <si>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</si>
  <si>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</si>
  <si>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</si>
  <si>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</si>
  <si>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</si>
  <si>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</si>
  <si>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</si>
  <si>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</si>
  <si>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</si>
  <si>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</si>
  <si>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</si>
  <si>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</si>
  <si>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</si>
  <si>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</si>
  <si>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</si>
  <si>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</si>
  <si>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</si>
  <si>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</si>
  <si>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</si>
  <si>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</si>
  <si>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</si>
  <si>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</si>
  <si>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</si>
  <si>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</si>
  <si>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</si>
  <si>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</si>
  <si>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</si>
  <si>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</si>
  <si>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</si>
  <si>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</si>
  <si>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</si>
  <si>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</si>
  <si>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</si>
  <si>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</si>
  <si>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</si>
  <si>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</si>
  <si>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</si>
  <si>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</si>
  <si>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</si>
  <si>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</si>
  <si>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</si>
  <si>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</si>
  <si>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</si>
  <si>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</si>
  <si>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</si>
  <si>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</si>
  <si>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</si>
  <si>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</si>
  <si>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</si>
  <si>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</si>
  <si>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</si>
  <si>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</si>
  <si>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</si>
  <si>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</si>
  <si>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</si>
  <si>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</si>
  <si>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</si>
  <si>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</si>
  <si>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</si>
  <si>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</si>
  <si>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</si>
  <si>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</si>
  <si>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</si>
  <si>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</si>
  <si>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</si>
  <si>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</si>
  <si>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</si>
  <si>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</si>
  <si>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</si>
  <si>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</si>
  <si>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</si>
  <si>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</si>
  <si>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</si>
  <si>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</si>
  <si>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</si>
  <si>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</si>
  <si>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</si>
  <si>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</si>
  <si>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</si>
  <si>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</si>
  <si>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</si>
  <si>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</si>
  <si>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</si>
  <si>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</si>
  <si>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</si>
  <si>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</si>
  <si>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</si>
  <si>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</si>
  <si>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</si>
  <si>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</si>
  <si>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</si>
  <si>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</si>
  <si>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</si>
  <si>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</si>
  <si>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</si>
  <si>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</si>
  <si>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</si>
  <si>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</si>
  <si>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</si>
  <si>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</si>
  <si>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</si>
  <si>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</si>
  <si>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</si>
  <si>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</si>
  <si>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</si>
  <si>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</si>
  <si>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</si>
  <si>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</si>
  <si>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</si>
  <si>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</si>
  <si>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</si>
  <si>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</si>
  <si>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</si>
  <si>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</si>
  <si>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</si>
  <si>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</si>
  <si>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</si>
  <si>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</si>
  <si>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</si>
  <si>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</si>
  <si>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</si>
  <si>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</si>
  <si>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</si>
  <si>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</si>
  <si>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</si>
  <si>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</si>
  <si>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</si>
  <si>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</si>
  <si>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</si>
  <si>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</si>
  <si>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</si>
  <si>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</si>
  <si>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</si>
  <si>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</si>
  <si>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</si>
  <si>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</si>
  <si>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</si>
  <si>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</si>
  <si>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</si>
  <si>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</si>
  <si>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</si>
  <si>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</si>
  <si>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</si>
  <si>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</si>
  <si>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</si>
  <si>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</si>
  <si>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</si>
  <si>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</si>
  <si>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</si>
  <si>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</si>
  <si>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</si>
  <si>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</si>
  <si>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</si>
  <si>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</si>
  <si>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</si>
  <si>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</si>
  <si>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</si>
  <si>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</si>
  <si>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</si>
  <si>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</si>
  <si>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</si>
  <si>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</si>
  <si>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</si>
  <si>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</si>
  <si>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</si>
  <si>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</si>
  <si>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</si>
  <si>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</si>
  <si>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</si>
  <si>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</si>
  <si>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</si>
  <si>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</si>
  <si>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</si>
  <si>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</si>
  <si>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</si>
  <si>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</si>
  <si>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</si>
  <si>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</si>
  <si>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</si>
  <si>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</si>
  <si>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</si>
  <si>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</si>
  <si>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</si>
  <si>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</si>
  <si>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</si>
  <si>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</si>
  <si>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</si>
  <si>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</si>
  <si>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</si>
  <si>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</si>
  <si>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</si>
  <si>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</si>
  <si>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</si>
  <si>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</si>
  <si>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</si>
  <si>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</si>
  <si>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</si>
  <si>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</si>
  <si>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</si>
  <si>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</si>
  <si>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</si>
  <si>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</si>
  <si>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</si>
  <si>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</si>
  <si>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</si>
  <si>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</si>
  <si>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</si>
  <si>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</si>
  <si>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</si>
  <si>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</si>
  <si>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</si>
  <si>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</si>
  <si>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</si>
  <si>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</si>
  <si>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</si>
  <si>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</si>
  <si>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</si>
  <si>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</si>
  <si>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</si>
  <si>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</si>
  <si>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</si>
  <si>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</si>
  <si>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</si>
  <si>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</si>
  <si>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</si>
  <si>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</si>
  <si>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</si>
  <si>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</si>
  <si>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</si>
  <si>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</si>
  <si>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</si>
  <si>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</si>
  <si>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</si>
  <si>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</si>
  <si>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</si>
  <si>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</si>
  <si>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</si>
  <si>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</si>
  <si>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</si>
  <si>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</si>
  <si>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</si>
  <si>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</si>
  <si>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</si>
  <si>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</si>
  <si>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</si>
  <si>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</si>
  <si>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</si>
  <si>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</si>
  <si>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</si>
  <si>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</si>
  <si>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</si>
  <si>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</si>
  <si>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</si>
  <si>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</si>
  <si>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</si>
  <si>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</si>
  <si>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</si>
  <si>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</si>
  <si>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</si>
  <si>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</si>
  <si>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</si>
  <si>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</si>
  <si>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</si>
  <si>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</si>
  <si>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</si>
  <si>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</si>
  <si>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</si>
  <si>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</si>
  <si>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</si>
  <si>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</si>
  <si>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</si>
  <si>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</si>
  <si>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</si>
  <si>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</si>
  <si>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</si>
  <si>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</si>
  <si>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</si>
  <si>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</si>
  <si>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</si>
  <si>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</si>
  <si>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</si>
  <si>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</si>
  <si>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</si>
  <si>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</si>
  <si>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</si>
  <si>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</si>
  <si>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</si>
  <si>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</si>
  <si>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</si>
  <si>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</si>
  <si>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</si>
  <si>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</si>
  <si>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</si>
  <si>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</si>
  <si>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</si>
  <si>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</si>
  <si>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</si>
  <si>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</si>
  <si>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</si>
  <si>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</si>
  <si>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</si>
  <si>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</si>
  <si>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</si>
  <si>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</si>
  <si>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</si>
  <si>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</si>
  <si>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</si>
  <si>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</si>
  <si>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</si>
  <si>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</si>
  <si>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</si>
  <si>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</si>
  <si>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</si>
  <si>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</si>
  <si>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</si>
  <si>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</si>
  <si>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</si>
  <si>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</si>
  <si>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</si>
  <si>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</si>
  <si>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</si>
  <si>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</si>
  <si>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</si>
  <si>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</si>
  <si>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</si>
  <si>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</si>
  <si>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</si>
  <si>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</si>
  <si>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</si>
  <si>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</si>
  <si>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</si>
  <si>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</si>
  <si>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</si>
  <si>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</si>
  <si>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</si>
  <si>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</si>
  <si>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</si>
  <si>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</si>
  <si>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</si>
  <si>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</si>
  <si>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</si>
  <si>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</si>
  <si>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</si>
  <si>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</si>
  <si>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</si>
  <si>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</si>
  <si>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</si>
  <si>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</si>
  <si>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</si>
  <si>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</si>
  <si>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</si>
  <si>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</si>
  <si>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</si>
  <si>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</si>
  <si>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</si>
  <si>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</si>
  <si>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</si>
  <si>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</si>
  <si>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</si>
  <si>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</si>
  <si>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</si>
  <si>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</si>
  <si>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</si>
  <si>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</si>
  <si>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</si>
  <si>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</si>
  <si>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</si>
  <si>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</si>
  <si>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</si>
  <si>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</si>
  <si>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</si>
  <si>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</si>
  <si>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</si>
  <si>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</si>
  <si>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</si>
  <si>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</si>
  <si>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</si>
  <si>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</si>
  <si>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</si>
  <si>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</si>
  <si>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</si>
  <si>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</si>
  <si>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</si>
  <si>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</si>
  <si>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</si>
  <si>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</si>
  <si>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</si>
  <si>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</si>
  <si>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</si>
  <si>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</si>
  <si>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</si>
  <si>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</si>
  <si>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</si>
  <si>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</si>
  <si>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</si>
  <si>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</si>
  <si>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</si>
  <si>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</si>
  <si>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</si>
  <si>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</si>
  <si>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</si>
  <si>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</si>
  <si>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</si>
  <si>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</si>
  <si>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</si>
  <si>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</si>
  <si>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</si>
  <si>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</si>
  <si>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</si>
  <si>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</si>
  <si>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</si>
  <si>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</si>
  <si>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</si>
  <si>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</si>
  <si>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</si>
  <si>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</si>
  <si>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</si>
  <si>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</si>
  <si>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</si>
  <si>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</si>
  <si>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</si>
  <si>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</si>
  <si>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</si>
  <si>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</si>
  <si>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</si>
  <si>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</si>
  <si>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</si>
  <si>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</si>
  <si>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</si>
  <si>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</si>
  <si>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</si>
  <si>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</si>
  <si>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</si>
  <si>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</si>
  <si>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</si>
  <si>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</si>
  <si>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</si>
  <si>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</si>
  <si>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</si>
  <si>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</si>
  <si>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</si>
  <si>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</si>
  <si>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</si>
  <si>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</si>
  <si>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</si>
  <si>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</si>
  <si>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</si>
  <si>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</si>
  <si>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</si>
  <si>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</si>
  <si>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</si>
  <si>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</si>
  <si>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</si>
  <si>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</si>
  <si>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</si>
  <si>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</si>
  <si>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</si>
  <si>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</si>
  <si>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</si>
  <si>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</si>
  <si>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</si>
  <si>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</si>
  <si>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</si>
  <si>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</si>
  <si>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</si>
  <si>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</si>
  <si>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</si>
  <si>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</si>
  <si>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</si>
  <si>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</si>
  <si>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</si>
  <si>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</si>
  <si>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</si>
  <si>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</si>
  <si>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</si>
  <si>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</si>
  <si>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</si>
  <si>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</si>
  <si>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</si>
  <si>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</si>
  <si>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</si>
  <si>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</si>
  <si>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</si>
  <si>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</si>
  <si>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</si>
  <si>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</si>
  <si>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</si>
  <si>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</si>
  <si>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</si>
  <si>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</si>
  <si>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</si>
  <si>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</si>
  <si>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</si>
  <si>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</si>
  <si>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</si>
  <si>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</si>
  <si>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</si>
  <si>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</si>
  <si>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</si>
  <si>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</si>
  <si>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</si>
  <si>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</si>
  <si>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</si>
  <si>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</si>
  <si>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</si>
  <si>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</si>
  <si>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</si>
  <si>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</si>
  <si>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</si>
  <si>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</si>
  <si>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</si>
  <si>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</si>
  <si>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</si>
  <si>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</si>
  <si>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</si>
  <si>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</si>
  <si>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</si>
  <si>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</si>
  <si>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</si>
  <si>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</si>
  <si>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</si>
  <si>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</si>
  <si>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</si>
  <si>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</si>
  <si>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</si>
  <si>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</si>
  <si>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</si>
  <si>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</si>
  <si>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</si>
  <si>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</si>
  <si>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</si>
  <si>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</si>
  <si>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</si>
  <si>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</si>
  <si>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</si>
  <si>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</si>
  <si>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</si>
  <si>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</si>
  <si>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</si>
  <si>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</si>
  <si>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</si>
  <si>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</si>
  <si>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</si>
  <si>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</si>
  <si>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</si>
  <si>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</si>
  <si>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</si>
  <si>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</si>
  <si>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</si>
  <si>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</si>
  <si>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</si>
  <si>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</si>
  <si>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</si>
  <si>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</si>
  <si>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</si>
  <si>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</si>
  <si>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</si>
  <si>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</si>
  <si>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</si>
  <si>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</si>
  <si>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</si>
  <si>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</si>
  <si>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</si>
  <si>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</si>
  <si>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</si>
  <si>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</si>
  <si>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</si>
  <si>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</si>
  <si>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</si>
  <si>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</si>
  <si>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</si>
  <si>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</si>
  <si>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</si>
  <si>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</si>
  <si>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</si>
  <si>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</si>
  <si>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</si>
  <si>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</si>
  <si>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</si>
  <si>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</si>
  <si>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</si>
  <si>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</si>
  <si>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</si>
  <si>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</si>
  <si>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</si>
  <si>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</si>
  <si>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</si>
  <si>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</si>
  <si>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</si>
  <si>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</si>
  <si>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</si>
  <si>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</si>
  <si>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</si>
  <si>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</si>
  <si>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</si>
  <si>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</si>
  <si>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</si>
  <si>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</si>
  <si>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</si>
  <si>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</si>
  <si>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</si>
  <si>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</si>
  <si>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</si>
  <si>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</si>
  <si>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</si>
  <si>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</si>
  <si>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</si>
  <si>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</si>
  <si>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</si>
  <si>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</si>
  <si>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</si>
  <si>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</si>
  <si>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</si>
  <si>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</si>
  <si>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</si>
  <si>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</si>
  <si>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</si>
  <si>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</si>
  <si>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</si>
  <si>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</si>
  <si>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</si>
  <si>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</si>
  <si>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</si>
  <si>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</si>
  <si>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</si>
  <si>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</si>
  <si>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</si>
  <si>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</si>
  <si>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</si>
  <si>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</si>
  <si>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</si>
  <si>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</si>
  <si>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</si>
  <si>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</si>
  <si>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</si>
  <si>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</si>
  <si>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</si>
  <si>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</si>
  <si>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</si>
  <si>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</si>
  <si>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</si>
  <si>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</si>
  <si>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</si>
  <si>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</si>
  <si>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</si>
  <si>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</si>
  <si>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</si>
  <si>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</si>
  <si>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</si>
  <si>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</si>
  <si>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</si>
  <si>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</si>
  <si>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</si>
  <si>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</si>
  <si>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</si>
  <si>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</si>
  <si>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</si>
  <si>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</si>
  <si>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</si>
  <si>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</si>
  <si>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</si>
  <si>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</si>
  <si>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</si>
  <si>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</si>
  <si>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</si>
  <si>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</si>
  <si>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</si>
  <si>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</si>
  <si>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</si>
  <si>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</si>
  <si>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</si>
  <si>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</si>
  <si>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</si>
  <si>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</si>
  <si>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</si>
  <si>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</si>
  <si>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</si>
  <si>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</si>
  <si>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</si>
  <si>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</si>
  <si>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</si>
  <si>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</si>
  <si>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</si>
  <si>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</si>
  <si>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</si>
  <si>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</si>
  <si>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</si>
  <si>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</si>
  <si>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</si>
  <si>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</si>
  <si>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</si>
  <si>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</si>
  <si>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</si>
  <si>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</si>
  <si>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</si>
  <si>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</si>
  <si>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</si>
  <si>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</si>
  <si>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</si>
  <si>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</si>
  <si>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</si>
  <si>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</si>
  <si>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</si>
  <si>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</si>
  <si>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</si>
  <si>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</si>
  <si>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</si>
  <si>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</si>
  <si>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</si>
  <si>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</si>
  <si>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</si>
  <si>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</si>
  <si>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</si>
  <si>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</si>
  <si>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</si>
  <si>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</si>
  <si>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</si>
  <si>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</si>
  <si>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</si>
  <si>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</si>
  <si>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</si>
  <si>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</si>
  <si>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</si>
  <si>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</si>
  <si>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</si>
  <si>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</si>
  <si>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</si>
  <si>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</si>
  <si>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</si>
  <si>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</si>
  <si>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</si>
  <si>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</si>
  <si>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</si>
  <si>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</si>
  <si>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</si>
  <si>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</si>
  <si>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</si>
  <si>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</si>
  <si>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</si>
  <si>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</si>
  <si>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</si>
  <si>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</si>
  <si>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</si>
  <si>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</si>
  <si>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</si>
  <si>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</si>
  <si>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</si>
  <si>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</si>
  <si>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</si>
  <si>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</si>
  <si>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</si>
  <si>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</si>
  <si>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</si>
  <si>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</si>
  <si>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</si>
  <si>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</si>
  <si>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</si>
  <si>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</si>
  <si>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</si>
  <si>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</si>
  <si>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</si>
  <si>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</si>
  <si>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</si>
  <si>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</si>
  <si>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</si>
  <si>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</si>
  <si>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</si>
  <si>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</si>
  <si>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</si>
  <si>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</si>
  <si>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</si>
  <si>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</si>
  <si>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</si>
  <si>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</si>
  <si>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</si>
  <si>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</si>
  <si>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</si>
  <si>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</si>
  <si>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</si>
  <si>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</si>
  <si>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</si>
  <si>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</si>
  <si>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</si>
  <si>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</si>
  <si>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</si>
  <si>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</si>
  <si>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</si>
  <si>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</si>
  <si>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</si>
  <si>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</si>
  <si>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</si>
  <si>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</si>
  <si>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</si>
  <si>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</si>
  <si>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</si>
  <si>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</si>
  <si>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</si>
  <si>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</si>
  <si>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</si>
  <si>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</si>
  <si>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</si>
  <si>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</si>
  <si>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</si>
  <si>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</si>
  <si>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</si>
  <si>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</si>
  <si>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</si>
  <si>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</si>
  <si>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</si>
  <si>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</si>
  <si>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</si>
  <si>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</si>
  <si>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</si>
  <si>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</si>
  <si>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</si>
  <si>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</si>
  <si>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</si>
  <si>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</si>
  <si>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</si>
  <si>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</si>
  <si>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</si>
  <si>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</si>
  <si>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</si>
  <si>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</si>
  <si>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</si>
  <si>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</si>
  <si>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</si>
  <si>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</si>
  <si>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</si>
  <si>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</si>
  <si>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</si>
  <si>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</si>
  <si>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</si>
  <si>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</si>
  <si>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</si>
  <si>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</si>
  <si>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</si>
  <si>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</si>
  <si>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</si>
  <si>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</si>
  <si>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</si>
  <si>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</si>
  <si>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</si>
  <si>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</si>
  <si>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</si>
  <si>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</si>
  <si>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</si>
  <si>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</si>
  <si>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</si>
  <si>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</si>
  <si>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</si>
  <si>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</si>
  <si>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</si>
  <si>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</si>
  <si>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</si>
  <si>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</si>
  <si>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</si>
  <si>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</si>
  <si>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</si>
  <si>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</si>
  <si>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</si>
  <si>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</si>
  <si>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</si>
  <si>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</si>
  <si>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</si>
  <si>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</si>
  <si>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</si>
  <si>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</si>
  <si>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</si>
  <si>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</si>
  <si>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</si>
  <si>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</si>
  <si>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</si>
  <si>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</si>
  <si>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</si>
  <si>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</si>
  <si>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</si>
  <si>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</si>
  <si>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</si>
  <si>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</si>
  <si>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</si>
  <si>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</si>
  <si>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</si>
  <si>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</si>
  <si>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</si>
  <si>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</si>
  <si>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</si>
  <si>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</si>
  <si>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</si>
  <si>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</si>
  <si>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</si>
  <si>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</si>
  <si>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</si>
  <si>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</si>
  <si>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</si>
  <si>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</si>
  <si>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</si>
  <si>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</si>
  <si>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</si>
  <si>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</si>
  <si>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</si>
  <si>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</si>
  <si>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</si>
  <si>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</si>
  <si>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</si>
  <si>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</si>
  <si>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</si>
  <si>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</si>
  <si>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</si>
  <si>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</si>
  <si>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</si>
  <si>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</si>
  <si>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</si>
  <si>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</si>
  <si>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</si>
  <si>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</si>
  <si>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</si>
  <si>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</si>
  <si>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</si>
  <si>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</si>
  <si>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</si>
  <si>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</si>
  <si>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</si>
  <si>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</si>
  <si>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</si>
  <si>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</si>
  <si>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</si>
  <si>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</si>
  <si>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</si>
  <si>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</si>
  <si>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</si>
  <si>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</si>
  <si>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</si>
  <si>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</si>
  <si>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</si>
  <si>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</si>
  <si>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</si>
  <si>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</si>
  <si>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</si>
  <si>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</si>
  <si>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</si>
  <si>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</si>
  <si>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</si>
  <si>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</si>
  <si>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</si>
  <si>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</si>
  <si>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</si>
  <si>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</si>
  <si>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</si>
  <si>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</si>
  <si>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</si>
  <si>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</si>
  <si>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</si>
  <si>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</si>
  <si>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</si>
  <si>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</si>
  <si>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</si>
  <si>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</si>
  <si>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</si>
  <si>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</si>
  <si>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</si>
  <si>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</si>
  <si>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</si>
  <si>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</si>
  <si>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</si>
  <si>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</si>
  <si>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</si>
  <si>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</si>
  <si>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</si>
  <si>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</si>
  <si>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</si>
  <si>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</si>
  <si>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</si>
  <si>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</si>
  <si>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</si>
  <si>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</si>
  <si>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</si>
  <si>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</si>
  <si>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</si>
  <si>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</si>
  <si>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</si>
  <si>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</si>
  <si>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</si>
  <si>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</si>
  <si>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</si>
  <si>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</si>
  <si>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</si>
  <si>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</si>
  <si>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</si>
  <si>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</si>
  <si>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</si>
  <si>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</si>
  <si>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</si>
  <si>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</si>
  <si>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</si>
  <si>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</si>
  <si>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</si>
  <si>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</si>
  <si>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</si>
  <si>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</si>
  <si>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</si>
  <si>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</si>
  <si>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</si>
  <si>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</si>
  <si>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</si>
  <si>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</si>
  <si>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</si>
  <si>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</si>
  <si>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</si>
  <si>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</si>
  <si>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</si>
  <si>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</si>
  <si>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</si>
  <si>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</si>
  <si>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</si>
  <si>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</si>
  <si>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</si>
  <si>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</si>
  <si>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</si>
  <si>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</si>
  <si>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</si>
  <si>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</si>
  <si>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</si>
  <si>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</si>
  <si>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</si>
  <si>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</si>
  <si>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</si>
  <si>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</si>
  <si>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</si>
  <si>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</si>
  <si>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</si>
  <si>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</si>
  <si>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</si>
  <si>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</si>
  <si>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</si>
  <si>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</si>
  <si>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</si>
  <si>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</si>
  <si>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</si>
  <si>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</si>
  <si>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</si>
  <si>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</si>
  <si>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</si>
  <si>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</si>
  <si>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</si>
  <si>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</si>
  <si>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</si>
  <si>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</si>
  <si>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</si>
  <si>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</si>
  <si>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</si>
  <si>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</si>
  <si>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</si>
  <si>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</si>
  <si>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</si>
  <si>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</si>
  <si>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</si>
  <si>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</si>
  <si>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</si>
  <si>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</si>
  <si>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</si>
  <si>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</si>
  <si>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</si>
  <si>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</si>
  <si>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</si>
  <si>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</si>
  <si>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</si>
  <si>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</si>
  <si>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</si>
  <si>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</si>
  <si>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</si>
  <si>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</si>
  <si>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</si>
  <si>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</si>
  <si>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</si>
  <si>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</si>
  <si>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</si>
  <si>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</si>
  <si>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</si>
  <si>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</si>
  <si>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</si>
  <si>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</si>
  <si>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</si>
  <si>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</si>
  <si>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</si>
  <si>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</si>
  <si>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</si>
  <si>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</si>
  <si>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</si>
  <si>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</si>
  <si>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</si>
  <si>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</si>
  <si>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</si>
  <si>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</si>
  <si>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</si>
  <si>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</si>
  <si>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</si>
  <si>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</si>
  <si>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</si>
  <si>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</si>
  <si>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</si>
  <si>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</si>
  <si>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</si>
  <si>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</si>
  <si>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</si>
  <si>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</si>
  <si>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</si>
  <si>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</si>
  <si>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</si>
  <si>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</si>
  <si>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</si>
  <si>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</si>
  <si>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</si>
  <si>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</si>
  <si>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</si>
  <si>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</si>
  <si>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</si>
  <si>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</si>
  <si>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</si>
  <si>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</si>
  <si>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</si>
  <si>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</si>
  <si>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</si>
  <si>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</si>
  <si>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</si>
  <si>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</si>
  <si>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</si>
  <si>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</si>
  <si>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</si>
  <si>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</si>
  <si>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</si>
  <si>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</si>
  <si>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</si>
  <si>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</si>
  <si>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</si>
  <si>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</si>
  <si>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</si>
  <si>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</si>
  <si>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</si>
  <si>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</si>
  <si>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</si>
  <si>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</si>
  <si>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</si>
  <si>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</si>
  <si>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</si>
  <si>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</si>
  <si>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</si>
  <si>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</si>
  <si>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</si>
  <si>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</si>
  <si>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</si>
  <si>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</si>
  <si>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</si>
  <si>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</si>
  <si>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</si>
  <si>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</si>
  <si>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</si>
  <si>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</si>
  <si>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</si>
  <si>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</si>
  <si>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</si>
  <si>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</si>
  <si>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</si>
  <si>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</si>
  <si>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</si>
  <si>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</si>
  <si>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</si>
  <si>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</si>
  <si>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</si>
  <si>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</si>
  <si>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</si>
  <si>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</si>
  <si>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</si>
  <si>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</si>
  <si>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</si>
  <si>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</si>
  <si>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</si>
  <si>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</si>
  <si>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</si>
  <si>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</si>
  <si>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</si>
  <si>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</si>
  <si>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</si>
  <si>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</si>
  <si>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</si>
  <si>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</si>
  <si>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</si>
  <si>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</si>
  <si>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</si>
  <si>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</si>
  <si>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</si>
  <si>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</si>
  <si>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</si>
  <si>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</si>
  <si>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</si>
  <si>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</si>
  <si>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</si>
  <si>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</si>
  <si>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</si>
  <si>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</si>
  <si>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</si>
  <si>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</si>
  <si>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</si>
  <si>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</si>
  <si>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</si>
  <si>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</si>
  <si>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</si>
  <si>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</si>
  <si>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</si>
  <si>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</si>
  <si>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</si>
  <si>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</si>
  <si>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</si>
  <si>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</si>
  <si>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</si>
  <si>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</si>
  <si>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</si>
  <si>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</si>
  <si>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</si>
  <si>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</si>
  <si>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</si>
  <si>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</si>
  <si>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</si>
  <si>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</si>
  <si>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</si>
  <si>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</si>
  <si>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</si>
  <si>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</si>
  <si>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</si>
  <si>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</si>
  <si>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</si>
  <si>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</si>
  <si>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</si>
  <si>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</si>
  <si>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</si>
  <si>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</si>
  <si>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</si>
  <si>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</si>
  <si>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</si>
  <si>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</si>
  <si>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</si>
  <si>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</si>
  <si>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</si>
  <si>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</si>
  <si>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</si>
  <si>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</si>
  <si>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</si>
  <si>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</si>
  <si>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</si>
  <si>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</si>
  <si>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</si>
  <si>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</si>
  <si>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</si>
  <si>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</si>
  <si>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</si>
  <si>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</si>
  <si>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</si>
  <si>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</si>
  <si>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</si>
  <si>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</si>
  <si>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</si>
  <si>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</si>
  <si>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</si>
  <si>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</si>
  <si>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</si>
  <si>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</si>
  <si>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</si>
  <si>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</si>
  <si>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</si>
  <si>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</si>
  <si>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</si>
  <si>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</si>
  <si>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</si>
  <si>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</si>
  <si>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</si>
  <si>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</si>
  <si>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</si>
  <si>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</si>
  <si>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</si>
  <si>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</si>
  <si>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</si>
  <si>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</si>
  <si>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</si>
  <si>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</si>
  <si>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</si>
  <si>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</si>
  <si>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</si>
  <si>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</si>
  <si>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</si>
  <si>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</si>
  <si>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</si>
  <si>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</si>
  <si>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</si>
  <si>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</si>
  <si>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</si>
  <si>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</si>
  <si>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</si>
  <si>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</si>
  <si>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</si>
  <si>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</si>
  <si>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</si>
  <si>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</si>
  <si>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</si>
  <si>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</si>
  <si>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</si>
  <si>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</si>
  <si>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</si>
  <si>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</si>
  <si>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</si>
  <si>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</si>
  <si>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</si>
  <si>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</si>
  <si>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</si>
  <si>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</si>
  <si>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</si>
  <si>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</si>
  <si>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</si>
  <si>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</si>
  <si>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</si>
  <si>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</si>
  <si>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</si>
  <si>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</si>
  <si>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</si>
  <si>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</si>
  <si>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</si>
  <si>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</si>
  <si>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</si>
  <si>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</si>
  <si>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</si>
  <si>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</si>
  <si>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</si>
  <si>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</si>
  <si>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</si>
  <si>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</si>
  <si>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</si>
  <si>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</si>
  <si>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</si>
  <si>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</si>
  <si>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</si>
  <si>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</si>
  <si>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</si>
  <si>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</si>
  <si>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</si>
  <si>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</si>
  <si>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</si>
  <si>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</si>
  <si>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</si>
  <si>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</si>
  <si>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</si>
  <si>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</si>
  <si>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</si>
  <si>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</si>
  <si>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</si>
  <si>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</si>
  <si>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</si>
  <si>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</si>
  <si>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</si>
  <si>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</si>
  <si>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</si>
  <si>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</si>
  <si>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</si>
  <si>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</si>
  <si>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</si>
  <si>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</si>
  <si>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</si>
  <si>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</si>
  <si>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</si>
  <si>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</si>
  <si>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</si>
  <si>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</si>
  <si>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</si>
  <si>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</si>
  <si>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</si>
  <si>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</si>
  <si>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</si>
  <si>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</si>
  <si>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</si>
  <si>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</si>
  <si>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</si>
  <si>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</si>
  <si>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</si>
  <si>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</si>
  <si>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</si>
  <si>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</si>
  <si>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</si>
  <si>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</si>
  <si>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</si>
  <si>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</si>
  <si>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</si>
  <si>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</si>
  <si>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</si>
  <si>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</si>
  <si>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</si>
  <si>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</si>
  <si>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</si>
  <si>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</si>
  <si>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</si>
  <si>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</si>
  <si>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</si>
  <si>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</si>
  <si>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</si>
  <si>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</si>
  <si>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</si>
  <si>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</si>
  <si>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</si>
  <si>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</si>
  <si>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</si>
  <si>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</si>
  <si>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</si>
  <si>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</si>
  <si>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</si>
  <si>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</si>
  <si>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</si>
  <si>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</si>
  <si>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</si>
  <si>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</si>
  <si>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</si>
  <si>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</si>
  <si>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</si>
  <si>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</si>
  <si>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</si>
  <si>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</si>
  <si>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</si>
  <si>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</si>
  <si>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</si>
  <si>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</si>
  <si>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</si>
  <si>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</si>
  <si>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</si>
  <si>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</si>
  <si>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</si>
  <si>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</si>
  <si>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</si>
  <si>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</si>
  <si>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</si>
  <si>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</si>
  <si>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</si>
  <si>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</si>
  <si>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</si>
  <si>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</si>
  <si>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</si>
  <si>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</si>
  <si>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</si>
  <si>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</si>
  <si>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</si>
  <si>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</si>
  <si>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</si>
  <si>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</si>
  <si>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</si>
  <si>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</si>
  <si>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</si>
  <si>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</si>
  <si>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</si>
  <si>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</si>
  <si>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</si>
  <si>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</si>
  <si>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</si>
  <si>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</si>
  <si>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</si>
  <si>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</si>
  <si>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</si>
  <si>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</si>
  <si>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</si>
  <si>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</si>
  <si>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</si>
  <si>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</si>
  <si>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</si>
  <si>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</si>
  <si>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</si>
  <si>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</si>
  <si>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</si>
  <si>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</si>
  <si>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</si>
  <si>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</si>
  <si>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</si>
  <si>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</si>
  <si>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</si>
  <si>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</si>
  <si>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</si>
  <si>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</si>
  <si>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</si>
  <si>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</si>
  <si>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</si>
  <si>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</si>
  <si>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</si>
  <si>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</si>
  <si>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</si>
  <si>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</si>
  <si>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</si>
  <si>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</si>
  <si>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</si>
  <si>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</si>
  <si>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</si>
  <si>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</si>
  <si>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</si>
  <si>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</si>
  <si>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</si>
  <si>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</si>
  <si>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</si>
  <si>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</si>
  <si>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</si>
  <si>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</si>
  <si>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</si>
  <si>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</si>
  <si>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</si>
  <si>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</si>
  <si>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</si>
  <si>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</si>
  <si>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</si>
  <si>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</si>
  <si>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</si>
  <si>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</si>
  <si>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</si>
  <si>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</si>
  <si>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</si>
  <si>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</si>
  <si>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</si>
  <si>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</si>
  <si>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</si>
  <si>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</si>
  <si>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</si>
  <si>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</si>
  <si>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</si>
  <si>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</si>
  <si>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</si>
  <si>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</si>
  <si>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</si>
  <si>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</si>
  <si>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</si>
  <si>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</si>
  <si>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</si>
  <si>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</si>
  <si>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</si>
  <si>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</si>
  <si>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</si>
  <si>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</si>
  <si>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</si>
  <si>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</si>
  <si>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</si>
  <si>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</si>
  <si>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</si>
  <si>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</si>
  <si>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</si>
  <si>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</si>
  <si>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</si>
  <si>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</si>
  <si>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</si>
  <si>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</si>
  <si>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</si>
  <si>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</si>
  <si>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</si>
  <si>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</si>
  <si>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</si>
  <si>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</si>
  <si>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</si>
  <si>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</si>
  <si>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</si>
  <si>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</si>
  <si>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</si>
  <si>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</si>
  <si>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</si>
  <si>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</si>
  <si>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</si>
  <si>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</si>
  <si>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</si>
  <si>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</si>
  <si>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</si>
  <si>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</si>
  <si>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</si>
  <si>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</si>
  <si>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</si>
  <si>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</si>
  <si>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</si>
  <si>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</si>
  <si>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</si>
  <si>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</si>
  <si>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</si>
  <si>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</si>
  <si>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</si>
  <si>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</si>
  <si>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</si>
  <si>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</si>
  <si>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</si>
  <si>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</si>
  <si>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</si>
  <si>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</si>
  <si>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</si>
  <si>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</si>
  <si>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</si>
  <si>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</si>
  <si>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</si>
  <si>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</si>
  <si>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</si>
  <si>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</si>
  <si>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</si>
  <si>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</si>
  <si>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</si>
  <si>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</si>
  <si>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</si>
  <si>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</si>
  <si>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</si>
  <si>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</si>
  <si>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</si>
  <si>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</si>
  <si>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</si>
  <si>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</si>
  <si>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</si>
  <si>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</si>
  <si>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</si>
  <si>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</si>
  <si>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</si>
  <si>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</si>
  <si>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</si>
  <si>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</si>
  <si>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</si>
  <si>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</si>
  <si>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</si>
  <si>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</si>
  <si>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</si>
  <si>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</si>
  <si>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</si>
  <si>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</si>
  <si>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</si>
  <si>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</si>
  <si>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</si>
  <si>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</si>
  <si>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</si>
  <si>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</si>
  <si>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</si>
  <si>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</si>
  <si>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</si>
  <si>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</si>
  <si>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</si>
  <si>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</si>
  <si>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</si>
  <si>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</si>
  <si>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</si>
  <si>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</si>
  <si>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</si>
  <si>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</si>
  <si>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</si>
  <si>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</si>
  <si>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</si>
  <si>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</si>
  <si>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</si>
  <si>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</si>
  <si>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</si>
  <si>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</si>
  <si>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</si>
  <si>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</si>
  <si>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</si>
  <si>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</si>
  <si>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</si>
  <si>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</si>
  <si>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</si>
  <si>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</si>
  <si>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</si>
  <si>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</si>
  <si>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</si>
  <si>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</si>
  <si>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</si>
  <si>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</si>
  <si>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</si>
  <si>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</si>
  <si>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</si>
  <si>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</si>
  <si>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</si>
  <si>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</si>
  <si>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</si>
  <si>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</si>
  <si>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</si>
  <si>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</si>
  <si>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</si>
  <si>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</si>
  <si>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</si>
  <si>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</si>
  <si>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</si>
  <si>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</si>
  <si>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</si>
  <si>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</si>
  <si>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</si>
  <si>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</si>
  <si>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</si>
  <si>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</si>
  <si>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</si>
  <si>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</si>
  <si>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</si>
  <si>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</si>
  <si>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</si>
  <si>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</si>
  <si>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</si>
  <si>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</si>
  <si>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</si>
  <si>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</si>
  <si>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</si>
  <si>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</si>
  <si>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</si>
  <si>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</si>
  <si>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</si>
  <si>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</si>
  <si>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</si>
  <si>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</si>
  <si>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</si>
  <si>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</si>
  <si>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</si>
  <si>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</si>
  <si>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</si>
  <si>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</si>
  <si>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</si>
  <si>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</si>
  <si>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</si>
  <si>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</si>
  <si>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</si>
  <si>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</si>
  <si>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</si>
  <si>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</si>
  <si>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</si>
  <si>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</si>
  <si>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</si>
  <si>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</si>
  <si>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</si>
  <si>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</si>
  <si>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</si>
  <si>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</si>
  <si>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</si>
  <si>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</si>
  <si>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</si>
  <si>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</si>
  <si>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</si>
  <si>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</si>
  <si>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</si>
  <si>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</si>
  <si>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</si>
  <si>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</si>
  <si>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</si>
  <si>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</si>
  <si>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</si>
  <si>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</si>
  <si>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</si>
  <si>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</si>
  <si>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</si>
  <si>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</si>
  <si>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</si>
  <si>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</si>
  <si>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</si>
  <si>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</si>
  <si>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</si>
  <si>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</si>
  <si>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</si>
  <si>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</si>
  <si>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</si>
  <si>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</si>
  <si>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</si>
  <si>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</si>
  <si>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</si>
  <si>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</si>
  <si>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</si>
  <si>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</si>
  <si>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</si>
  <si>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</si>
  <si>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</si>
  <si>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</si>
  <si>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</si>
  <si>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</si>
  <si>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</si>
  <si>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</si>
  <si>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</si>
  <si>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</si>
  <si>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</si>
  <si>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</si>
  <si>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</si>
  <si>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</si>
  <si>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</si>
  <si>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</si>
  <si>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</si>
  <si>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</si>
  <si>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</si>
  <si>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</si>
  <si>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</si>
  <si>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</si>
  <si>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</si>
  <si>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</si>
  <si>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</si>
  <si>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</si>
  <si>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</si>
  <si>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</si>
  <si>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</si>
  <si>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</si>
  <si>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</si>
  <si>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</si>
  <si>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</si>
  <si>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</si>
  <si>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</si>
  <si>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</si>
  <si>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</si>
  <si>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</si>
  <si>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</si>
  <si>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</si>
  <si>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</si>
  <si>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</si>
  <si>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</si>
  <si>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</si>
  <si>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</si>
  <si>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</si>
  <si>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</si>
  <si>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</si>
  <si>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</si>
  <si>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</si>
  <si>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</si>
  <si>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</si>
  <si>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</si>
  <si>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</si>
  <si>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</si>
  <si>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</si>
  <si>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</si>
  <si>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</si>
  <si>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</si>
  <si>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</si>
  <si>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</si>
  <si>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</si>
  <si>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</si>
  <si>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</si>
  <si>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</si>
  <si>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</si>
  <si>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</si>
  <si>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</si>
  <si>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</si>
  <si>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</si>
  <si>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</si>
  <si>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</si>
  <si>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</si>
  <si>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</si>
  <si>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</si>
  <si>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</si>
  <si>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</si>
  <si>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</si>
  <si>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</si>
  <si>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</si>
  <si>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</si>
  <si>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</si>
  <si>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</si>
  <si>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</si>
  <si>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</si>
  <si>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</si>
  <si>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</si>
  <si>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</si>
  <si>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</si>
  <si>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</si>
  <si>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</si>
  <si>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</si>
  <si>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</si>
  <si>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</si>
  <si>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</si>
  <si>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</si>
  <si>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</si>
  <si>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</si>
  <si>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</si>
  <si>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</si>
  <si>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</si>
  <si>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</si>
  <si>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</si>
  <si>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</si>
  <si>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</si>
  <si>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</si>
  <si>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</si>
  <si>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</si>
  <si>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</si>
  <si>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</si>
  <si>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</si>
  <si>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</si>
  <si>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</si>
  <si>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</si>
  <si>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</si>
  <si>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</si>
  <si>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</si>
  <si>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</si>
  <si>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</si>
  <si>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</si>
  <si>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</si>
  <si>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</si>
  <si>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</si>
  <si>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</si>
  <si>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</si>
  <si>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</si>
  <si>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</si>
  <si>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</si>
  <si>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</si>
  <si>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</si>
  <si>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</si>
  <si>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</si>
  <si>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</si>
  <si>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</si>
  <si>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</si>
  <si>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</si>
  <si>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</si>
  <si>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</si>
  <si>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</si>
  <si>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</si>
  <si>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</si>
  <si>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</si>
  <si>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</si>
  <si>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</si>
  <si>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</si>
  <si>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</si>
  <si>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</si>
  <si>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</si>
  <si>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</si>
  <si>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</si>
  <si>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</si>
  <si>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</si>
  <si>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</si>
  <si>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</si>
  <si>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</si>
  <si>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</si>
  <si>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</si>
  <si>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</si>
  <si>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</si>
  <si>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</si>
  <si>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</si>
  <si>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</si>
  <si>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</si>
  <si>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</si>
  <si>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</si>
  <si>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</si>
  <si>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</si>
  <si>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</si>
  <si>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</si>
  <si>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</si>
  <si>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</si>
  <si>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</si>
  <si>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</si>
  <si>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</si>
  <si>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</si>
  <si>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</si>
  <si>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</si>
  <si>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</si>
  <si>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</si>
  <si>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</si>
  <si>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</si>
  <si>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</si>
  <si>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</si>
  <si>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</si>
  <si>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</si>
  <si>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</si>
  <si>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</si>
  <si>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</si>
  <si>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</si>
  <si>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</si>
  <si>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</si>
  <si>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</si>
  <si>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</si>
  <si>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</si>
  <si>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</si>
  <si>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</si>
  <si>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</si>
  <si>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</si>
  <si>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</si>
  <si>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</si>
  <si>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</si>
  <si>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</si>
  <si>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</si>
  <si>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</si>
  <si>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</si>
  <si>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</si>
  <si>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</si>
  <si>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</si>
  <si>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</si>
  <si>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</si>
  <si>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</si>
  <si>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</si>
  <si>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</si>
  <si>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</si>
  <si>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</si>
  <si>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</si>
  <si>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</si>
  <si>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</si>
  <si>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</si>
  <si>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</si>
  <si>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</si>
  <si>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</si>
  <si>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</si>
  <si>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</si>
  <si>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</si>
  <si>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</si>
  <si>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</si>
  <si>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</si>
  <si>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</si>
  <si>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</si>
  <si>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</si>
  <si>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</si>
  <si>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</si>
  <si>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</si>
  <si>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</si>
  <si>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</si>
  <si>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</si>
  <si>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</si>
  <si>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</si>
  <si>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</si>
  <si>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</si>
  <si>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</si>
  <si>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</si>
  <si>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</si>
  <si>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</si>
  <si>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</si>
  <si>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</si>
  <si>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</si>
  <si>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</si>
  <si>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</si>
  <si>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</si>
  <si>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</si>
  <si>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</si>
  <si>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</si>
  <si>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</si>
  <si>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</si>
  <si>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</si>
  <si>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</si>
  <si>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</si>
  <si>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</si>
  <si>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</si>
  <si>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</si>
  <si>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</si>
  <si>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</si>
  <si>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</si>
  <si>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</si>
  <si>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</si>
  <si>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</si>
  <si>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</si>
  <si>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</si>
  <si>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</si>
  <si>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</si>
  <si>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</si>
  <si>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</si>
  <si>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</si>
  <si>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</si>
  <si>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</si>
  <si>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</si>
  <si>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</si>
  <si>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</si>
  <si>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</si>
  <si>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</si>
  <si>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</si>
  <si>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</si>
  <si>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</si>
  <si>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</si>
  <si>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</si>
  <si>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</si>
  <si>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</si>
  <si>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</si>
  <si>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</si>
  <si>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</si>
  <si>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</si>
  <si>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</si>
  <si>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</si>
  <si>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</si>
  <si>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</si>
  <si>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</si>
  <si>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</si>
  <si>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</si>
  <si>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</si>
  <si>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</si>
  <si>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</si>
  <si>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</si>
  <si>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</si>
  <si>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</si>
  <si>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</si>
  <si>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</si>
  <si>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</si>
  <si>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</si>
  <si>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</si>
  <si>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</si>
  <si>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</si>
  <si>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</si>
  <si>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</si>
  <si>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</si>
  <si>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</si>
  <si>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</si>
  <si>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</si>
  <si>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</si>
  <si>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</si>
  <si>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</si>
  <si>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</si>
  <si>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</si>
  <si>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</si>
  <si>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</si>
  <si>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</si>
  <si>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</si>
  <si>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</si>
  <si>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</si>
  <si>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</si>
  <si>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</si>
  <si>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</si>
  <si>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</si>
  <si>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</si>
  <si>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</si>
  <si>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</si>
  <si>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</si>
  <si>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</si>
  <si>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</si>
  <si>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</si>
  <si>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</si>
  <si>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</si>
  <si>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</si>
  <si>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</si>
  <si>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</si>
  <si>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</si>
  <si>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</si>
  <si>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</si>
  <si>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</si>
  <si>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</si>
  <si>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</si>
  <si>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</si>
  <si>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</si>
  <si>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</si>
  <si>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</si>
  <si>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</si>
  <si>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</si>
  <si>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</si>
  <si>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</si>
  <si>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</si>
  <si>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</si>
  <si>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</si>
  <si>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</si>
  <si>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</si>
  <si>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</si>
  <si>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</si>
  <si>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</si>
  <si>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</si>
  <si>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</si>
  <si>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</si>
  <si>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</si>
  <si>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</si>
  <si>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</si>
  <si>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</si>
  <si>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</si>
  <si>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</si>
  <si>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</si>
  <si>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</si>
  <si>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</si>
  <si>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</si>
  <si>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</si>
  <si>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</si>
  <si>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</si>
  <si>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</si>
  <si>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</si>
  <si>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</si>
  <si>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</si>
  <si>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</si>
  <si>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</si>
  <si>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</si>
  <si>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</si>
  <si>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</si>
  <si>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</si>
  <si>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</si>
  <si>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</si>
  <si>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</si>
  <si>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</si>
  <si>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</si>
  <si>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</si>
  <si>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</si>
  <si>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</si>
  <si>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</si>
  <si>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</si>
  <si>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</si>
  <si>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</si>
  <si>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</si>
  <si>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</si>
  <si>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</si>
  <si>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</si>
  <si>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</si>
  <si>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</si>
  <si>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</si>
  <si>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</si>
  <si>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</si>
  <si>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</si>
  <si>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</si>
  <si>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</si>
  <si>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</si>
  <si>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</si>
  <si>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</si>
  <si>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</si>
  <si>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</si>
  <si>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</si>
  <si>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</si>
  <si>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</si>
  <si>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</si>
  <si>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</si>
  <si>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</si>
  <si>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</si>
  <si>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</si>
  <si>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</si>
  <si>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</si>
  <si>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</si>
  <si>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</si>
  <si>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</si>
  <si>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</si>
  <si>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</si>
  <si>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</si>
  <si>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</si>
  <si>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</si>
  <si>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</si>
  <si>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</si>
  <si>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</si>
  <si>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</si>
  <si>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</si>
  <si>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</si>
  <si>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</si>
  <si>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</si>
  <si>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</si>
  <si>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</si>
  <si>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</si>
  <si>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</si>
  <si>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</si>
  <si>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</si>
  <si>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</si>
  <si>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</si>
  <si>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</si>
  <si>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</si>
  <si>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</si>
  <si>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</si>
  <si>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</si>
  <si>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</si>
  <si>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</si>
  <si>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</si>
  <si>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</si>
  <si>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</si>
  <si>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</si>
  <si>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</si>
  <si>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</si>
  <si>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</si>
  <si>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</si>
  <si>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</si>
  <si>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</si>
  <si>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</si>
  <si>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</si>
  <si>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</si>
  <si>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</si>
  <si>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</si>
  <si>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</si>
  <si>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</si>
  <si>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</si>
  <si>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</si>
  <si>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</si>
  <si>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</si>
  <si>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</si>
  <si>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</si>
  <si>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</si>
  <si>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</si>
  <si>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</si>
  <si>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</si>
  <si>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</si>
  <si>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</si>
  <si>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</si>
  <si>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</si>
  <si>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</si>
  <si>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</si>
  <si>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</si>
  <si>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</si>
  <si>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</si>
  <si>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</si>
  <si>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</si>
  <si>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</si>
  <si>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</si>
  <si>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</si>
  <si>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</si>
  <si>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</si>
  <si>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</si>
  <si>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</si>
  <si>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</si>
  <si>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</si>
  <si>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</si>
  <si>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</si>
  <si>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</si>
  <si>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</si>
  <si>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</si>
  <si>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</si>
  <si>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</si>
  <si>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</si>
  <si>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</si>
  <si>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</si>
  <si>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</si>
  <si>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</si>
  <si>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</si>
  <si>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</si>
  <si>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</si>
  <si>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</si>
  <si>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</si>
  <si>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</si>
  <si>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</si>
  <si>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</si>
  <si>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</si>
  <si>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</si>
  <si>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</si>
  <si>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</si>
  <si>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</si>
  <si>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</si>
  <si>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</si>
  <si>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</si>
  <si>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</si>
  <si>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</si>
  <si>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</si>
  <si>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</si>
  <si>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</si>
  <si>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</si>
  <si>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</si>
  <si>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</si>
  <si>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</si>
  <si>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</si>
  <si>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</si>
  <si>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</si>
  <si>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</si>
  <si>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</si>
  <si>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</si>
  <si>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</si>
  <si>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</si>
  <si>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</si>
  <si>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</si>
  <si>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</si>
  <si>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</si>
  <si>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</si>
  <si>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</si>
  <si>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</si>
  <si>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</si>
  <si>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</si>
  <si>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</si>
  <si>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</si>
  <si>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</si>
  <si>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</si>
  <si>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</si>
  <si>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</si>
  <si>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</si>
  <si>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</si>
  <si>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</si>
  <si>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</si>
  <si>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</si>
  <si>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</si>
  <si>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</si>
  <si>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</si>
  <si>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</si>
  <si>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</si>
  <si>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</si>
  <si>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</si>
  <si>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</si>
  <si>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</si>
  <si>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</si>
  <si>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</si>
  <si>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</si>
  <si>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</si>
  <si>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</si>
  <si>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</si>
  <si>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</si>
  <si>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</si>
  <si>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</si>
  <si>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</si>
  <si>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</si>
  <si>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</si>
  <si>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</si>
  <si>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</si>
  <si>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</si>
  <si>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</si>
  <si>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</si>
  <si>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</si>
  <si>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</si>
  <si>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</si>
  <si>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</si>
  <si>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</si>
  <si>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</si>
  <si>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</si>
  <si>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</si>
  <si>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</si>
  <si>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</si>
  <si>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</si>
  <si>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</si>
  <si>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</si>
  <si>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</si>
  <si>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</si>
  <si>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</si>
  <si>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</si>
  <si>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</si>
  <si>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</si>
  <si>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</si>
  <si>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</si>
  <si>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</si>
  <si>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</si>
  <si>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</si>
  <si>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</si>
  <si>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</si>
  <si>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</si>
  <si>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</si>
  <si>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</si>
  <si>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</si>
  <si>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</si>
  <si>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</si>
  <si>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</si>
  <si>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</si>
  <si>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</si>
  <si>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</si>
  <si>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</si>
  <si>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</si>
  <si>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</si>
  <si>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</si>
  <si>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</si>
  <si>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</si>
  <si>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</si>
  <si>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</si>
  <si>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</si>
  <si>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</si>
  <si>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</si>
  <si>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</si>
  <si>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</si>
  <si>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</si>
  <si>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</si>
  <si>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</si>
  <si>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</si>
  <si>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</si>
  <si>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</si>
  <si>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</si>
  <si>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</si>
  <si>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</si>
  <si>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</si>
  <si>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</si>
  <si>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</si>
  <si>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</si>
  <si>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</si>
  <si>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</si>
  <si>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</si>
  <si>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</si>
  <si>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</si>
  <si>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</si>
  <si>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</si>
  <si>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</si>
  <si>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</si>
  <si>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</si>
  <si>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</si>
  <si>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</si>
  <si>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</si>
  <si>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</si>
  <si>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</si>
  <si>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</si>
  <si>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</si>
  <si>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</si>
  <si>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</si>
  <si>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</si>
  <si>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</si>
  <si>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</si>
  <si>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</si>
  <si>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</si>
  <si>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</si>
  <si>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</si>
  <si>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</si>
  <si>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</si>
  <si>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</si>
  <si>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</si>
  <si>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</si>
  <si>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</si>
  <si>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</si>
  <si>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</si>
  <si>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</si>
  <si>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</si>
  <si>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</si>
  <si>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</si>
  <si>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</si>
  <si>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</si>
  <si>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</si>
  <si>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</si>
  <si>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</si>
  <si>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</si>
  <si>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</si>
  <si>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</si>
  <si>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</si>
  <si>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</si>
  <si>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</si>
  <si>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</si>
  <si>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</si>
  <si>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</si>
  <si>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</si>
  <si>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</si>
  <si>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</si>
  <si>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</si>
  <si>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</si>
  <si>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</si>
  <si>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</si>
  <si>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</si>
  <si>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</si>
  <si>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</si>
  <si>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</si>
  <si>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</si>
  <si>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</si>
  <si>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</si>
  <si>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</si>
  <si>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</si>
  <si>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</si>
  <si>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</si>
  <si>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</si>
  <si>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</si>
  <si>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</si>
  <si>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</si>
  <si>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</si>
  <si>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</si>
  <si>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</si>
  <si>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</si>
  <si>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</si>
  <si>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</si>
  <si>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</si>
  <si>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</si>
  <si>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</si>
  <si>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</si>
  <si>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</si>
  <si>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</si>
  <si>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</si>
  <si>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</si>
  <si>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</si>
  <si>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</si>
  <si>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</si>
  <si>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</si>
  <si>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</si>
  <si>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</si>
  <si>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</si>
  <si>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</si>
  <si>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</si>
  <si>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</si>
  <si>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</si>
  <si>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</si>
  <si>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</si>
  <si>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</si>
  <si>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</si>
  <si>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</si>
  <si>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</si>
  <si>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</si>
  <si>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</si>
  <si>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</si>
  <si>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</si>
  <si>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</si>
  <si>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</si>
  <si>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</si>
  <si>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</si>
  <si>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</si>
  <si>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</si>
  <si>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</si>
  <si>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</si>
  <si>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</si>
  <si>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</si>
  <si>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</si>
  <si>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</si>
  <si>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</si>
  <si>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</si>
  <si>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</si>
  <si>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</si>
  <si>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</si>
  <si>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</si>
  <si>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</si>
  <si>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</si>
  <si>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</si>
  <si>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</si>
  <si>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</si>
  <si>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</si>
  <si>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</si>
  <si>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</si>
  <si>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</si>
  <si>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</si>
  <si>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</si>
  <si>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</si>
  <si>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</si>
  <si>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</si>
  <si>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</si>
  <si>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</si>
  <si>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</si>
  <si>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</si>
  <si>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</si>
  <si>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</si>
  <si>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</si>
  <si>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</si>
  <si>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</si>
  <si>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</si>
  <si>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</si>
  <si>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</si>
  <si>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</si>
  <si>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</si>
  <si>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</si>
  <si>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</si>
  <si>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</si>
  <si>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</si>
  <si>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</si>
  <si>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</si>
  <si>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</si>
  <si>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</si>
  <si>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</si>
  <si>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</si>
  <si>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</si>
  <si>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</si>
  <si>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</si>
  <si>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</si>
  <si>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</si>
  <si>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</si>
  <si>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</si>
  <si>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</si>
  <si>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</si>
  <si>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</si>
  <si>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</si>
  <si>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</si>
  <si>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</si>
  <si>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</si>
  <si>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</si>
  <si>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</si>
  <si>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</si>
  <si>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</si>
  <si>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</si>
  <si>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</si>
  <si>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</si>
  <si>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</si>
  <si>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</si>
  <si>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</si>
  <si>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</si>
  <si>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</si>
  <si>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</si>
  <si>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</si>
  <si>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</si>
  <si>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</si>
  <si>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</si>
  <si>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</si>
  <si>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</si>
  <si>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</si>
  <si>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</si>
  <si>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</si>
  <si>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</si>
  <si>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</si>
  <si>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</si>
  <si>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</si>
  <si>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</si>
  <si>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</si>
  <si>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</si>
  <si>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</si>
  <si>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</si>
  <si>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</si>
  <si>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</si>
  <si>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</si>
  <si>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</si>
  <si>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</si>
  <si>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</si>
  <si>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</si>
  <si>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</si>
  <si>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</si>
  <si>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</si>
  <si>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</si>
  <si>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</si>
  <si>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</si>
  <si>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</si>
  <si>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</si>
  <si>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</si>
  <si>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</si>
  <si>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</si>
  <si>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</si>
  <si>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</si>
  <si>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</si>
  <si>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</si>
  <si>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</si>
  <si>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</si>
  <si>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</si>
  <si>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</si>
  <si>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</si>
  <si>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</si>
  <si>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</si>
  <si>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</si>
  <si>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</si>
  <si>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</si>
  <si>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</si>
  <si>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</si>
  <si>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</si>
  <si>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</si>
  <si>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</si>
  <si>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</si>
  <si>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</si>
  <si>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</si>
  <si>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</si>
  <si>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</si>
  <si>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</si>
  <si>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</si>
  <si>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</si>
  <si>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</si>
  <si>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</si>
  <si>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</si>
  <si>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</si>
  <si>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</si>
  <si>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</si>
  <si>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</si>
  <si>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</si>
  <si>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</si>
  <si>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</si>
  <si>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</si>
  <si>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</si>
  <si>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</si>
  <si>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</si>
  <si>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</si>
  <si>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</si>
  <si>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</si>
  <si>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</si>
  <si>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</si>
  <si>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</si>
  <si>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</si>
  <si>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</si>
  <si>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</si>
  <si>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</si>
  <si>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</si>
  <si>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</si>
  <si>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</si>
  <si>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</si>
  <si>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</si>
  <si>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</si>
  <si>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</si>
  <si>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</si>
  <si>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</si>
  <si>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</si>
  <si>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</si>
  <si>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</si>
  <si>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</si>
  <si>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</si>
  <si>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</si>
  <si>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</si>
  <si>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</si>
  <si>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</si>
  <si>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</si>
  <si>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</si>
  <si>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</si>
  <si>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</si>
  <si>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</si>
  <si>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</si>
  <si>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</si>
  <si>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</si>
  <si>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</si>
  <si>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</si>
  <si>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</si>
  <si>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</si>
  <si>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</si>
  <si>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</si>
  <si>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</si>
  <si>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</si>
  <si>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</si>
  <si>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</si>
  <si>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</si>
  <si>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</si>
  <si>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</si>
  <si>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</si>
  <si>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</si>
  <si>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</si>
  <si>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</si>
  <si>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</si>
  <si>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</si>
  <si>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</si>
  <si>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</si>
  <si>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</si>
  <si>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</si>
  <si>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</si>
  <si>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</si>
  <si>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</si>
  <si>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</si>
  <si>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</si>
  <si>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</si>
  <si>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</si>
  <si>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</si>
  <si>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</si>
  <si>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</si>
  <si>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</si>
  <si>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</si>
  <si>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</si>
  <si>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</si>
  <si>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</si>
  <si>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</si>
  <si>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</si>
  <si>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</si>
  <si>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</si>
  <si>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</si>
  <si>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</si>
  <si>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</si>
  <si>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</si>
  <si>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</si>
  <si>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</si>
  <si>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</si>
  <si>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</si>
  <si>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</si>
  <si>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</si>
  <si>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</si>
  <si>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</si>
  <si>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</si>
  <si>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</si>
  <si>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</si>
  <si>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</si>
  <si>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</si>
  <si>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</si>
  <si>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</si>
  <si>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</si>
  <si>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</si>
  <si>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</si>
  <si>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</si>
  <si>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</si>
  <si>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</si>
  <si>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</si>
  <si>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</si>
  <si>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</si>
  <si>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</si>
  <si>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</si>
  <si>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</si>
  <si>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</si>
  <si>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</si>
  <si>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</si>
  <si>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</si>
  <si>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</si>
  <si>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</si>
  <si>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</si>
  <si>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</si>
  <si>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</si>
  <si>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</si>
  <si>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</si>
  <si>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</si>
  <si>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</si>
  <si>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</si>
  <si>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</si>
  <si>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</si>
  <si>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</si>
  <si>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</si>
  <si>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</si>
  <si>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</si>
  <si>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</si>
  <si>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</si>
  <si>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</si>
  <si>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</si>
  <si>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</si>
  <si>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</si>
  <si>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</si>
  <si>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</si>
  <si>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</si>
  <si>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</si>
  <si>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</si>
  <si>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</si>
  <si>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</si>
  <si>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</si>
  <si>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</si>
  <si>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</si>
  <si>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</si>
  <si>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</si>
  <si>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</si>
  <si>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</si>
  <si>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</si>
  <si>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</si>
  <si>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</si>
  <si>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</si>
  <si>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</si>
  <si>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</si>
  <si>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</si>
  <si>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</si>
  <si>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</si>
  <si>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</si>
  <si>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</si>
  <si>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</si>
  <si>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</si>
  <si>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</si>
  <si>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</si>
  <si>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</si>
  <si>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</si>
  <si>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</si>
  <si>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</si>
  <si>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</si>
  <si>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</si>
  <si>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</si>
  <si>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</si>
  <si>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</si>
  <si>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</si>
  <si>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</si>
  <si>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</si>
  <si>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</si>
  <si>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</si>
  <si>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</si>
  <si>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</si>
  <si>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</si>
  <si>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</si>
  <si>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</si>
  <si>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</si>
  <si>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</si>
  <si>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</si>
  <si>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</si>
  <si>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</si>
  <si>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</si>
  <si>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</si>
  <si>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</si>
  <si>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</si>
  <si>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</si>
  <si>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</si>
  <si>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</si>
  <si>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</si>
  <si>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</si>
  <si>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</si>
  <si>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</si>
  <si>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</si>
  <si>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</si>
  <si>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</si>
  <si>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</si>
  <si>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</si>
  <si>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</si>
  <si>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</si>
  <si>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</si>
  <si>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</si>
  <si>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</si>
  <si>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</si>
  <si>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</si>
  <si>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</si>
  <si>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</si>
  <si>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</si>
  <si>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</si>
  <si>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</si>
  <si>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</si>
  <si>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</si>
  <si>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</si>
  <si>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</si>
  <si>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</si>
  <si>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</si>
  <si>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</si>
  <si>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</si>
  <si>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</si>
  <si>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</si>
  <si>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</si>
  <si>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</si>
  <si>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</si>
  <si>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</si>
  <si>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</si>
  <si>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</si>
  <si>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</si>
  <si>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</si>
  <si>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</si>
  <si>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</si>
  <si>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</si>
  <si>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</si>
  <si>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</si>
  <si>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</si>
  <si>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</si>
  <si>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</si>
  <si>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</si>
  <si>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</si>
  <si>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</si>
  <si>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</si>
  <si>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</si>
  <si>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</si>
  <si>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</si>
  <si>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</si>
  <si>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</si>
  <si>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</si>
  <si>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</si>
  <si>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</si>
  <si>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</si>
  <si>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</si>
  <si>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</si>
  <si>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</si>
  <si>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</si>
  <si>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</si>
  <si>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</si>
  <si>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</si>
  <si>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</si>
  <si>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</si>
  <si>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</si>
  <si>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</si>
  <si>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</si>
  <si>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</si>
  <si>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</si>
  <si>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</si>
  <si>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</si>
  <si>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</si>
  <si>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</si>
  <si>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</si>
  <si>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</si>
  <si>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</si>
  <si>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</si>
  <si>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</si>
  <si>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</si>
  <si>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</si>
  <si>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</si>
  <si>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</si>
  <si>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YILHM2534</t>
  </si>
  <si>
    <t>Vestidos</t>
  </si>
  <si>
    <t>Vestido de ganchillo ajustado de espalda cruzada ajustable</t>
  </si>
  <si>
    <t>Talla XS</t>
  </si>
  <si>
    <t>YILHM2535</t>
  </si>
  <si>
    <t>Talla S</t>
  </si>
  <si>
    <t>YILHM2536</t>
  </si>
  <si>
    <t>Talla M</t>
  </si>
  <si>
    <t>YILHM2537</t>
  </si>
  <si>
    <t>Talla L</t>
  </si>
  <si>
    <t>YILHM2538</t>
  </si>
  <si>
    <t>bolsos /accesorios</t>
  </si>
  <si>
    <t>Bolso de playa tejido con diseño elegante y accesorio</t>
  </si>
  <si>
    <t>Tamaño Grande</t>
  </si>
  <si>
    <t>YILHM2539</t>
  </si>
  <si>
    <t>Trajes de baño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</si>
  <si>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</si>
  <si>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</si>
  <si>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</si>
  <si>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</si>
  <si>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</si>
  <si>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</si>
  <si>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</si>
  <si>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</si>
  <si>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</si>
  <si>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Tamaño Mediano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</si>
  <si>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</si>
  <si>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</si>
  <si>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</si>
  <si>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</si>
  <si>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</si>
  <si>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</si>
  <si>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</si>
  <si>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</si>
  <si>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</si>
  <si>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Set de bikini estilo europeo blanco en tendencia</t>
  </si>
  <si>
    <t>YILHM2551</t>
  </si>
  <si>
    <t>YILHM2552</t>
  </si>
  <si>
    <t>Calzado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</si>
  <si>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</si>
  <si>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</si>
  <si>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</si>
  <si>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</si>
  <si>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</si>
  <si>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</si>
  <si>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</si>
  <si>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</si>
  <si>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</si>
  <si>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</si>
  <si>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</si>
  <si>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</si>
  <si>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</si>
  <si>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</si>
  <si>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</si>
  <si>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</si>
  <si>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</si>
  <si>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</si>
  <si>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</si>
  <si>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</si>
  <si>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</si>
  <si>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</si>
  <si>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</si>
  <si>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</si>
  <si>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</si>
  <si>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</si>
  <si>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</si>
  <si>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</si>
  <si>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</si>
  <si>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</si>
  <si>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</si>
  <si>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</si>
  <si>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</si>
  <si>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</si>
  <si>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</si>
  <si>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</si>
  <si>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</si>
  <si>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</si>
  <si>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</si>
  <si>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</si>
  <si>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</si>
  <si>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</si>
  <si>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</si>
  <si>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</si>
  <si>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</si>
  <si>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</si>
  <si>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</si>
  <si>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</si>
  <si>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</si>
  <si>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</si>
  <si>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</si>
  <si>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</si>
  <si>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</si>
  <si>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</si>
  <si>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</si>
  <si>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</si>
  <si>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</si>
  <si>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</si>
  <si>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</si>
  <si>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</si>
  <si>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</si>
  <si>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</si>
  <si>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</si>
  <si>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</si>
  <si>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</si>
  <si>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</si>
  <si>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</si>
  <si>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</si>
  <si>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</si>
  <si>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</si>
  <si>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</si>
  <si>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</si>
  <si>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</si>
  <si>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</si>
  <si>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</si>
  <si>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</si>
  <si>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</si>
  <si>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</si>
  <si>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</si>
  <si>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</si>
  <si>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</si>
  <si>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</si>
  <si>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</si>
  <si>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</si>
  <si>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</si>
  <si>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</si>
  <si>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</si>
  <si>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</si>
  <si>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</si>
  <si>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</si>
  <si>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</si>
  <si>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</si>
  <si>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</si>
  <si>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</si>
  <si>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</si>
  <si>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</si>
  <si>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</si>
  <si>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</si>
  <si>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</si>
  <si>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</si>
  <si>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</si>
  <si>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</si>
  <si>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</si>
  <si>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</si>
  <si>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</si>
  <si>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</si>
  <si>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</si>
  <si>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</si>
  <si>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</si>
  <si>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</si>
  <si>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</si>
  <si>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</si>
  <si>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</si>
  <si>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</si>
  <si>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</si>
  <si>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</si>
  <si>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</si>
  <si>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</si>
  <si>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</si>
  <si>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</si>
  <si>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</si>
  <si>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</si>
  <si>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</si>
  <si>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</si>
  <si>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</si>
  <si>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</si>
  <si>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</si>
  <si>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</si>
  <si>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</si>
  <si>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</si>
  <si>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</si>
  <si>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</si>
  <si>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</si>
  <si>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</si>
  <si>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</si>
  <si>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</si>
  <si>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</si>
  <si>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</si>
  <si>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</si>
  <si>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</si>
  <si>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</si>
  <si>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</si>
  <si>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</si>
  <si>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</si>
  <si>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</si>
  <si>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</si>
  <si>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</si>
  <si>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</si>
  <si>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</si>
  <si>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</si>
  <si>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</si>
  <si>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</si>
  <si>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</si>
  <si>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</si>
  <si>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</si>
  <si>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</si>
  <si>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</si>
  <si>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</si>
  <si>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</si>
  <si>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</si>
  <si>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</si>
  <si>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</si>
  <si>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</si>
  <si>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</si>
  <si>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UB0197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</si>
  <si>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</si>
  <si>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</si>
  <si>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</si>
  <si>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</si>
  <si>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</si>
  <si>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</si>
  <si>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</si>
  <si>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</si>
  <si>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</si>
  <si>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</si>
  <si>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</si>
  <si>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</si>
  <si>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</si>
  <si>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</si>
  <si>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</si>
  <si>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</si>
  <si>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</si>
  <si>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</si>
  <si>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UB0184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</si>
  <si>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</si>
  <si>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</si>
  <si>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</si>
  <si>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</si>
  <si>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</si>
  <si>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</si>
  <si>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</si>
  <si>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</si>
  <si>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</si>
  <si>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</si>
  <si>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</si>
  <si>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</si>
  <si>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</si>
  <si>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</si>
  <si>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</si>
  <si>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</si>
  <si>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</si>
  <si>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</si>
  <si>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</si>
  <si>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</si>
  <si>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</si>
  <si>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</si>
  <si>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</si>
  <si>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</si>
  <si>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</si>
  <si>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</si>
  <si>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</si>
  <si>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</si>
  <si>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</si>
  <si>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</si>
  <si>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</si>
  <si>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</si>
  <si>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</si>
  <si>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</si>
  <si>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</si>
  <si>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</si>
  <si>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</si>
  <si>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</si>
  <si>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</si>
  <si>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</si>
  <si>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</si>
  <si>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</si>
  <si>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</si>
  <si>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</si>
  <si>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</si>
  <si>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</si>
  <si>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</si>
  <si>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</si>
  <si>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</si>
  <si>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</si>
  <si>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</si>
  <si>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</si>
  <si>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</si>
  <si>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</si>
  <si>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</si>
  <si>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</si>
  <si>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</si>
  <si>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</si>
  <si>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</si>
  <si>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</si>
  <si>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</si>
  <si>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</si>
  <si>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</si>
  <si>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</si>
  <si>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</si>
  <si>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</si>
  <si>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</si>
  <si>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</si>
  <si>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</si>
  <si>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</si>
  <si>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</si>
  <si>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</si>
  <si>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</si>
  <si>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</si>
  <si>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</si>
  <si>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</si>
  <si>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</si>
  <si>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</si>
  <si>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</si>
  <si>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</si>
  <si>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</si>
  <si>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</si>
  <si>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</si>
  <si>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</si>
  <si>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</si>
  <si>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</si>
  <si>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</si>
  <si>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</si>
  <si>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</si>
  <si>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</si>
  <si>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</si>
  <si>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</si>
  <si>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</si>
  <si>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</si>
  <si>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</si>
  <si>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</si>
  <si>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</si>
  <si>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</si>
  <si>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</si>
  <si>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</si>
  <si>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</si>
  <si>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</si>
  <si>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</si>
  <si>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</si>
  <si>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</si>
  <si>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</si>
  <si>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</si>
  <si>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</si>
  <si>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</si>
  <si>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</si>
  <si>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</si>
  <si>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</si>
  <si>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</si>
  <si>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</si>
  <si>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</si>
  <si>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</si>
  <si>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</si>
  <si>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</si>
  <si>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</si>
  <si>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</si>
  <si>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</si>
  <si>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</si>
  <si>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</si>
  <si>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</si>
  <si>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</si>
  <si>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</si>
  <si>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</si>
  <si>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</si>
  <si>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</si>
  <si>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</si>
  <si>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</si>
  <si>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</si>
  <si>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</si>
  <si>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</si>
  <si>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</si>
  <si>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</si>
  <si>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</si>
  <si>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</si>
  <si>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</si>
  <si>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</si>
  <si>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</si>
  <si>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</si>
  <si>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</si>
  <si>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</si>
  <si>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</si>
  <si>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</si>
  <si>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</si>
  <si>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</si>
  <si>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</si>
  <si>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</si>
  <si>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</si>
  <si>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</si>
  <si>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</si>
  <si>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</si>
  <si>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</si>
  <si>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</si>
  <si>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</si>
  <si>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</si>
  <si>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</si>
  <si>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</si>
  <si>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</si>
  <si>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</si>
  <si>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</si>
  <si>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</si>
  <si>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</si>
  <si>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</si>
  <si>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</si>
  <si>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</si>
  <si>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</si>
  <si>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</si>
  <si>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BU0415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</si>
  <si>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</si>
  <si>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</si>
  <si>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</si>
  <si>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</si>
  <si>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</si>
  <si>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</si>
  <si>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</si>
  <si>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</si>
  <si>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</si>
  <si>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</si>
  <si>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</si>
  <si>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</si>
  <si>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</si>
  <si>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</si>
  <si>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</si>
  <si>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</si>
  <si>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</si>
  <si>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UB0041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</si>
  <si>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</si>
  <si>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</si>
  <si>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</si>
  <si>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</si>
  <si>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</si>
  <si>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</si>
  <si>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</si>
  <si>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</si>
  <si>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</si>
  <si>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</si>
  <si>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</si>
  <si>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</si>
  <si>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</si>
  <si>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</si>
  <si>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</si>
  <si>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</si>
  <si>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</si>
  <si>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</si>
  <si>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</si>
  <si>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</si>
  <si>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</si>
  <si>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</si>
  <si>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</si>
  <si>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</si>
  <si>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</si>
  <si>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</si>
  <si>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</si>
  <si>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</si>
  <si>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</si>
  <si>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</si>
  <si>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</si>
  <si>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</si>
  <si>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</si>
  <si>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</si>
  <si>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</si>
  <si>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</si>
  <si>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</si>
  <si>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</si>
  <si>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</si>
  <si>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</si>
  <si>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</si>
  <si>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</si>
  <si>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</si>
  <si>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</si>
  <si>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</si>
  <si>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</si>
  <si>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</si>
  <si>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</si>
  <si>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</si>
  <si>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</si>
  <si>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</si>
  <si>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</si>
  <si>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</si>
  <si>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</si>
  <si>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</si>
  <si>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</si>
  <si>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</si>
  <si>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UB0234</t>
  </si>
  <si>
    <t>UB0235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</si>
  <si>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</si>
  <si>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</si>
  <si>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</si>
  <si>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</si>
  <si>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</si>
  <si>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</si>
  <si>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</si>
  <si>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</si>
  <si>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</si>
  <si>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</si>
  <si>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</si>
  <si>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</si>
  <si>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</si>
  <si>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</si>
  <si>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</si>
  <si>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</si>
  <si>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</si>
  <si>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</si>
  <si>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</si>
  <si>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</si>
  <si>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</si>
  <si>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</si>
  <si>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</si>
  <si>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</si>
  <si>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BU0487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</si>
  <si>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</si>
  <si>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</si>
  <si>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</si>
  <si>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</si>
  <si>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</si>
  <si>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</si>
  <si>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</si>
  <si>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</si>
  <si>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</si>
  <si>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</si>
  <si>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</si>
  <si>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</si>
  <si>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</si>
  <si>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</si>
  <si>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</si>
  <si>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</si>
  <si>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</si>
  <si>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</si>
  <si>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</si>
  <si>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</si>
  <si>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</si>
  <si>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</si>
  <si>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</si>
  <si>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</si>
  <si>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</si>
  <si>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BU0503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</si>
  <si>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</si>
  <si>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</si>
  <si>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</si>
  <si>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</si>
  <si>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</si>
  <si>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</si>
  <si>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</si>
  <si>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</si>
  <si>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UB0193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</si>
  <si>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</si>
  <si>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</si>
  <si>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</si>
  <si>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</si>
  <si>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</si>
  <si>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</si>
  <si>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</si>
  <si>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</si>
  <si>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</si>
  <si>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</si>
  <si>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</si>
  <si>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</si>
  <si>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</si>
  <si>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</si>
  <si>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</si>
  <si>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</si>
  <si>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</si>
  <si>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</si>
  <si>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</si>
  <si>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</si>
  <si>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</si>
  <si>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</si>
  <si>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</si>
  <si>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</si>
  <si>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</si>
  <si>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</si>
  <si>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</si>
  <si>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</si>
  <si>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</si>
  <si>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</si>
  <si>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</si>
  <si>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</si>
  <si>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</si>
  <si>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</si>
  <si>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</si>
  <si>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</si>
  <si>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</si>
  <si>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</si>
  <si>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</si>
  <si>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BU0505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</si>
  <si>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</si>
  <si>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</si>
  <si>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</si>
  <si>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</si>
  <si>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</si>
  <si>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</si>
  <si>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</si>
  <si>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</si>
  <si>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</si>
  <si>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</si>
  <si>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</si>
  <si>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</si>
  <si>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</si>
  <si>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</si>
  <si>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</si>
  <si>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</si>
  <si>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</si>
  <si>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</si>
  <si>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</si>
  <si>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</si>
  <si>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</si>
  <si>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</si>
  <si>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</si>
  <si>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</si>
  <si>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</si>
  <si>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</si>
  <si>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</si>
  <si>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</si>
  <si>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</si>
  <si>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</si>
  <si>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</si>
  <si>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</si>
  <si>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</si>
  <si>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</si>
  <si>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</si>
  <si>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</si>
  <si>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</si>
  <si>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</si>
  <si>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</si>
  <si>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</si>
  <si>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</si>
  <si>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</si>
  <si>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</si>
  <si>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</si>
  <si>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</si>
  <si>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</si>
  <si>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</si>
  <si>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</si>
  <si>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</si>
  <si>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</si>
  <si>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</si>
  <si>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</si>
  <si>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</si>
  <si>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</si>
  <si>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</si>
  <si>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</si>
  <si>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</si>
  <si>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</si>
  <si>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</si>
  <si>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</si>
  <si>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</si>
  <si>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</si>
  <si>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</si>
  <si>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</si>
  <si>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</si>
  <si>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</si>
  <si>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</si>
  <si>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</si>
  <si>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</si>
  <si>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</si>
  <si>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</si>
  <si>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</si>
  <si>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</si>
  <si>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</si>
  <si>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</si>
  <si>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</si>
  <si>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</si>
  <si>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</si>
  <si>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</si>
  <si>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</si>
  <si>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</si>
  <si>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</si>
  <si>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</si>
  <si>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</si>
  <si>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</si>
  <si>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</si>
  <si>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</si>
  <si>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</si>
  <si>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</si>
  <si>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</si>
  <si>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</si>
  <si>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</si>
  <si>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</si>
  <si>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</si>
  <si>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</si>
  <si>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</si>
  <si>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</si>
  <si>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</si>
  <si>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</si>
  <si>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</si>
  <si>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</si>
  <si>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</si>
  <si>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</si>
  <si>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</si>
  <si>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</si>
  <si>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</si>
  <si>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</si>
  <si>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</si>
  <si>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</si>
  <si>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</si>
  <si>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</si>
  <si>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</si>
  <si>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</si>
  <si>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</si>
  <si>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</si>
  <si>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</si>
  <si>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</si>
  <si>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</si>
  <si>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</si>
  <si>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</si>
  <si>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</si>
  <si>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</si>
  <si>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</si>
  <si>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</si>
  <si>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BU0321</t>
  </si>
  <si>
    <t>BU0335</t>
  </si>
  <si>
    <t>BU0365</t>
  </si>
  <si>
    <t>BU0515</t>
  </si>
  <si>
    <t>BU0531</t>
  </si>
  <si>
    <t>BU0532</t>
  </si>
  <si>
    <t>BU0534</t>
  </si>
  <si>
    <t>BU0659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</si>
  <si>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</si>
  <si>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</si>
  <si>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</si>
  <si>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</si>
  <si>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</si>
  <si>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</si>
  <si>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</si>
  <si>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</si>
  <si>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</si>
  <si>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</si>
  <si>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</si>
  <si>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</si>
  <si>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</si>
  <si>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</si>
  <si>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</si>
  <si>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</si>
  <si>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</si>
  <si>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</si>
  <si>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</si>
  <si>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</si>
  <si>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</si>
  <si>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</si>
  <si>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</si>
  <si>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</si>
  <si>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</si>
  <si>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</si>
  <si>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</si>
  <si>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</si>
  <si>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</si>
  <si>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</si>
  <si>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</si>
  <si>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</si>
  <si>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</si>
  <si>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</si>
  <si>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</si>
  <si>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</si>
  <si>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</si>
  <si>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</si>
  <si>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</si>
  <si>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</si>
  <si>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</si>
  <si>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</si>
  <si>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</si>
  <si>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</si>
  <si>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</si>
  <si>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</si>
  <si>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</si>
  <si>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</si>
  <si>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</si>
  <si>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</si>
  <si>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</si>
  <si>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</si>
  <si>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</si>
  <si>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</si>
  <si>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</si>
  <si>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</si>
  <si>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</si>
  <si>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</si>
  <si>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</si>
  <si>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</si>
  <si>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</si>
  <si>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</si>
  <si>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</si>
  <si>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</si>
  <si>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</si>
  <si>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</si>
  <si>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</si>
  <si>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</si>
  <si>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</si>
  <si>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</si>
  <si>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</si>
  <si>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</si>
  <si>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</si>
  <si>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</si>
  <si>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</si>
  <si>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</si>
  <si>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</si>
  <si>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</si>
  <si>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</si>
  <si>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</si>
  <si>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</si>
  <si>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</si>
  <si>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</si>
  <si>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</si>
  <si>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</si>
  <si>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</si>
  <si>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</si>
  <si>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</si>
  <si>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</si>
  <si>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</si>
  <si>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</si>
  <si>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</si>
  <si>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</si>
  <si>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</si>
  <si>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</si>
  <si>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</si>
  <si>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</si>
  <si>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</si>
  <si>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</si>
  <si>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</si>
  <si>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</si>
  <si>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</si>
  <si>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</si>
  <si>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</si>
  <si>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</si>
  <si>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</si>
  <si>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</si>
  <si>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</si>
  <si>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</si>
  <si>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</si>
  <si>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</si>
  <si>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</si>
  <si>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</si>
  <si>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</si>
  <si>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</si>
  <si>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</si>
  <si>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</si>
  <si>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</si>
  <si>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</si>
  <si>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</si>
  <si>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</si>
  <si>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BU06701</t>
  </si>
  <si>
    <t>BU06711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</si>
  <si>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</si>
  <si>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</si>
  <si>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</si>
  <si>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</si>
  <si>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</si>
  <si>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</si>
  <si>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</si>
  <si>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</si>
  <si>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</si>
  <si>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</si>
  <si>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</si>
  <si>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</si>
  <si>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</si>
  <si>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</si>
  <si>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</si>
  <si>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</si>
  <si>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</si>
  <si>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</si>
  <si>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</si>
  <si>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</si>
  <si>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</si>
  <si>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</si>
  <si>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</si>
  <si>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BU06551</t>
  </si>
  <si>
    <t>BU06661</t>
  </si>
  <si>
    <t>BU0329</t>
  </si>
  <si>
    <t>Greter (pendiente pago)</t>
  </si>
  <si>
    <t>BU0499</t>
  </si>
  <si>
    <t>BU0563</t>
  </si>
  <si>
    <t>BU0596</t>
  </si>
  <si>
    <t>BU0728</t>
  </si>
  <si>
    <t>BU0566</t>
  </si>
  <si>
    <t>Violeta</t>
  </si>
  <si>
    <t>UB0025</t>
  </si>
  <si>
    <t>BU0557</t>
  </si>
  <si>
    <t>BU0600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</si>
  <si>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</si>
  <si>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</si>
  <si>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</si>
  <si>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</si>
  <si>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</si>
  <si>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</si>
  <si>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</si>
  <si>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</si>
  <si>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</si>
  <si>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</si>
  <si>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</si>
  <si>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</si>
  <si>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</si>
  <si>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</si>
  <si>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</si>
  <si>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</si>
  <si>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</si>
  <si>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</si>
  <si>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</si>
  <si>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</si>
  <si>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BU0558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</si>
  <si>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</si>
  <si>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</si>
  <si>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</si>
  <si>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</si>
  <si>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</si>
  <si>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</si>
  <si>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</si>
  <si>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</si>
  <si>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</si>
  <si>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</si>
  <si>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BU06431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</si>
  <si>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</si>
  <si>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</si>
  <si>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</si>
  <si>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</si>
  <si>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</si>
  <si>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</si>
  <si>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</si>
  <si>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</si>
  <si>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</si>
  <si>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</si>
  <si>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</si>
  <si>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</si>
  <si>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</si>
  <si>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</si>
  <si>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</si>
  <si>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</si>
  <si>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</si>
  <si>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</si>
  <si>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</si>
  <si>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</si>
  <si>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</si>
  <si>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</si>
  <si>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</si>
  <si>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</si>
  <si>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</si>
  <si>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BU0595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</si>
  <si>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</si>
  <si>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</si>
  <si>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</si>
  <si>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</si>
  <si>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</si>
  <si>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</si>
  <si>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</si>
  <si>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</si>
  <si>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</si>
  <si>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</si>
  <si>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</si>
  <si>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</si>
  <si>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</si>
  <si>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</si>
  <si>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</si>
  <si>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</si>
  <si>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</si>
  <si>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</si>
  <si>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</si>
  <si>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</si>
  <si>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</si>
  <si>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</si>
  <si>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</si>
  <si>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</si>
  <si>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</si>
  <si>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</si>
  <si>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</si>
  <si>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</si>
  <si>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</si>
  <si>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</si>
  <si>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</si>
  <si>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UB0248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</si>
  <si>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</si>
  <si>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</si>
  <si>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</si>
  <si>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</si>
  <si>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</si>
  <si>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</si>
  <si>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</si>
  <si>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</si>
  <si>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</si>
  <si>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</si>
  <si>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</si>
  <si>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</si>
  <si>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</si>
  <si>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</si>
  <si>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</si>
  <si>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</si>
  <si>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</si>
  <si>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</si>
  <si>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</si>
  <si>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</si>
  <si>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</si>
  <si>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</si>
  <si>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</si>
  <si>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</si>
  <si>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</si>
  <si>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</si>
  <si>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</si>
  <si>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</si>
  <si>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</si>
  <si>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</si>
  <si>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</si>
  <si>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</si>
  <si>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</si>
  <si>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</si>
  <si>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</si>
  <si>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</si>
  <si>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</si>
  <si>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</si>
  <si>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</si>
  <si>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</si>
  <si>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</si>
  <si>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</si>
  <si>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</si>
  <si>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</si>
  <si>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</si>
  <si>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</si>
  <si>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</si>
  <si>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</si>
  <si>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</si>
  <si>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</si>
  <si>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</si>
  <si>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</si>
  <si>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</si>
  <si>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</si>
  <si>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</si>
  <si>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</si>
  <si>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</si>
  <si>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</si>
  <si>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</si>
  <si>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</si>
  <si>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</si>
  <si>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</si>
  <si>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</si>
  <si>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</si>
  <si>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</si>
  <si>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</si>
  <si>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</si>
  <si>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</si>
  <si>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</si>
  <si>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</si>
  <si>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</si>
  <si>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</si>
  <si>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</si>
  <si>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BUI000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</si>
  <si>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</si>
  <si>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</si>
  <si>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</si>
  <si>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</si>
  <si>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</si>
  <si>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</si>
  <si>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</si>
  <si>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</si>
  <si>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</si>
  <si>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</si>
  <si>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</si>
  <si>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</si>
  <si>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</si>
  <si>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</si>
  <si>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</si>
  <si>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</si>
  <si>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</si>
  <si>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</si>
  <si>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</si>
  <si>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</si>
  <si>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</si>
  <si>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</si>
  <si>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</si>
  <si>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</si>
  <si>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</si>
  <si>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</si>
  <si>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</si>
  <si>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</si>
  <si>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</si>
  <si>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</si>
  <si>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</si>
  <si>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</si>
  <si>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</si>
  <si>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</si>
  <si>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</si>
  <si>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</si>
  <si>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</si>
  <si>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</si>
  <si>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</si>
  <si>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UB0229</t>
  </si>
  <si>
    <t>UB0112</t>
  </si>
  <si>
    <t>UB0100</t>
  </si>
  <si>
    <t>BU06796</t>
  </si>
  <si>
    <t>UB0021</t>
  </si>
  <si>
    <t>UB0254</t>
  </si>
  <si>
    <t>BU04311</t>
  </si>
  <si>
    <t>BU0434</t>
  </si>
  <si>
    <t>BU06702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</si>
  <si>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</si>
  <si>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</si>
  <si>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</si>
  <si>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</si>
  <si>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</si>
  <si>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</si>
  <si>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</si>
  <si>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</si>
  <si>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</si>
  <si>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BU06786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</si>
  <si>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</si>
  <si>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</si>
  <si>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</si>
  <si>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</si>
  <si>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</si>
  <si>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</si>
  <si>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</si>
  <si>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</si>
  <si>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</si>
  <si>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</si>
  <si>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</si>
  <si>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</si>
  <si>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</si>
  <si>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</si>
  <si>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</si>
  <si>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</si>
  <si>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</si>
  <si>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</si>
  <si>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</si>
  <si>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BU06729</t>
  </si>
  <si>
    <t>BU0705</t>
  </si>
  <si>
    <t>BU0720</t>
  </si>
  <si>
    <t>BU068241</t>
  </si>
  <si>
    <t>BU068242</t>
  </si>
  <si>
    <t>UB0246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</si>
  <si>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</si>
  <si>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</si>
  <si>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</si>
  <si>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</si>
  <si>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</si>
  <si>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</si>
  <si>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</si>
  <si>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</si>
  <si>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</si>
  <si>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</si>
  <si>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</si>
  <si>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</si>
  <si>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</si>
  <si>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</si>
  <si>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</si>
  <si>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</si>
  <si>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</si>
  <si>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</si>
  <si>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</si>
  <si>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BU0559</t>
  </si>
  <si>
    <t>UB0115</t>
  </si>
  <si>
    <t>BU0741</t>
  </si>
  <si>
    <t>UB0161</t>
  </si>
  <si>
    <t>BU04317</t>
  </si>
  <si>
    <t>BU04341</t>
  </si>
  <si>
    <t>LTA00013</t>
  </si>
  <si>
    <t>BU06561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</si>
  <si>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</si>
  <si>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</si>
  <si>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</si>
  <si>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</si>
  <si>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</si>
  <si>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</si>
  <si>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</si>
  <si>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</si>
  <si>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</si>
  <si>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</si>
  <si>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</si>
  <si>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</si>
  <si>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</si>
  <si>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</si>
  <si>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</si>
  <si>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</si>
  <si>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</si>
  <si>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</si>
  <si>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</si>
  <si>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</si>
  <si>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</si>
  <si>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</si>
  <si>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</si>
  <si>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</si>
  <si>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</si>
  <si>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</si>
  <si>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</si>
  <si>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</si>
  <si>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</si>
  <si>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</si>
  <si>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</si>
  <si>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</si>
  <si>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</si>
  <si>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</si>
  <si>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</si>
  <si>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</si>
  <si>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</si>
  <si>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</si>
  <si>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</si>
  <si>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</si>
  <si>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</si>
  <si>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</si>
  <si>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</si>
  <si>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</si>
  <si>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</si>
  <si>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</si>
  <si>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</si>
  <si>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</si>
  <si>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</si>
  <si>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</si>
  <si>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</si>
  <si>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</si>
  <si>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</si>
  <si>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</si>
  <si>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</si>
  <si>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</si>
  <si>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</si>
  <si>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</si>
  <si>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</si>
  <si>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</si>
  <si>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</si>
  <si>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</si>
  <si>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</si>
  <si>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</si>
  <si>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</si>
  <si>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</si>
  <si>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</si>
  <si>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</si>
  <si>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</si>
  <si>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</si>
  <si>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</si>
  <si>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</si>
  <si>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</si>
  <si>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</si>
  <si>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</si>
  <si>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</si>
  <si>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</si>
  <si>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</si>
  <si>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</si>
  <si>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</si>
  <si>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</si>
  <si>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</si>
  <si>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</si>
  <si>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</si>
  <si>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</si>
  <si>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</si>
  <si>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</si>
  <si>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</si>
  <si>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</si>
  <si>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</si>
  <si>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</si>
  <si>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</si>
  <si>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</si>
  <si>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</si>
  <si>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</si>
  <si>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</si>
  <si>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</si>
  <si>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</si>
  <si>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</si>
  <si>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</si>
  <si>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</si>
  <si>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</si>
  <si>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</si>
  <si>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</si>
  <si>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</si>
  <si>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</si>
  <si>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</si>
  <si>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</si>
  <si>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</si>
  <si>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</si>
  <si>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</si>
  <si>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</si>
  <si>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</si>
  <si>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</si>
  <si>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</si>
  <si>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</si>
  <si>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</si>
  <si>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</si>
  <si>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</si>
  <si>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</si>
  <si>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</si>
  <si>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</si>
  <si>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</si>
  <si>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</si>
  <si>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</si>
  <si>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</si>
  <si>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</si>
  <si>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</si>
  <si>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</si>
  <si>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</si>
  <si>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</si>
  <si>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</si>
  <si>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</si>
  <si>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</si>
  <si>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</si>
  <si>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</si>
  <si>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</si>
  <si>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</si>
  <si>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</si>
  <si>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</si>
  <si>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</si>
  <si>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</si>
  <si>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</si>
  <si>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</si>
  <si>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</si>
  <si>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</si>
  <si>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</si>
  <si>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</si>
  <si>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</si>
  <si>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</si>
  <si>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</si>
  <si>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</si>
  <si>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</si>
  <si>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</si>
  <si>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</si>
  <si>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</si>
  <si>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</si>
  <si>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</si>
  <si>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</si>
  <si>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</si>
  <si>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</si>
  <si>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</si>
  <si>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</si>
  <si>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</si>
  <si>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</si>
  <si>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</si>
  <si>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</si>
  <si>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</si>
  <si>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</si>
  <si>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</si>
  <si>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</si>
  <si>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</si>
  <si>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</si>
  <si>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</si>
  <si>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</si>
  <si>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</si>
  <si>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</si>
  <si>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</si>
  <si>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BU04394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</si>
  <si>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</si>
  <si>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</si>
  <si>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</si>
  <si>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</si>
  <si>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</si>
  <si>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</si>
  <si>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</si>
  <si>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</si>
  <si>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</si>
  <si>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</si>
  <si>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</si>
  <si>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</si>
  <si>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</si>
  <si>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</si>
  <si>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BU04385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</si>
  <si>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</si>
  <si>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</si>
  <si>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</si>
  <si>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</si>
  <si>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</si>
  <si>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</si>
  <si>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</si>
  <si>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</si>
  <si>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</si>
  <si>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BU04369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</si>
  <si>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</si>
  <si>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</si>
  <si>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</si>
  <si>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</si>
  <si>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</si>
  <si>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</si>
  <si>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</si>
  <si>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</si>
  <si>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</si>
  <si>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</si>
  <si>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</si>
  <si>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</si>
  <si>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</si>
  <si>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</si>
  <si>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</si>
  <si>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</si>
  <si>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</si>
  <si>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</si>
  <si>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</si>
  <si>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</si>
  <si>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</si>
  <si>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</si>
  <si>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</si>
  <si>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</si>
  <si>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</si>
  <si>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</si>
  <si>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</si>
  <si>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</si>
  <si>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</si>
  <si>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</si>
  <si>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</si>
  <si>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</si>
  <si>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</si>
  <si>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</si>
  <si>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BU0572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</si>
  <si>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</si>
  <si>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</si>
  <si>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</si>
  <si>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</si>
  <si>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</si>
  <si>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</si>
  <si>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</si>
  <si>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</si>
  <si>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</si>
  <si>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</si>
  <si>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</si>
  <si>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</si>
  <si>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</si>
  <si>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</si>
  <si>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</si>
  <si>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</si>
  <si>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</si>
  <si>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</si>
  <si>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</si>
  <si>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BU0440221</t>
  </si>
  <si>
    <t>BU0440241</t>
  </si>
  <si>
    <t>BU04402</t>
  </si>
  <si>
    <t>BU0440245</t>
  </si>
  <si>
    <t>BU0440244</t>
  </si>
  <si>
    <t>BU0440243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</si>
  <si>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</si>
  <si>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</si>
  <si>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</si>
  <si>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</si>
  <si>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</si>
  <si>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</si>
  <si>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</si>
  <si>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</si>
  <si>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</si>
  <si>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</si>
  <si>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</si>
  <si>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</si>
  <si>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</si>
  <si>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</si>
  <si>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</si>
  <si>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</si>
  <si>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</si>
  <si>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</si>
  <si>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</si>
  <si>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</si>
  <si>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</si>
  <si>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</si>
  <si>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</si>
  <si>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</si>
  <si>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</si>
  <si>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</si>
  <si>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</si>
  <si>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</si>
  <si>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</si>
  <si>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</si>
  <si>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</si>
  <si>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</si>
  <si>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</si>
  <si>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</si>
  <si>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</si>
  <si>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</si>
  <si>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</si>
  <si>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</si>
  <si>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</si>
  <si>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</si>
  <si>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</si>
  <si>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</si>
  <si>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</si>
  <si>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</si>
  <si>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</si>
  <si>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</si>
  <si>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</si>
  <si>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</si>
  <si>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</si>
  <si>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</si>
  <si>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</si>
  <si>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</si>
  <si>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</si>
  <si>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</si>
  <si>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</si>
  <si>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</si>
  <si>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</si>
  <si>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</si>
  <si>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</si>
  <si>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</si>
  <si>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</si>
  <si>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</si>
  <si>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</si>
  <si>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</si>
  <si>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</si>
  <si>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</si>
  <si>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</si>
  <si>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</si>
  <si>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</si>
  <si>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</si>
  <si>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</si>
  <si>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</si>
  <si>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</si>
  <si>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</si>
  <si>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</si>
  <si>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</si>
  <si>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</si>
  <si>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</si>
  <si>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BU06722</t>
  </si>
  <si>
    <t>BU043568</t>
  </si>
  <si>
    <t>BU043546</t>
  </si>
  <si>
    <t>BU043522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</si>
  <si>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</si>
  <si>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</si>
  <si>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</si>
  <si>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</si>
  <si>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</si>
  <si>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</si>
  <si>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</si>
  <si>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</si>
  <si>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</si>
  <si>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</si>
  <si>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BU06826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</si>
  <si>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</si>
  <si>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</si>
  <si>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</si>
  <si>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</si>
  <si>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</si>
  <si>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</si>
  <si>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</si>
  <si>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</si>
  <si>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</si>
  <si>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</si>
  <si>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</si>
  <si>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</si>
  <si>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</si>
  <si>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</si>
  <si>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</si>
  <si>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BU043520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</si>
  <si>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</si>
  <si>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</si>
  <si>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</si>
  <si>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</si>
  <si>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</si>
  <si>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</si>
  <si>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</si>
  <si>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</si>
  <si>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</si>
  <si>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</si>
  <si>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</si>
  <si>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</si>
  <si>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</si>
  <si>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</si>
  <si>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</si>
  <si>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</si>
  <si>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</si>
  <si>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</si>
  <si>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</si>
  <si>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</si>
  <si>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</si>
  <si>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</si>
  <si>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</si>
  <si>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</si>
  <si>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</si>
  <si>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</si>
  <si>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</si>
  <si>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</si>
  <si>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</si>
  <si>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BU04331</t>
  </si>
  <si>
    <t>arletis</t>
  </si>
  <si>
    <t>Claudia Yili</t>
  </si>
  <si>
    <t>daysbel</t>
  </si>
  <si>
    <t>klaudiña</t>
  </si>
  <si>
    <t>BU0322</t>
  </si>
  <si>
    <t>madeline</t>
  </si>
  <si>
    <t>BU043671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</si>
  <si>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</si>
  <si>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</si>
  <si>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</si>
  <si>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</si>
  <si>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</si>
  <si>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</si>
  <si>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</si>
  <si>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</si>
  <si>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</si>
  <si>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</si>
  <si>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</si>
  <si>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</si>
  <si>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</si>
  <si>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</si>
  <si>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</si>
  <si>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</si>
  <si>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</si>
  <si>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</si>
  <si>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</si>
  <si>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</si>
  <si>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</si>
  <si>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</si>
  <si>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</si>
  <si>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</si>
  <si>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</si>
  <si>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</si>
  <si>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</si>
  <si>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</si>
  <si>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</si>
  <si>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</si>
  <si>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</si>
  <si>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</si>
  <si>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</si>
  <si>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</si>
  <si>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</si>
  <si>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</si>
  <si>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</si>
  <si>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</si>
  <si>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</si>
  <si>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</si>
  <si>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BU043575</t>
  </si>
  <si>
    <t>Luanda</t>
  </si>
  <si>
    <t>BU043584</t>
  </si>
  <si>
    <t>BU043622</t>
  </si>
  <si>
    <t>BU043657</t>
  </si>
  <si>
    <t>BU043660</t>
  </si>
  <si>
    <t>BU043663</t>
  </si>
  <si>
    <t>BU043650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</si>
  <si>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</si>
  <si>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</si>
  <si>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</si>
  <si>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</si>
  <si>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</si>
  <si>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</si>
  <si>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</si>
  <si>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</si>
  <si>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</si>
  <si>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</si>
  <si>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</si>
  <si>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</si>
  <si>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</si>
  <si>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</si>
  <si>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</si>
  <si>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</si>
  <si>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</si>
  <si>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</si>
  <si>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</si>
  <si>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</si>
  <si>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</si>
  <si>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</si>
  <si>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</si>
  <si>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</si>
  <si>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</si>
  <si>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</si>
  <si>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</si>
  <si>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</si>
  <si>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</si>
  <si>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</si>
  <si>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</si>
  <si>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</si>
  <si>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</si>
  <si>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</si>
  <si>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</si>
  <si>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</si>
  <si>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</si>
  <si>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</si>
  <si>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</si>
  <si>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</si>
  <si>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YILHM0140</t>
  </si>
  <si>
    <t>mío mío (Pagado 33 oct)</t>
  </si>
  <si>
    <t>YILHM0141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</si>
  <si>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</si>
  <si>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</si>
  <si>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</si>
  <si>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</si>
  <si>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</si>
  <si>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</si>
  <si>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</si>
  <si>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</si>
  <si>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</si>
  <si>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BU04332</t>
  </si>
  <si>
    <t>BU04334</t>
  </si>
  <si>
    <t>BU043271</t>
  </si>
  <si>
    <t>YILHM0143</t>
  </si>
  <si>
    <t>BU043658</t>
  </si>
  <si>
    <t>BU043578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</si>
  <si>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</si>
  <si>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</si>
  <si>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</si>
  <si>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</si>
  <si>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</si>
  <si>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</si>
  <si>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</si>
  <si>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</si>
  <si>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</si>
  <si>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</si>
  <si>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</si>
  <si>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</si>
  <si>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</si>
  <si>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</si>
  <si>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</si>
  <si>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UB0261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</si>
  <si>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</si>
  <si>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</si>
  <si>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</si>
  <si>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</si>
  <si>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</si>
  <si>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</si>
  <si>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</si>
  <si>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</si>
  <si>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</si>
  <si>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</si>
  <si>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</si>
  <si>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</si>
  <si>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</si>
  <si>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</si>
  <si>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</si>
  <si>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</si>
  <si>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</si>
  <si>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</si>
  <si>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</si>
  <si>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</si>
  <si>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</si>
  <si>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</si>
  <si>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</si>
  <si>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</si>
  <si>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</si>
  <si>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</si>
  <si>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</si>
  <si>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</si>
  <si>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</si>
  <si>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</si>
  <si>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</si>
  <si>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</si>
  <si>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</si>
  <si>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</si>
  <si>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</si>
  <si>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</si>
  <si>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</si>
  <si>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</si>
  <si>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</si>
  <si>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</si>
  <si>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</si>
  <si>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</si>
  <si>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</si>
  <si>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</si>
  <si>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</si>
  <si>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</si>
  <si>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</si>
  <si>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</si>
  <si>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</si>
  <si>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</si>
  <si>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</si>
  <si>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</si>
  <si>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</si>
  <si>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</si>
  <si>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</si>
  <si>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</si>
  <si>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</si>
  <si>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</si>
  <si>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</si>
  <si>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</si>
  <si>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</si>
  <si>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</si>
  <si>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</si>
  <si>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</si>
  <si>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</si>
  <si>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</si>
  <si>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</si>
  <si>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</si>
  <si>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</si>
  <si>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</si>
  <si>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</si>
  <si>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</si>
  <si>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</si>
  <si>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</si>
  <si>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</si>
  <si>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</si>
  <si>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</si>
  <si>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</si>
  <si>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</si>
  <si>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</si>
  <si>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</si>
  <si>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</si>
  <si>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</si>
  <si>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</si>
  <si>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</si>
  <si>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</si>
  <si>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</si>
  <si>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</si>
  <si>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</si>
  <si>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</si>
  <si>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</si>
  <si>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</si>
  <si>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</si>
  <si>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</si>
  <si>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</si>
  <si>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</si>
  <si>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</si>
  <si>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</si>
  <si>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</si>
  <si>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BU043653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</si>
  <si>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</si>
  <si>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</si>
  <si>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</si>
  <si>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</si>
  <si>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</si>
  <si>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</si>
  <si>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</si>
  <si>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</si>
  <si>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</si>
  <si>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</si>
  <si>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</si>
  <si>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</si>
  <si>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</si>
  <si>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</si>
  <si>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</si>
  <si>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</si>
  <si>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</si>
  <si>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</si>
  <si>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</si>
  <si>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</si>
  <si>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</si>
  <si>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</si>
  <si>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</si>
  <si>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</si>
  <si>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</si>
  <si>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</si>
  <si>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</si>
  <si>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</si>
  <si>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</si>
  <si>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</si>
  <si>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</si>
  <si>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BU043582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</si>
  <si>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</si>
  <si>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</si>
  <si>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</si>
  <si>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</si>
  <si>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</si>
  <si>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</si>
  <si>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</si>
  <si>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</si>
  <si>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</si>
  <si>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</si>
  <si>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</si>
  <si>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</si>
  <si>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</si>
  <si>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</si>
  <si>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</si>
  <si>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</si>
  <si>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</si>
  <si>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</si>
  <si>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</si>
  <si>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</si>
  <si>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</si>
  <si>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</si>
  <si>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</si>
  <si>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</si>
  <si>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</si>
  <si>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</si>
  <si>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</si>
  <si>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</si>
  <si>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</si>
  <si>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</si>
  <si>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</si>
  <si>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</si>
  <si>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</si>
  <si>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</si>
  <si>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</si>
  <si>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</si>
  <si>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</si>
  <si>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</si>
  <si>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</si>
  <si>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</si>
  <si>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</si>
  <si>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</si>
  <si>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</si>
  <si>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</si>
  <si>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</si>
  <si>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</si>
  <si>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</si>
  <si>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</si>
  <si>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</si>
  <si>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</si>
  <si>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</si>
  <si>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</si>
  <si>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</si>
  <si>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</si>
  <si>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</si>
  <si>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</si>
  <si>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</si>
  <si>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</si>
  <si>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</si>
  <si>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</si>
  <si>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</si>
  <si>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</si>
  <si>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</si>
  <si>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</si>
  <si>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</si>
  <si>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</si>
  <si>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</si>
  <si>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</si>
  <si>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</si>
  <si>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</si>
  <si>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</si>
  <si>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BU06789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</si>
  <si>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</si>
  <si>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</si>
  <si>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</si>
  <si>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</si>
  <si>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</si>
  <si>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</si>
  <si>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</si>
  <si>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</si>
  <si>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</si>
  <si>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</si>
  <si>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</si>
  <si>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BU043675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</si>
  <si>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</si>
  <si>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</si>
  <si>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</si>
  <si>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</si>
  <si>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</si>
  <si>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</si>
  <si>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</si>
  <si>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</si>
  <si>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</si>
  <si>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</si>
  <si>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</si>
  <si>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</si>
  <si>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</si>
  <si>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</si>
  <si>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</si>
  <si>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</si>
  <si>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</si>
  <si>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</si>
  <si>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</si>
  <si>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</si>
  <si>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</si>
  <si>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</si>
  <si>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</si>
  <si>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</si>
  <si>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</si>
  <si>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</si>
  <si>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</si>
  <si>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</si>
  <si>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</si>
  <si>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</si>
  <si>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</si>
  <si>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</si>
  <si>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</si>
  <si>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</si>
  <si>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</si>
  <si>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</si>
  <si>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</si>
  <si>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</si>
  <si>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</si>
  <si>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</si>
  <si>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</si>
  <si>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</si>
  <si>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BU043632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</si>
  <si>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</si>
  <si>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</si>
  <si>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</si>
  <si>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</si>
  <si>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</si>
  <si>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</si>
  <si>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</si>
  <si>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</si>
  <si>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</si>
  <si>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</si>
  <si>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</si>
  <si>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</si>
  <si>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</si>
  <si>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</si>
  <si>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</si>
  <si>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</si>
  <si>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</si>
  <si>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</si>
  <si>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</si>
  <si>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</si>
  <si>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</si>
  <si>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</si>
  <si>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</si>
  <si>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BU043692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</si>
  <si>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</si>
  <si>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</si>
  <si>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</si>
  <si>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</si>
  <si>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</si>
  <si>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</si>
  <si>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</si>
  <si>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</si>
  <si>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</si>
  <si>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</si>
  <si>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</si>
  <si>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</si>
  <si>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</si>
  <si>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</si>
  <si>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</si>
  <si>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</si>
  <si>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</si>
  <si>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</si>
  <si>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</si>
  <si>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</si>
  <si>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</si>
  <si>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</si>
  <si>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</si>
  <si>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</si>
  <si>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</si>
  <si>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</si>
  <si>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</si>
  <si>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</si>
  <si>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</si>
  <si>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</si>
  <si>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</si>
  <si>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</si>
  <si>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</si>
  <si>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</si>
  <si>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</si>
  <si>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</si>
  <si>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</si>
  <si>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</si>
  <si>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</si>
  <si>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</si>
  <si>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</si>
  <si>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BU06752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</si>
  <si>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</si>
  <si>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</si>
  <si>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</si>
  <si>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</si>
  <si>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</si>
  <si>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</si>
  <si>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</si>
  <si>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</si>
  <si>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</si>
  <si>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</si>
  <si>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</si>
  <si>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</si>
  <si>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</si>
  <si>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</si>
  <si>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</si>
  <si>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</si>
  <si>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</si>
  <si>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</si>
  <si>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</si>
  <si>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</si>
  <si>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</si>
  <si>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</si>
  <si>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</si>
  <si>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</si>
  <si>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</si>
  <si>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</si>
  <si>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</si>
  <si>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</si>
  <si>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</si>
  <si>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</si>
  <si>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</si>
  <si>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</si>
  <si>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</si>
  <si>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</si>
  <si>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</si>
  <si>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</si>
  <si>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</si>
  <si>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</si>
  <si>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</si>
  <si>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</si>
  <si>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</si>
  <si>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</si>
  <si>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</si>
  <si>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</si>
  <si>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</si>
  <si>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</si>
  <si>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</si>
  <si>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</si>
  <si>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</si>
  <si>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</si>
  <si>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</si>
  <si>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</si>
  <si>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</si>
  <si>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</si>
  <si>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</si>
  <si>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</si>
  <si>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</si>
  <si>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</si>
  <si>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</si>
  <si>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</si>
  <si>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</si>
  <si>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</si>
  <si>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</si>
  <si>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</si>
  <si>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</si>
  <si>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</si>
  <si>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</si>
  <si>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</si>
  <si>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</si>
  <si>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</si>
  <si>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</si>
  <si>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</si>
  <si>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</si>
  <si>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</si>
  <si>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</si>
  <si>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</si>
  <si>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</si>
  <si>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</si>
  <si>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</si>
  <si>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</si>
  <si>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</si>
  <si>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</si>
  <si>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</si>
  <si>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</si>
  <si>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</si>
  <si>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</si>
  <si>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</si>
  <si>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</si>
  <si>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</si>
  <si>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</si>
  <si>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</si>
  <si>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</si>
  <si>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</si>
  <si>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</si>
  <si>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</si>
  <si>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</si>
  <si>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</si>
  <si>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</si>
  <si>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</si>
  <si>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</si>
  <si>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</si>
  <si>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</si>
  <si>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</si>
  <si>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</si>
  <si>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</si>
  <si>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</si>
  <si>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</si>
  <si>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</si>
  <si>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</si>
  <si>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</si>
  <si>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</si>
  <si>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</si>
  <si>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</si>
  <si>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</si>
  <si>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</si>
  <si>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</si>
  <si>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</si>
  <si>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</si>
  <si>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</si>
  <si>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</si>
  <si>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</si>
  <si>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</si>
  <si>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</si>
  <si>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</si>
  <si>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</si>
  <si>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</si>
  <si>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</si>
  <si>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</si>
  <si>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</si>
  <si>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</si>
  <si>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</si>
  <si>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</si>
  <si>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</si>
  <si>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</si>
  <si>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</si>
  <si>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</si>
  <si>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</si>
  <si>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</si>
  <si>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</si>
  <si>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</si>
  <si>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</si>
  <si>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</si>
  <si>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</si>
  <si>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</si>
  <si>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</si>
  <si>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</si>
  <si>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</si>
  <si>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BU043540</t>
  </si>
  <si>
    <t>00270BU043540</t>
  </si>
  <si>
    <t>00271HAW0063</t>
  </si>
  <si>
    <t>00272HAW0080</t>
  </si>
  <si>
    <t>00273HAW0066</t>
  </si>
  <si>
    <t>00274HAW0073</t>
  </si>
  <si>
    <t>BU043517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</si>
  <si>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</si>
  <si>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</si>
  <si>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</si>
  <si>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</si>
  <si>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</si>
  <si>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</si>
  <si>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</si>
  <si>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</si>
  <si>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</si>
  <si>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</si>
  <si>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</si>
  <si>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</si>
  <si>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</si>
  <si>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</si>
  <si>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</si>
  <si>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</si>
  <si>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</si>
  <si>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</si>
  <si>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</si>
  <si>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</si>
  <si>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</si>
  <si>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</si>
  <si>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</si>
  <si>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</si>
  <si>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</si>
  <si>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</si>
  <si>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</si>
  <si>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</si>
  <si>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</si>
  <si>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</si>
  <si>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BU043571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</si>
  <si>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</si>
  <si>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</si>
  <si>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</si>
  <si>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</si>
  <si>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</si>
  <si>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</si>
  <si>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</si>
  <si>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</si>
  <si>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</si>
  <si>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</si>
  <si>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</si>
  <si>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</si>
  <si>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</si>
  <si>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</si>
  <si>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</si>
  <si>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BU043576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</si>
  <si>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</si>
  <si>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</si>
  <si>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</si>
  <si>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</si>
  <si>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</si>
  <si>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</si>
  <si>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</si>
  <si>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</si>
  <si>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</si>
  <si>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</si>
  <si>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</si>
  <si>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</si>
  <si>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</si>
  <si>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</si>
  <si>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</si>
  <si>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</si>
  <si>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</si>
  <si>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</si>
  <si>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</si>
  <si>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</si>
  <si>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</si>
  <si>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</si>
  <si>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</si>
  <si>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</si>
  <si>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</si>
  <si>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</si>
  <si>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</si>
  <si>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</si>
  <si>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</si>
  <si>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</si>
  <si>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</si>
  <si>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</si>
  <si>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</si>
  <si>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</si>
  <si>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</si>
  <si>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</si>
  <si>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</si>
  <si>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</si>
  <si>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</si>
  <si>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</si>
  <si>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</si>
  <si>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BU043506</t>
  </si>
  <si>
    <t>00318BU043506</t>
  </si>
  <si>
    <t>BU04380</t>
  </si>
  <si>
    <t>00319BU04380</t>
  </si>
  <si>
    <t>YILHM0093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</si>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</sst>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44" formatCode="_-&quot;£&quot;* #,##0.00_-;\-&quot;£&quot;* #,##0.00_-;_-&quot;£&quot;* &quot;-&quot;??_-;_-@_-"/>
    <numFmt numFmtId="176" formatCode="&quot;$&quot;#,##0.0"/>
    <numFmt numFmtId="43" formatCode="_-* #,##0.00_-;\-* #,##0.00_-;_-* &quot;-&quot;??_-;_-@_-"/>
    <numFmt numFmtId="177" formatCode="&quot;$&quot;#,##0.00"/>
    <numFmt numFmtId="178" formatCode="dd\-mmm"/>
    <numFmt numFmtId="179" formatCode="_-&quot;$&quot;* #,##0.00_-;\-&quot;$&quot;* #,##0.00_-;_-&quot;$&quot;* &quot;-&quot;??_-;_-@_-"/>
    <numFmt numFmtId="42" formatCode="_-&quot;£&quot;* #,##0_-;\-&quot;£&quot;* #,##0_-;_-&quot;£&quot;* &quot;-&quot;_-;_-@_-"/>
  </numFmts>
  <fonts count="42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9" fontId="37" fillId="0" borderId="0" applyFont="0" applyFill="0" applyBorder="0" applyAlignment="0" applyProtection="0"/>
    <xf numFmtId="0" fontId="37" fillId="0" borderId="0"/>
    <xf numFmtId="0" fontId="27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1" fillId="2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8" fillId="21" borderId="15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29" borderId="13" applyNumberFormat="0" applyFont="0" applyAlignment="0" applyProtection="0">
      <alignment vertical="center"/>
    </xf>
    <xf numFmtId="0" fontId="29" fillId="24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8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8" fontId="3" fillId="0" borderId="1" xfId="0" applyNumberFormat="1" applyFont="1" applyBorder="1" applyAlignment="1">
      <alignment horizontal="right" vertical="top"/>
    </xf>
    <xf numFmtId="178" fontId="3" fillId="3" borderId="1" xfId="0" applyNumberFormat="1" applyFont="1" applyFill="1" applyBorder="1" applyAlignment="1">
      <alignment horizontal="right" vertical="top"/>
    </xf>
    <xf numFmtId="178" fontId="5" fillId="0" borderId="1" xfId="0" applyNumberFormat="1" applyFont="1" applyBorder="1" applyAlignment="1">
      <alignment horizontal="right" vertical="top"/>
    </xf>
    <xf numFmtId="178" fontId="3" fillId="9" borderId="1" xfId="0" applyNumberFormat="1" applyFont="1" applyFill="1" applyBorder="1" applyAlignment="1">
      <alignment horizontal="right" vertical="top"/>
    </xf>
    <xf numFmtId="178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178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horizontal="right" vertical="top"/>
    </xf>
    <xf numFmtId="178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top"/>
    </xf>
    <xf numFmtId="0" fontId="10" fillId="12" borderId="0" xfId="0" applyNumberFormat="1" applyFont="1" applyFill="1" applyAlignment="1">
      <alignment vertical="top"/>
    </xf>
    <xf numFmtId="0" fontId="9" fillId="12" borderId="0" xfId="0" applyNumberFormat="1" applyFont="1" applyFill="1" applyAlignment="1">
      <alignment vertical="top" wrapText="1"/>
    </xf>
    <xf numFmtId="177" fontId="9" fillId="12" borderId="0" xfId="0" applyNumberFormat="1" applyFont="1" applyFill="1" applyAlignment="1">
      <alignment vertical="top"/>
    </xf>
    <xf numFmtId="0" fontId="9" fillId="12" borderId="0" xfId="0" applyNumberFormat="1" applyFont="1" applyFill="1" applyAlignment="1">
      <alignment vertical="top"/>
    </xf>
    <xf numFmtId="177" fontId="9" fillId="0" borderId="0" xfId="0" applyNumberFormat="1" applyFont="1" applyAlignment="1">
      <alignment vertical="top"/>
    </xf>
    <xf numFmtId="176" fontId="9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1" fillId="12" borderId="6" xfId="0" applyNumberFormat="1" applyFont="1" applyFill="1" applyBorder="1" applyAlignment="1">
      <alignment horizontal="center" vertical="center" wrapText="1"/>
    </xf>
    <xf numFmtId="177" fontId="11" fillId="3" borderId="6" xfId="0" applyNumberFormat="1" applyFont="1" applyFill="1" applyBorder="1" applyAlignment="1">
      <alignment horizontal="center" vertical="center" wrapText="1"/>
    </xf>
    <xf numFmtId="177" fontId="12" fillId="0" borderId="7" xfId="0" applyNumberFormat="1" applyFont="1" applyBorder="1" applyAlignment="1">
      <alignment vertical="top"/>
    </xf>
    <xf numFmtId="49" fontId="11" fillId="12" borderId="6" xfId="0" applyNumberFormat="1" applyFont="1" applyFill="1" applyBorder="1" applyAlignment="1">
      <alignment horizontal="left" vertical="center" wrapText="1"/>
    </xf>
    <xf numFmtId="177" fontId="9" fillId="12" borderId="8" xfId="0" applyNumberFormat="1" applyFont="1" applyFill="1" applyBorder="1" applyAlignment="1" applyProtection="1">
      <alignment vertical="top"/>
    </xf>
    <xf numFmtId="177" fontId="9" fillId="13" borderId="8" xfId="0" applyNumberFormat="1" applyFont="1" applyFill="1" applyBorder="1" applyAlignment="1" applyProtection="1">
      <alignment vertical="top"/>
    </xf>
    <xf numFmtId="177" fontId="13" fillId="0" borderId="7" xfId="0" applyNumberFormat="1" applyFont="1" applyFill="1" applyBorder="1" applyAlignment="1" applyProtection="1">
      <alignment vertical="top"/>
    </xf>
    <xf numFmtId="177" fontId="14" fillId="12" borderId="8" xfId="0" applyNumberFormat="1" applyFont="1" applyFill="1" applyBorder="1" applyAlignment="1" applyProtection="1">
      <alignment vertical="top"/>
    </xf>
    <xf numFmtId="177" fontId="9" fillId="13" borderId="7" xfId="0" applyNumberFormat="1" applyFont="1" applyFill="1" applyBorder="1" applyAlignment="1" applyProtection="1">
      <alignment vertical="top"/>
    </xf>
    <xf numFmtId="177" fontId="9" fillId="13" borderId="8" xfId="0" applyNumberFormat="1" applyFont="1" applyFill="1" applyBorder="1" applyAlignment="1">
      <alignment vertical="top"/>
    </xf>
    <xf numFmtId="177" fontId="14" fillId="12" borderId="8" xfId="0" applyNumberFormat="1" applyFont="1" applyFill="1" applyBorder="1" applyAlignment="1">
      <alignment vertical="top"/>
    </xf>
    <xf numFmtId="0" fontId="9" fillId="14" borderId="0" xfId="0" applyNumberFormat="1" applyFont="1" applyFill="1" applyAlignment="1">
      <alignment vertical="top"/>
    </xf>
    <xf numFmtId="0" fontId="10" fillId="14" borderId="0" xfId="0" applyNumberFormat="1" applyFont="1" applyFill="1" applyAlignment="1">
      <alignment vertical="top"/>
    </xf>
    <xf numFmtId="49" fontId="11" fillId="3" borderId="6" xfId="0" applyNumberFormat="1" applyFont="1" applyFill="1" applyBorder="1" applyAlignment="1">
      <alignment horizontal="left" vertical="center" wrapText="1"/>
    </xf>
    <xf numFmtId="177" fontId="11" fillId="12" borderId="6" xfId="0" applyNumberFormat="1" applyFont="1" applyFill="1" applyBorder="1" applyAlignment="1">
      <alignment horizontal="left" vertical="center" wrapText="1"/>
    </xf>
    <xf numFmtId="177" fontId="15" fillId="15" borderId="8" xfId="0" applyNumberFormat="1" applyFont="1" applyFill="1" applyBorder="1" applyAlignment="1" applyProtection="1">
      <alignment vertical="top" wrapText="1"/>
    </xf>
    <xf numFmtId="177" fontId="9" fillId="12" borderId="7" xfId="0" applyNumberFormat="1" applyFont="1" applyFill="1" applyBorder="1" applyAlignment="1" applyProtection="1">
      <alignment vertical="top"/>
    </xf>
    <xf numFmtId="177" fontId="15" fillId="15" borderId="7" xfId="0" applyNumberFormat="1" applyFont="1" applyFill="1" applyBorder="1" applyAlignment="1" applyProtection="1">
      <alignment vertical="top" wrapText="1"/>
    </xf>
    <xf numFmtId="177" fontId="15" fillId="15" borderId="8" xfId="0" applyNumberFormat="1" applyFont="1" applyFill="1" applyBorder="1" applyAlignment="1">
      <alignment vertical="top" wrapText="1"/>
    </xf>
    <xf numFmtId="177" fontId="9" fillId="0" borderId="8" xfId="0" applyNumberFormat="1" applyFont="1" applyBorder="1" applyAlignment="1">
      <alignment vertical="top"/>
    </xf>
    <xf numFmtId="177" fontId="9" fillId="12" borderId="8" xfId="0" applyNumberFormat="1" applyFont="1" applyFill="1" applyBorder="1" applyAlignment="1">
      <alignment vertical="top"/>
    </xf>
    <xf numFmtId="0" fontId="9" fillId="14" borderId="0" xfId="0" applyNumberFormat="1" applyFont="1" applyFill="1" applyAlignment="1">
      <alignment vertical="top" wrapText="1"/>
    </xf>
    <xf numFmtId="177" fontId="9" fillId="14" borderId="0" xfId="0" applyNumberFormat="1" applyFont="1" applyFill="1" applyAlignment="1">
      <alignment vertical="top"/>
    </xf>
    <xf numFmtId="177" fontId="11" fillId="3" borderId="6" xfId="0" applyNumberFormat="1" applyFont="1" applyFill="1" applyBorder="1" applyAlignment="1">
      <alignment horizontal="left" vertical="center" wrapText="1"/>
    </xf>
    <xf numFmtId="0" fontId="11" fillId="12" borderId="6" xfId="0" applyNumberFormat="1" applyFont="1" applyFill="1" applyBorder="1" applyAlignment="1">
      <alignment horizontal="left" vertical="center" wrapText="1"/>
    </xf>
    <xf numFmtId="0" fontId="11" fillId="3" borderId="6" xfId="0" applyNumberFormat="1" applyFont="1" applyFill="1" applyBorder="1" applyAlignment="1">
      <alignment horizontal="left" vertical="center" wrapText="1"/>
    </xf>
    <xf numFmtId="0" fontId="9" fillId="12" borderId="8" xfId="0" applyNumberFormat="1" applyFont="1" applyFill="1" applyBorder="1" applyAlignment="1">
      <alignment vertical="top"/>
    </xf>
    <xf numFmtId="0" fontId="12" fillId="0" borderId="8" xfId="0" applyNumberFormat="1" applyFont="1" applyBorder="1" applyAlignment="1">
      <alignment vertical="top"/>
    </xf>
    <xf numFmtId="0" fontId="12" fillId="0" borderId="7" xfId="0" applyNumberFormat="1" applyFont="1" applyBorder="1" applyAlignment="1">
      <alignment vertical="top"/>
    </xf>
    <xf numFmtId="0" fontId="14" fillId="16" borderId="8" xfId="0" applyNumberFormat="1" applyFont="1" applyFill="1" applyBorder="1" applyAlignment="1" applyProtection="1">
      <alignment vertical="top"/>
    </xf>
    <xf numFmtId="0" fontId="9" fillId="12" borderId="7" xfId="0" applyNumberFormat="1" applyFont="1" applyFill="1" applyBorder="1" applyAlignment="1">
      <alignment vertical="top"/>
    </xf>
    <xf numFmtId="177" fontId="9" fillId="16" borderId="8" xfId="0" applyNumberFormat="1" applyFont="1" applyFill="1" applyBorder="1" applyAlignment="1" applyProtection="1">
      <alignment vertical="top"/>
    </xf>
    <xf numFmtId="177" fontId="9" fillId="0" borderId="8" xfId="0" applyNumberFormat="1" applyFont="1" applyFill="1" applyBorder="1" applyAlignment="1" applyProtection="1">
      <alignment vertical="top"/>
    </xf>
    <xf numFmtId="177" fontId="9" fillId="16" borderId="7" xfId="0" applyNumberFormat="1" applyFont="1" applyFill="1" applyBorder="1" applyAlignment="1" applyProtection="1">
      <alignment vertical="top"/>
    </xf>
    <xf numFmtId="177" fontId="9" fillId="0" borderId="7" xfId="0" applyNumberFormat="1" applyFont="1" applyBorder="1" applyAlignment="1">
      <alignment vertical="top"/>
    </xf>
    <xf numFmtId="177" fontId="9" fillId="0" borderId="7" xfId="0" applyNumberFormat="1" applyFont="1" applyFill="1" applyBorder="1" applyAlignment="1" applyProtection="1">
      <alignment vertical="top"/>
    </xf>
    <xf numFmtId="177" fontId="9" fillId="12" borderId="7" xfId="0" applyNumberFormat="1" applyFont="1" applyFill="1" applyBorder="1" applyAlignment="1">
      <alignment vertical="top"/>
    </xf>
    <xf numFmtId="0" fontId="9" fillId="0" borderId="8" xfId="0" applyNumberFormat="1" applyFont="1" applyBorder="1" applyAlignment="1">
      <alignment vertical="top"/>
    </xf>
    <xf numFmtId="0" fontId="9" fillId="0" borderId="7" xfId="0" applyNumberFormat="1" applyFont="1" applyBorder="1" applyAlignment="1">
      <alignment vertical="top"/>
    </xf>
    <xf numFmtId="176" fontId="11" fillId="3" borderId="6" xfId="0" applyNumberFormat="1" applyFont="1" applyFill="1" applyBorder="1" applyAlignment="1">
      <alignment horizontal="left" vertical="center" wrapText="1"/>
    </xf>
    <xf numFmtId="177" fontId="9" fillId="6" borderId="8" xfId="0" applyNumberFormat="1" applyFont="1" applyFill="1" applyBorder="1" applyAlignment="1" applyProtection="1">
      <alignment vertical="top"/>
    </xf>
    <xf numFmtId="177" fontId="9" fillId="6" borderId="7" xfId="0" applyNumberFormat="1" applyFont="1" applyFill="1" applyBorder="1" applyAlignment="1" applyProtection="1">
      <alignment vertical="top"/>
    </xf>
    <xf numFmtId="176" fontId="9" fillId="14" borderId="0" xfId="0" applyNumberFormat="1" applyFont="1" applyFill="1" applyAlignment="1">
      <alignment vertical="top"/>
    </xf>
    <xf numFmtId="49" fontId="9" fillId="13" borderId="8" xfId="0" applyNumberFormat="1" applyFont="1" applyFill="1" applyBorder="1" applyAlignment="1">
      <alignment vertical="top"/>
    </xf>
    <xf numFmtId="177" fontId="9" fillId="15" borderId="8" xfId="0" applyNumberFormat="1" applyFont="1" applyFill="1" applyBorder="1" applyAlignment="1" applyProtection="1">
      <alignment vertical="top" wrapText="1"/>
    </xf>
    <xf numFmtId="49" fontId="9" fillId="13" borderId="7" xfId="0" applyNumberFormat="1" applyFont="1" applyFill="1" applyBorder="1" applyAlignment="1">
      <alignment vertical="top"/>
    </xf>
    <xf numFmtId="177" fontId="9" fillId="15" borderId="7" xfId="0" applyNumberFormat="1" applyFont="1" applyFill="1" applyBorder="1" applyAlignment="1" applyProtection="1">
      <alignment vertical="top" wrapText="1"/>
    </xf>
    <xf numFmtId="49" fontId="9" fillId="0" borderId="8" xfId="0" applyNumberFormat="1" applyFont="1" applyBorder="1" applyAlignment="1">
      <alignment vertical="top"/>
    </xf>
    <xf numFmtId="49" fontId="9" fillId="14" borderId="0" xfId="0" applyNumberFormat="1" applyFont="1" applyFill="1" applyAlignment="1">
      <alignment vertical="top"/>
    </xf>
    <xf numFmtId="0" fontId="16" fillId="0" borderId="0" xfId="0" applyNumberFormat="1" applyFont="1" applyAlignment="1">
      <alignment vertical="center"/>
    </xf>
    <xf numFmtId="177" fontId="9" fillId="17" borderId="8" xfId="0" applyNumberFormat="1" applyFont="1" applyFill="1" applyBorder="1" applyAlignment="1" applyProtection="1">
      <alignment vertical="top" wrapText="1"/>
    </xf>
    <xf numFmtId="177" fontId="17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77" fontId="9" fillId="17" borderId="7" xfId="0" applyNumberFormat="1" applyFont="1" applyFill="1" applyBorder="1" applyAlignment="1" applyProtection="1">
      <alignment vertical="top" wrapText="1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ill>
        <patternFill patternType="solid">
          <bgColor theme="8" tint="0.399945066682943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  <dxf>
      <font>
        <color rgb="FF9C5700"/>
      </font>
      <fill>
        <patternFill patternType="solid">
          <bgColor rgb="FFFFEB9C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17</xdr:row>
      <xdr:rowOff>702945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1384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1</xdr:row>
      <xdr:rowOff>0</xdr:rowOff>
    </xdr:from>
    <xdr:to>
      <xdr:col>1</xdr:col>
      <xdr:colOff>271780</xdr:colOff>
      <xdr:row>17</xdr:row>
      <xdr:rowOff>702945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1384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114300</xdr:colOff>
      <xdr:row>17</xdr:row>
      <xdr:rowOff>702945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1384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114300</xdr:colOff>
      <xdr:row>17</xdr:row>
      <xdr:rowOff>702945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1384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STOCK" displayName="STOCK" ref="1:49" totalsRowShown="0">
  <autoFilter ref="A1:XFD49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3"/>
    <tableColumn id="1" name="Detalle de compra" dataDxfId="34"/>
    <tableColumn id="2" name="Nombre del Cliente" dataDxfId="35"/>
    <tableColumn id="16" name="Nombre del Gestor" dataDxfId="36"/>
    <tableColumn id="3" name="Código del producto Vendido" dataDxfId="37"/>
    <tableColumn id="4" name="Descripcion" dataDxfId="38"/>
    <tableColumn id="5" name="Cantidad" dataDxfId="39"/>
    <tableColumn id="6" name="Precio Venta" dataDxfId="40"/>
    <tableColumn id="9" name="Total" dataDxfId="41"/>
    <tableColumn id="17" name="Comisión 10%" dataDxfId="42"/>
    <tableColumn id="7" name="Costo SIN Comision" dataDxfId="43"/>
    <tableColumn id="8" name="Ganancia" dataDxfId="44"/>
    <tableColumn id="11" name="Observaciones" dataDxfId="4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36"/>
  <sheetViews>
    <sheetView showGridLines="0" tabSelected="1" zoomScale="36" zoomScaleNormal="36" workbookViewId="0">
      <pane ySplit="1" topLeftCell="A40" activePane="bottomLeft" state="frozen"/>
      <selection/>
      <selection pane="bottomLeft" activeCell="V2" sqref="V2:V49"/>
    </sheetView>
  </sheetViews>
  <sheetFormatPr defaultColWidth="8" defaultRowHeight="20" customHeight="1"/>
  <cols>
    <col min="1" max="1" width="145.25" style="59" customWidth="1"/>
    <col min="2" max="2" width="50.6875" style="59" customWidth="1"/>
    <col min="3" max="3" width="113.75" style="59" customWidth="1"/>
    <col min="4" max="4" width="204.4375" style="60" customWidth="1"/>
    <col min="5" max="5" width="254" style="61" customWidth="1"/>
    <col min="6" max="6" width="166.6875" style="61" customWidth="1"/>
    <col min="7" max="7" width="3" style="59" hidden="1" customWidth="1"/>
    <col min="8" max="8" width="101.9375" style="62" customWidth="1"/>
    <col min="9" max="9" width="84.875" style="59" customWidth="1"/>
    <col min="10" max="10" width="118.5" style="63" customWidth="1"/>
    <col min="11" max="11" width="130.1875" style="59" customWidth="1"/>
    <col min="12" max="12" width="102.1875" style="59" customWidth="1"/>
    <col min="13" max="13" width="113.25" style="59" customWidth="1"/>
    <col min="14" max="14" width="157.5" style="59" customWidth="1"/>
    <col min="15" max="15" width="100.25" style="64" customWidth="1"/>
    <col min="16" max="16" width="113.25" style="62" customWidth="1"/>
    <col min="17" max="17" width="70" style="59" customWidth="1"/>
    <col min="18" max="18" width="156.1875" style="59" customWidth="1"/>
    <col min="19" max="19" width="149.9375" style="64" customWidth="1"/>
    <col min="20" max="20" width="128.5" style="64" customWidth="1"/>
    <col min="21" max="21" width="155.125" style="65" customWidth="1"/>
    <col min="22" max="22" width="101.9375" style="62" customWidth="1"/>
    <col min="23" max="23" width="118.4375" style="64" customWidth="1"/>
    <col min="24" max="24" width="151" style="64" customWidth="1"/>
    <col min="25" max="25" width="213" style="66" customWidth="1"/>
    <col min="26" max="26" width="76" style="59" customWidth="1"/>
    <col min="27" max="27" width="119.4375" style="59" customWidth="1"/>
    <col min="28" max="28" width="147" style="59" customWidth="1"/>
    <col min="29" max="29" width="122.4375" style="59" customWidth="1"/>
    <col min="30" max="46" width="8" style="59"/>
    <col min="47" max="16384" width="8" style="67"/>
  </cols>
  <sheetData>
    <row r="1" s="57" customFormat="1" ht="109" customHeight="1" spans="1:16384">
      <c r="A1" s="68" t="s">
        <v>0</v>
      </c>
      <c r="B1" s="69" t="s">
        <v>1</v>
      </c>
      <c r="C1" s="70" t="s">
        <v>2</v>
      </c>
      <c r="D1" s="71" t="s">
        <v>3</v>
      </c>
      <c r="E1" s="71" t="s">
        <v>4</v>
      </c>
      <c r="F1" s="71" t="s">
        <v>5</v>
      </c>
      <c r="G1" s="81" t="s">
        <v>6</v>
      </c>
      <c r="H1" s="82" t="s">
        <v>7</v>
      </c>
      <c r="I1" s="91" t="s">
        <v>8</v>
      </c>
      <c r="J1" s="92" t="s">
        <v>9</v>
      </c>
      <c r="K1" s="93" t="s">
        <v>10</v>
      </c>
      <c r="L1" s="93" t="s">
        <v>11</v>
      </c>
      <c r="M1" s="81" t="s">
        <v>12</v>
      </c>
      <c r="N1" s="91" t="s">
        <v>13</v>
      </c>
      <c r="O1" s="91" t="s">
        <v>14</v>
      </c>
      <c r="P1" s="82" t="s">
        <v>15</v>
      </c>
      <c r="Q1" s="93" t="s">
        <v>16</v>
      </c>
      <c r="R1" s="91" t="s">
        <v>17</v>
      </c>
      <c r="S1" s="91" t="s">
        <v>18</v>
      </c>
      <c r="T1" s="91" t="s">
        <v>19</v>
      </c>
      <c r="U1" s="107" t="s">
        <v>20</v>
      </c>
      <c r="V1" s="82" t="s">
        <v>21</v>
      </c>
      <c r="W1" s="91" t="s">
        <v>22</v>
      </c>
      <c r="X1" s="91" t="s">
        <v>23</v>
      </c>
      <c r="Y1" s="81" t="s">
        <v>24</v>
      </c>
      <c r="Z1" s="91" t="s">
        <v>25</v>
      </c>
      <c r="AA1" s="91" t="s">
        <v>26</v>
      </c>
      <c r="AB1" s="91" t="s">
        <v>27</v>
      </c>
      <c r="AC1" s="91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104" customHeight="1" spans="1:46">
      <c r="A2" s="72" t="s">
        <v>16384</v>
      </c>
      <c r="B2" s="73"/>
      <c r="C2" s="74" t="s">
        <v>2</v>
      </c>
      <c r="D2" s="75" t="s">
        <v>16385</v>
      </c>
      <c r="E2" s="83" t="s">
        <v>16386</v>
      </c>
      <c r="F2" s="83" t="s">
        <v>16387</v>
      </c>
      <c r="G2" s="72"/>
      <c r="H2" s="72">
        <v>30</v>
      </c>
      <c r="I2" s="70">
        <f t="shared" ref="I2:I22" si="0">H2</f>
        <v>30</v>
      </c>
      <c r="J2" s="94">
        <v>5</v>
      </c>
      <c r="K2" s="95">
        <v>0</v>
      </c>
      <c r="L2" s="96">
        <f>STOCK[[#This Row],[Entradas]]-STOCK[[#This Row],[Salidas]]</f>
        <v>5</v>
      </c>
      <c r="M2" s="99"/>
      <c r="N2" s="87"/>
      <c r="O2" s="100"/>
      <c r="P2" s="88">
        <v>10.73</v>
      </c>
      <c r="Q2" s="105"/>
      <c r="R2" s="88"/>
      <c r="S2" s="87"/>
      <c r="T2" s="87"/>
      <c r="U2" s="87"/>
      <c r="V2" s="88">
        <f>H2</f>
        <v>30</v>
      </c>
      <c r="W2" s="87"/>
      <c r="X2" s="108"/>
      <c r="Y2" s="111"/>
      <c r="Z2" s="100"/>
      <c r="AA2" s="88"/>
      <c r="AB2" s="112"/>
      <c r="AC2" s="118"/>
      <c r="AD2" s="119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</row>
    <row r="3" s="58" customFormat="1" ht="104" customHeight="1" spans="1:46">
      <c r="A3" s="72" t="s">
        <v>16388</v>
      </c>
      <c r="B3" s="73"/>
      <c r="C3" s="74" t="s">
        <v>2</v>
      </c>
      <c r="D3" s="75" t="s">
        <v>16385</v>
      </c>
      <c r="E3" s="83" t="s">
        <v>16386</v>
      </c>
      <c r="F3" s="83" t="s">
        <v>16389</v>
      </c>
      <c r="G3" s="72"/>
      <c r="H3" s="72">
        <v>30</v>
      </c>
      <c r="I3" s="70">
        <f t="shared" si="0"/>
        <v>30</v>
      </c>
      <c r="J3" s="94">
        <v>5</v>
      </c>
      <c r="K3" s="95">
        <v>0</v>
      </c>
      <c r="L3" s="96">
        <f>STOCK[[#This Row],[Entradas]]-STOCK[[#This Row],[Salidas]]</f>
        <v>5</v>
      </c>
      <c r="M3" s="99"/>
      <c r="N3" s="87"/>
      <c r="O3" s="100"/>
      <c r="P3" s="88">
        <v>10.73</v>
      </c>
      <c r="Q3" s="105"/>
      <c r="R3" s="88"/>
      <c r="S3" s="87"/>
      <c r="T3" s="87"/>
      <c r="U3" s="87"/>
      <c r="V3" s="88">
        <f t="shared" ref="V3:V49" si="1">H3</f>
        <v>30</v>
      </c>
      <c r="W3" s="87"/>
      <c r="X3" s="108"/>
      <c r="Y3" s="111"/>
      <c r="Z3" s="100"/>
      <c r="AA3" s="88"/>
      <c r="AB3" s="112"/>
      <c r="AC3" s="118"/>
      <c r="AD3" s="119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</row>
    <row r="4" s="58" customFormat="1" ht="104" customHeight="1" spans="1:46">
      <c r="A4" s="72" t="s">
        <v>16390</v>
      </c>
      <c r="B4" s="73"/>
      <c r="C4" s="74" t="s">
        <v>2</v>
      </c>
      <c r="D4" s="75" t="s">
        <v>16385</v>
      </c>
      <c r="E4" s="83" t="s">
        <v>16386</v>
      </c>
      <c r="F4" s="83" t="s">
        <v>16391</v>
      </c>
      <c r="G4" s="72"/>
      <c r="H4" s="72">
        <v>30</v>
      </c>
      <c r="I4" s="70">
        <f t="shared" si="0"/>
        <v>30</v>
      </c>
      <c r="J4" s="94">
        <v>5</v>
      </c>
      <c r="K4" s="97">
        <v>0</v>
      </c>
      <c r="L4" s="96">
        <f>STOCK[[#This Row],[Entradas]]-STOCK[[#This Row],[Salidas]]</f>
        <v>5</v>
      </c>
      <c r="M4" s="99"/>
      <c r="N4" s="87"/>
      <c r="O4" s="100"/>
      <c r="P4" s="88">
        <v>10.73</v>
      </c>
      <c r="Q4" s="105"/>
      <c r="R4" s="88"/>
      <c r="S4" s="87"/>
      <c r="T4" s="87"/>
      <c r="U4" s="87"/>
      <c r="V4" s="88">
        <f t="shared" si="1"/>
        <v>30</v>
      </c>
      <c r="W4" s="87"/>
      <c r="X4" s="108"/>
      <c r="Y4" s="111"/>
      <c r="Z4" s="100"/>
      <c r="AA4" s="88"/>
      <c r="AB4" s="112"/>
      <c r="AC4" s="118"/>
      <c r="AD4" s="119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</row>
    <row r="5" s="58" customFormat="1" ht="104" customHeight="1" spans="1:46">
      <c r="A5" s="72" t="s">
        <v>16392</v>
      </c>
      <c r="B5" s="73"/>
      <c r="C5" s="74" t="s">
        <v>2</v>
      </c>
      <c r="D5" s="75" t="s">
        <v>16385</v>
      </c>
      <c r="E5" s="83" t="s">
        <v>16386</v>
      </c>
      <c r="F5" s="83" t="s">
        <v>16393</v>
      </c>
      <c r="G5" s="72"/>
      <c r="H5" s="72">
        <v>30</v>
      </c>
      <c r="I5" s="70">
        <f t="shared" si="0"/>
        <v>30</v>
      </c>
      <c r="J5" s="94">
        <v>5</v>
      </c>
      <c r="K5" s="95">
        <v>0</v>
      </c>
      <c r="L5" s="96">
        <f>STOCK[[#This Row],[Entradas]]-STOCK[[#This Row],[Salidas]]</f>
        <v>5</v>
      </c>
      <c r="M5" s="99"/>
      <c r="N5" s="87"/>
      <c r="O5" s="100"/>
      <c r="P5" s="88">
        <v>10.73</v>
      </c>
      <c r="Q5" s="105"/>
      <c r="R5" s="88"/>
      <c r="S5" s="87"/>
      <c r="T5" s="87"/>
      <c r="U5" s="87"/>
      <c r="V5" s="88">
        <f t="shared" si="1"/>
        <v>30</v>
      </c>
      <c r="W5" s="87"/>
      <c r="X5" s="108"/>
      <c r="Y5" s="111"/>
      <c r="Z5" s="100"/>
      <c r="AA5" s="88"/>
      <c r="AB5" s="112"/>
      <c r="AC5" s="118"/>
      <c r="AD5" s="119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</row>
    <row r="6" s="58" customFormat="1" ht="104" customHeight="1" spans="1:46">
      <c r="A6" s="72" t="s">
        <v>16394</v>
      </c>
      <c r="B6" s="73"/>
      <c r="C6" s="74" t="s">
        <v>2</v>
      </c>
      <c r="D6" s="75" t="s">
        <v>16395</v>
      </c>
      <c r="E6" s="83" t="s">
        <v>16396</v>
      </c>
      <c r="F6" s="83" t="s">
        <v>16397</v>
      </c>
      <c r="G6" s="72"/>
      <c r="H6" s="72">
        <v>30</v>
      </c>
      <c r="I6" s="70">
        <f t="shared" si="0"/>
        <v>30</v>
      </c>
      <c r="J6" s="94">
        <v>5</v>
      </c>
      <c r="K6" s="95">
        <v>0</v>
      </c>
      <c r="L6" s="96">
        <f>STOCK[[#This Row],[Entradas]]-STOCK[[#This Row],[Salidas]]</f>
        <v>5</v>
      </c>
      <c r="M6" s="99"/>
      <c r="N6" s="87"/>
      <c r="O6" s="100"/>
      <c r="P6" s="88">
        <v>13.44</v>
      </c>
      <c r="Q6" s="105"/>
      <c r="R6" s="88"/>
      <c r="S6" s="87"/>
      <c r="T6" s="87"/>
      <c r="U6" s="87"/>
      <c r="V6" s="88">
        <f t="shared" si="1"/>
        <v>30</v>
      </c>
      <c r="W6" s="87"/>
      <c r="X6" s="108"/>
      <c r="Y6" s="111"/>
      <c r="Z6" s="100"/>
      <c r="AA6" s="88"/>
      <c r="AB6" s="112"/>
      <c r="AC6" s="118"/>
      <c r="AD6" s="119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</row>
    <row r="7" s="58" customFormat="1" ht="104" customHeight="1" spans="1:46">
      <c r="A7" s="72" t="s">
        <v>16398</v>
      </c>
      <c r="B7" s="73"/>
      <c r="C7" s="74" t="s">
        <v>2</v>
      </c>
      <c r="D7" s="75" t="s">
        <v>16399</v>
      </c>
      <c r="E7" s="83" t="s">
        <v>16400</v>
      </c>
      <c r="F7" s="83" t="s">
        <v>16389</v>
      </c>
      <c r="G7" s="72"/>
      <c r="H7" s="84">
        <v>30</v>
      </c>
      <c r="I7" s="70">
        <f t="shared" si="0"/>
        <v>30</v>
      </c>
      <c r="J7" s="94">
        <v>3</v>
      </c>
      <c r="K7" s="97">
        <v>0</v>
      </c>
      <c r="L7" s="96">
        <f>STOCK[[#This Row],[Entradas]]-STOCK[[#This Row],[Salidas]]</f>
        <v>3</v>
      </c>
      <c r="M7" s="99"/>
      <c r="N7" s="87"/>
      <c r="O7" s="100"/>
      <c r="P7" s="88">
        <v>10.84</v>
      </c>
      <c r="Q7" s="105"/>
      <c r="R7" s="88"/>
      <c r="S7" s="87"/>
      <c r="T7" s="87"/>
      <c r="U7" s="87"/>
      <c r="V7" s="88">
        <f t="shared" si="1"/>
        <v>30</v>
      </c>
      <c r="W7" s="87"/>
      <c r="X7" s="108"/>
      <c r="Y7" s="111"/>
      <c r="Z7" s="100"/>
      <c r="AA7" s="88"/>
      <c r="AB7" s="112"/>
      <c r="AC7" s="118"/>
      <c r="AD7" s="119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</row>
    <row r="8" s="58" customFormat="1" ht="104" customHeight="1" spans="1:46">
      <c r="A8" s="72" t="s">
        <v>16401</v>
      </c>
      <c r="B8" s="73"/>
      <c r="C8" s="74" t="s">
        <v>2</v>
      </c>
      <c r="D8" s="75" t="s">
        <v>16399</v>
      </c>
      <c r="E8" s="83" t="s">
        <v>16400</v>
      </c>
      <c r="F8" s="83" t="s">
        <v>16391</v>
      </c>
      <c r="G8" s="72"/>
      <c r="H8" s="84">
        <v>30</v>
      </c>
      <c r="I8" s="70">
        <f t="shared" si="0"/>
        <v>30</v>
      </c>
      <c r="J8" s="94">
        <v>3</v>
      </c>
      <c r="K8" s="95">
        <v>0</v>
      </c>
      <c r="L8" s="96">
        <f>STOCK[[#This Row],[Entradas]]-STOCK[[#This Row],[Salidas]]</f>
        <v>3</v>
      </c>
      <c r="M8" s="99"/>
      <c r="N8" s="87"/>
      <c r="O8" s="100"/>
      <c r="P8" s="88">
        <v>10.84</v>
      </c>
      <c r="Q8" s="105"/>
      <c r="R8" s="88"/>
      <c r="S8" s="87"/>
      <c r="T8" s="87"/>
      <c r="U8" s="87"/>
      <c r="V8" s="88">
        <f t="shared" si="1"/>
        <v>30</v>
      </c>
      <c r="W8" s="87"/>
      <c r="X8" s="108"/>
      <c r="Y8" s="111"/>
      <c r="Z8" s="100"/>
      <c r="AA8" s="88"/>
      <c r="AB8" s="112"/>
      <c r="AC8" s="118"/>
      <c r="AD8" s="119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</row>
    <row r="9" s="58" customFormat="1" ht="104" customHeight="1" spans="1:46">
      <c r="A9" s="72" t="s">
        <v>16402</v>
      </c>
      <c r="B9" s="73"/>
      <c r="C9" s="74" t="s">
        <v>2</v>
      </c>
      <c r="D9" s="75" t="s">
        <v>16399</v>
      </c>
      <c r="E9" s="83" t="s">
        <v>16400</v>
      </c>
      <c r="F9" s="83" t="s">
        <v>16393</v>
      </c>
      <c r="G9" s="72"/>
      <c r="H9" s="84">
        <v>30</v>
      </c>
      <c r="I9" s="70">
        <f t="shared" si="0"/>
        <v>30</v>
      </c>
      <c r="J9" s="94">
        <v>3</v>
      </c>
      <c r="K9" s="95">
        <v>0</v>
      </c>
      <c r="L9" s="96">
        <f>STOCK[[#This Row],[Entradas]]-STOCK[[#This Row],[Salidas]]</f>
        <v>3</v>
      </c>
      <c r="M9" s="99"/>
      <c r="N9" s="87"/>
      <c r="O9" s="100"/>
      <c r="P9" s="88">
        <v>10.84</v>
      </c>
      <c r="Q9" s="105"/>
      <c r="R9" s="88"/>
      <c r="S9" s="87"/>
      <c r="T9" s="87"/>
      <c r="U9" s="87"/>
      <c r="V9" s="88">
        <f t="shared" si="1"/>
        <v>30</v>
      </c>
      <c r="W9" s="87"/>
      <c r="X9" s="108"/>
      <c r="Y9" s="111"/>
      <c r="Z9" s="100"/>
      <c r="AA9" s="88"/>
      <c r="AB9" s="112"/>
      <c r="AC9" s="118"/>
      <c r="AD9" s="119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</row>
    <row r="10" s="58" customFormat="1" ht="104" customHeight="1" spans="1:46">
      <c r="A10" s="72" t="s">
        <v>16403</v>
      </c>
      <c r="B10" s="73"/>
      <c r="C10" s="74" t="s">
        <v>2</v>
      </c>
      <c r="D10" s="75" t="s">
        <v>16399</v>
      </c>
      <c r="E10" s="83" t="s">
        <v>16404</v>
      </c>
      <c r="F10" s="83" t="s">
        <v>16389</v>
      </c>
      <c r="G10" s="72"/>
      <c r="H10" s="84">
        <v>30</v>
      </c>
      <c r="I10" s="70">
        <f t="shared" si="0"/>
        <v>30</v>
      </c>
      <c r="J10" s="94">
        <v>3</v>
      </c>
      <c r="K10" s="97">
        <v>0</v>
      </c>
      <c r="L10" s="96">
        <f>STOCK[[#This Row],[Entradas]]-STOCK[[#This Row],[Salidas]]</f>
        <v>3</v>
      </c>
      <c r="M10" s="99"/>
      <c r="N10" s="87"/>
      <c r="O10" s="100"/>
      <c r="P10" s="88">
        <v>7.94</v>
      </c>
      <c r="Q10" s="105"/>
      <c r="R10" s="88"/>
      <c r="S10" s="87"/>
      <c r="T10" s="87"/>
      <c r="U10" s="87"/>
      <c r="V10" s="88">
        <f t="shared" si="1"/>
        <v>30</v>
      </c>
      <c r="W10" s="87"/>
      <c r="X10" s="108"/>
      <c r="Y10" s="111"/>
      <c r="Z10" s="100"/>
      <c r="AA10" s="88"/>
      <c r="AB10" s="112"/>
      <c r="AC10" s="118"/>
      <c r="AD10" s="119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</row>
    <row r="11" s="58" customFormat="1" ht="104" customHeight="1" spans="1:46">
      <c r="A11" s="72" t="s">
        <v>16405</v>
      </c>
      <c r="B11" s="76"/>
      <c r="C11" s="74" t="s">
        <v>2</v>
      </c>
      <c r="D11" s="75" t="s">
        <v>16399</v>
      </c>
      <c r="E11" s="83" t="s">
        <v>16404</v>
      </c>
      <c r="F11" s="85" t="s">
        <v>16391</v>
      </c>
      <c r="G11" s="84"/>
      <c r="H11" s="84">
        <v>30</v>
      </c>
      <c r="I11" s="70">
        <f t="shared" si="0"/>
        <v>30</v>
      </c>
      <c r="J11" s="98">
        <v>3</v>
      </c>
      <c r="K11" s="95">
        <v>0</v>
      </c>
      <c r="L11" s="96">
        <f>STOCK[[#This Row],[Entradas]]-STOCK[[#This Row],[Salidas]]</f>
        <v>3</v>
      </c>
      <c r="M11" s="101"/>
      <c r="N11" s="102"/>
      <c r="O11" s="103"/>
      <c r="P11" s="104">
        <v>7.94</v>
      </c>
      <c r="Q11" s="106"/>
      <c r="R11" s="104"/>
      <c r="S11" s="102"/>
      <c r="T11" s="102"/>
      <c r="U11" s="102"/>
      <c r="V11" s="88">
        <f t="shared" si="1"/>
        <v>30</v>
      </c>
      <c r="W11" s="102"/>
      <c r="X11" s="109"/>
      <c r="Y11" s="113"/>
      <c r="Z11" s="103"/>
      <c r="AA11" s="104"/>
      <c r="AB11" s="114"/>
      <c r="AC11" s="121"/>
      <c r="AD11" s="119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</row>
    <row r="12" s="58" customFormat="1" ht="104" customHeight="1" spans="1:46">
      <c r="A12" s="72" t="s">
        <v>16406</v>
      </c>
      <c r="B12" s="76"/>
      <c r="C12" s="74" t="s">
        <v>2</v>
      </c>
      <c r="D12" s="75" t="s">
        <v>16399</v>
      </c>
      <c r="E12" s="83" t="s">
        <v>16404</v>
      </c>
      <c r="F12" s="85" t="s">
        <v>16393</v>
      </c>
      <c r="G12" s="84"/>
      <c r="H12" s="84">
        <v>30</v>
      </c>
      <c r="I12" s="70">
        <f t="shared" si="0"/>
        <v>30</v>
      </c>
      <c r="J12" s="98">
        <v>3</v>
      </c>
      <c r="K12" s="95">
        <v>0</v>
      </c>
      <c r="L12" s="96">
        <f>STOCK[[#This Row],[Entradas]]-STOCK[[#This Row],[Salidas]]</f>
        <v>3</v>
      </c>
      <c r="M12" s="101"/>
      <c r="N12" s="102"/>
      <c r="O12" s="103"/>
      <c r="P12" s="104">
        <v>7.94</v>
      </c>
      <c r="Q12" s="106"/>
      <c r="R12" s="104"/>
      <c r="S12" s="102"/>
      <c r="T12" s="102"/>
      <c r="U12" s="102"/>
      <c r="V12" s="88">
        <f t="shared" si="1"/>
        <v>30</v>
      </c>
      <c r="W12" s="102"/>
      <c r="X12" s="109"/>
      <c r="Y12" s="113"/>
      <c r="Z12" s="103"/>
      <c r="AA12" s="104"/>
      <c r="AB12" s="114"/>
      <c r="AC12" s="121"/>
      <c r="AD12" s="119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</row>
    <row r="13" ht="100" customHeight="1" spans="1:29">
      <c r="A13" s="72" t="s">
        <v>16407</v>
      </c>
      <c r="B13" s="77"/>
      <c r="C13" s="74" t="s">
        <v>2</v>
      </c>
      <c r="D13" s="78" t="s">
        <v>16395</v>
      </c>
      <c r="E13" s="86" t="s">
        <v>16408</v>
      </c>
      <c r="F13" s="86" t="s">
        <v>16409</v>
      </c>
      <c r="G13" s="87"/>
      <c r="H13" s="88">
        <v>35</v>
      </c>
      <c r="I13" s="70">
        <f t="shared" si="0"/>
        <v>35</v>
      </c>
      <c r="J13" s="94">
        <v>3</v>
      </c>
      <c r="K13" s="97">
        <v>0</v>
      </c>
      <c r="L13" s="96">
        <f>STOCK[[#This Row],[Entradas]]-STOCK[[#This Row],[Salidas]]</f>
        <v>3</v>
      </c>
      <c r="M13" s="87"/>
      <c r="N13" s="87"/>
      <c r="O13" s="87"/>
      <c r="P13" s="88">
        <v>19.17</v>
      </c>
      <c r="Q13" s="105"/>
      <c r="R13" s="87"/>
      <c r="S13" s="87"/>
      <c r="T13" s="87"/>
      <c r="U13" s="87"/>
      <c r="V13" s="88">
        <f t="shared" si="1"/>
        <v>35</v>
      </c>
      <c r="W13" s="87"/>
      <c r="X13" s="87"/>
      <c r="Y13" s="115"/>
      <c r="Z13" s="87"/>
      <c r="AA13" s="87"/>
      <c r="AB13" s="87"/>
      <c r="AC13" s="87"/>
    </row>
    <row r="14" ht="100" customHeight="1" spans="1:29">
      <c r="A14" s="72" t="s">
        <v>16410</v>
      </c>
      <c r="B14" s="77"/>
      <c r="C14" s="74" t="s">
        <v>2</v>
      </c>
      <c r="D14" s="78" t="s">
        <v>16395</v>
      </c>
      <c r="E14" s="86" t="s">
        <v>16411</v>
      </c>
      <c r="F14" s="86" t="s">
        <v>16409</v>
      </c>
      <c r="G14" s="87"/>
      <c r="H14" s="88">
        <v>35</v>
      </c>
      <c r="I14" s="70">
        <f t="shared" si="0"/>
        <v>35</v>
      </c>
      <c r="J14" s="94">
        <v>2</v>
      </c>
      <c r="K14" s="95">
        <v>0</v>
      </c>
      <c r="L14" s="96">
        <f>STOCK[[#This Row],[Entradas]]-STOCK[[#This Row],[Salidas]]</f>
        <v>2</v>
      </c>
      <c r="M14" s="87"/>
      <c r="N14" s="87"/>
      <c r="O14" s="87"/>
      <c r="P14" s="88">
        <v>17.6</v>
      </c>
      <c r="Q14" s="105"/>
      <c r="R14" s="87"/>
      <c r="S14" s="87"/>
      <c r="T14" s="87"/>
      <c r="U14" s="87"/>
      <c r="V14" s="88">
        <f t="shared" si="1"/>
        <v>35</v>
      </c>
      <c r="W14" s="87"/>
      <c r="X14" s="87"/>
      <c r="Y14" s="115"/>
      <c r="Z14" s="87"/>
      <c r="AA14" s="87"/>
      <c r="AB14" s="87"/>
      <c r="AC14" s="87"/>
    </row>
    <row r="15" ht="100" customHeight="1" spans="1:29">
      <c r="A15" s="72" t="s">
        <v>16412</v>
      </c>
      <c r="B15" s="77"/>
      <c r="C15" s="74" t="s">
        <v>2</v>
      </c>
      <c r="D15" s="78" t="s">
        <v>16395</v>
      </c>
      <c r="E15" s="86" t="s">
        <v>16413</v>
      </c>
      <c r="F15" s="86" t="s">
        <v>16409</v>
      </c>
      <c r="G15" s="87"/>
      <c r="H15" s="88">
        <v>35</v>
      </c>
      <c r="I15" s="70">
        <f t="shared" si="0"/>
        <v>35</v>
      </c>
      <c r="J15" s="94">
        <v>2</v>
      </c>
      <c r="K15" s="95">
        <v>0</v>
      </c>
      <c r="L15" s="96">
        <f>STOCK[[#This Row],[Entradas]]-STOCK[[#This Row],[Salidas]]</f>
        <v>2</v>
      </c>
      <c r="M15" s="87"/>
      <c r="N15" s="87"/>
      <c r="O15" s="87"/>
      <c r="P15" s="88">
        <v>15.8</v>
      </c>
      <c r="Q15" s="105"/>
      <c r="R15" s="87"/>
      <c r="S15" s="87"/>
      <c r="T15" s="87"/>
      <c r="U15" s="87"/>
      <c r="V15" s="88">
        <f t="shared" si="1"/>
        <v>35</v>
      </c>
      <c r="W15" s="87"/>
      <c r="X15" s="87"/>
      <c r="Y15" s="115"/>
      <c r="Z15" s="87"/>
      <c r="AA15" s="87"/>
      <c r="AB15" s="87"/>
      <c r="AC15" s="87"/>
    </row>
    <row r="16" ht="100" customHeight="1" spans="1:29">
      <c r="A16" s="72" t="s">
        <v>16414</v>
      </c>
      <c r="B16" s="77"/>
      <c r="C16" s="74" t="s">
        <v>2</v>
      </c>
      <c r="D16" s="78" t="s">
        <v>16395</v>
      </c>
      <c r="E16" s="86" t="s">
        <v>16415</v>
      </c>
      <c r="F16" s="86" t="s">
        <v>16409</v>
      </c>
      <c r="G16" s="87"/>
      <c r="H16" s="88">
        <v>30</v>
      </c>
      <c r="I16" s="70">
        <f t="shared" si="0"/>
        <v>30</v>
      </c>
      <c r="J16" s="94">
        <v>3</v>
      </c>
      <c r="K16" s="97">
        <v>0</v>
      </c>
      <c r="L16" s="96">
        <f>STOCK[[#This Row],[Entradas]]-STOCK[[#This Row],[Salidas]]</f>
        <v>3</v>
      </c>
      <c r="M16" s="87"/>
      <c r="N16" s="87"/>
      <c r="O16" s="87"/>
      <c r="P16" s="88">
        <v>14.39</v>
      </c>
      <c r="Q16" s="105"/>
      <c r="R16" s="87"/>
      <c r="S16" s="87"/>
      <c r="T16" s="87"/>
      <c r="U16" s="87"/>
      <c r="V16" s="88">
        <f t="shared" si="1"/>
        <v>30</v>
      </c>
      <c r="W16" s="87"/>
      <c r="X16" s="87"/>
      <c r="Y16" s="115"/>
      <c r="Z16" s="87"/>
      <c r="AA16" s="87"/>
      <c r="AB16" s="87"/>
      <c r="AC16" s="87"/>
    </row>
    <row r="17" ht="100" customHeight="1" spans="1:29">
      <c r="A17" s="72" t="s">
        <v>16416</v>
      </c>
      <c r="B17" s="77"/>
      <c r="C17" s="74" t="s">
        <v>2</v>
      </c>
      <c r="D17" s="78" t="s">
        <v>16395</v>
      </c>
      <c r="E17" s="86" t="s">
        <v>16417</v>
      </c>
      <c r="F17" s="86" t="s">
        <v>16409</v>
      </c>
      <c r="G17" s="87"/>
      <c r="H17" s="88">
        <v>35</v>
      </c>
      <c r="I17" s="70">
        <f t="shared" si="0"/>
        <v>35</v>
      </c>
      <c r="J17" s="94">
        <v>2</v>
      </c>
      <c r="K17" s="95">
        <v>0</v>
      </c>
      <c r="L17" s="96">
        <f>STOCK[[#This Row],[Entradas]]-STOCK[[#This Row],[Salidas]]</f>
        <v>2</v>
      </c>
      <c r="M17" s="87"/>
      <c r="N17" s="87"/>
      <c r="O17" s="87"/>
      <c r="P17" s="88">
        <v>14.23</v>
      </c>
      <c r="Q17" s="105"/>
      <c r="R17" s="87"/>
      <c r="S17" s="87"/>
      <c r="T17" s="87"/>
      <c r="U17" s="87"/>
      <c r="V17" s="88">
        <f t="shared" si="1"/>
        <v>35</v>
      </c>
      <c r="W17" s="87"/>
      <c r="X17" s="87"/>
      <c r="Y17" s="115"/>
      <c r="Z17" s="87"/>
      <c r="AA17" s="87"/>
      <c r="AB17" s="87"/>
      <c r="AC17" s="87"/>
    </row>
    <row r="18" ht="100" customHeight="1" spans="1:29">
      <c r="A18" s="72" t="s">
        <v>16418</v>
      </c>
      <c r="B18" s="77"/>
      <c r="C18" s="74" t="s">
        <v>2</v>
      </c>
      <c r="D18" s="78" t="s">
        <v>16399</v>
      </c>
      <c r="E18" s="86" t="s">
        <v>16419</v>
      </c>
      <c r="F18" s="86" t="s">
        <v>16389</v>
      </c>
      <c r="G18" s="87"/>
      <c r="H18" s="88">
        <v>22</v>
      </c>
      <c r="I18" s="70">
        <f t="shared" si="0"/>
        <v>22</v>
      </c>
      <c r="J18" s="94">
        <v>5</v>
      </c>
      <c r="K18" s="95">
        <v>0</v>
      </c>
      <c r="L18" s="96">
        <f>STOCK[[#This Row],[Entradas]]-STOCK[[#This Row],[Salidas]]</f>
        <v>5</v>
      </c>
      <c r="M18" s="87"/>
      <c r="N18" s="87"/>
      <c r="O18" s="87"/>
      <c r="P18" s="88">
        <v>10.27</v>
      </c>
      <c r="Q18" s="105"/>
      <c r="R18" s="87"/>
      <c r="S18" s="87"/>
      <c r="T18" s="87"/>
      <c r="U18" s="87"/>
      <c r="V18" s="88">
        <f t="shared" si="1"/>
        <v>22</v>
      </c>
      <c r="W18" s="87"/>
      <c r="X18" s="87"/>
      <c r="Y18" s="115"/>
      <c r="Z18" s="87"/>
      <c r="AA18" s="87"/>
      <c r="AB18" s="87"/>
      <c r="AC18" s="87"/>
    </row>
    <row r="19" ht="100" customHeight="1" spans="1:29">
      <c r="A19" s="72" t="s">
        <v>16420</v>
      </c>
      <c r="B19" s="77"/>
      <c r="C19" s="74" t="s">
        <v>2</v>
      </c>
      <c r="D19" s="78" t="s">
        <v>16399</v>
      </c>
      <c r="E19" s="86" t="s">
        <v>16419</v>
      </c>
      <c r="F19" s="86" t="s">
        <v>16393</v>
      </c>
      <c r="G19" s="87"/>
      <c r="H19" s="88">
        <v>22</v>
      </c>
      <c r="I19" s="70">
        <f t="shared" si="0"/>
        <v>22</v>
      </c>
      <c r="J19" s="94">
        <v>5</v>
      </c>
      <c r="K19" s="97">
        <v>0</v>
      </c>
      <c r="L19" s="96">
        <f>STOCK[[#This Row],[Entradas]]-STOCK[[#This Row],[Salidas]]</f>
        <v>5</v>
      </c>
      <c r="M19" s="87"/>
      <c r="N19" s="87"/>
      <c r="O19" s="87"/>
      <c r="P19" s="88">
        <v>10.27</v>
      </c>
      <c r="Q19" s="105"/>
      <c r="R19" s="87"/>
      <c r="S19" s="87"/>
      <c r="T19" s="87"/>
      <c r="U19" s="87"/>
      <c r="V19" s="88">
        <f t="shared" si="1"/>
        <v>22</v>
      </c>
      <c r="W19" s="87"/>
      <c r="X19" s="87"/>
      <c r="Y19" s="115"/>
      <c r="Z19" s="87"/>
      <c r="AA19" s="87"/>
      <c r="AB19" s="87"/>
      <c r="AC19" s="87"/>
    </row>
    <row r="20" ht="100" customHeight="1" spans="1:29">
      <c r="A20" s="72" t="s">
        <v>16421</v>
      </c>
      <c r="B20" s="77"/>
      <c r="C20" s="74" t="s">
        <v>2</v>
      </c>
      <c r="D20" s="78" t="s">
        <v>16422</v>
      </c>
      <c r="E20" s="86" t="s">
        <v>16423</v>
      </c>
      <c r="F20" s="86" t="s">
        <v>16424</v>
      </c>
      <c r="G20" s="87"/>
      <c r="H20" s="88">
        <v>50</v>
      </c>
      <c r="I20" s="70">
        <f t="shared" si="0"/>
        <v>50</v>
      </c>
      <c r="J20" s="94">
        <v>3</v>
      </c>
      <c r="K20" s="95">
        <v>0</v>
      </c>
      <c r="L20" s="96">
        <f>STOCK[[#This Row],[Entradas]]-STOCK[[#This Row],[Salidas]]</f>
        <v>3</v>
      </c>
      <c r="M20" s="87"/>
      <c r="N20" s="87"/>
      <c r="O20" s="87"/>
      <c r="P20" s="88"/>
      <c r="Q20" s="105"/>
      <c r="R20" s="87"/>
      <c r="S20" s="87"/>
      <c r="T20" s="87"/>
      <c r="U20" s="87"/>
      <c r="V20" s="88">
        <f t="shared" si="1"/>
        <v>50</v>
      </c>
      <c r="W20" s="87"/>
      <c r="X20" s="87"/>
      <c r="Y20" s="115"/>
      <c r="Z20" s="87"/>
      <c r="AA20" s="87"/>
      <c r="AB20" s="87"/>
      <c r="AC20" s="87"/>
    </row>
    <row r="21" ht="100" customHeight="1" spans="1:29">
      <c r="A21" s="72" t="s">
        <v>16425</v>
      </c>
      <c r="B21" s="77"/>
      <c r="C21" s="74" t="s">
        <v>2</v>
      </c>
      <c r="D21" s="78" t="s">
        <v>16422</v>
      </c>
      <c r="E21" s="86" t="s">
        <v>16423</v>
      </c>
      <c r="F21" s="86" t="s">
        <v>16426</v>
      </c>
      <c r="G21" s="87"/>
      <c r="H21" s="88">
        <v>50</v>
      </c>
      <c r="I21" s="70">
        <f t="shared" ref="I21:I58" si="2">H21</f>
        <v>50</v>
      </c>
      <c r="J21" s="94">
        <v>3</v>
      </c>
      <c r="K21" s="97">
        <v>0</v>
      </c>
      <c r="L21" s="96">
        <v>3</v>
      </c>
      <c r="M21" s="87"/>
      <c r="N21" s="87"/>
      <c r="O21" s="87"/>
      <c r="P21" s="88"/>
      <c r="Q21" s="105"/>
      <c r="R21" s="87"/>
      <c r="S21" s="87"/>
      <c r="T21" s="87"/>
      <c r="U21" s="87"/>
      <c r="V21" s="88">
        <f t="shared" si="1"/>
        <v>50</v>
      </c>
      <c r="W21" s="87"/>
      <c r="X21" s="87"/>
      <c r="Y21" s="115"/>
      <c r="Z21" s="87"/>
      <c r="AA21" s="87"/>
      <c r="AB21" s="87"/>
      <c r="AC21" s="87"/>
    </row>
    <row r="22" ht="100" customHeight="1" spans="1:29">
      <c r="A22" s="72" t="s">
        <v>16427</v>
      </c>
      <c r="B22" s="77"/>
      <c r="C22" s="74" t="s">
        <v>2</v>
      </c>
      <c r="D22" s="78" t="s">
        <v>16422</v>
      </c>
      <c r="E22" s="86" t="s">
        <v>16423</v>
      </c>
      <c r="F22" s="86" t="s">
        <v>16428</v>
      </c>
      <c r="G22" s="87"/>
      <c r="H22" s="88">
        <v>50</v>
      </c>
      <c r="I22" s="70">
        <f t="shared" si="2"/>
        <v>50</v>
      </c>
      <c r="J22" s="94">
        <v>2</v>
      </c>
      <c r="K22" s="95">
        <v>0</v>
      </c>
      <c r="L22" s="96">
        <v>2</v>
      </c>
      <c r="M22" s="87"/>
      <c r="N22" s="87"/>
      <c r="O22" s="87"/>
      <c r="P22" s="88">
        <v>27.99</v>
      </c>
      <c r="Q22" s="105"/>
      <c r="R22" s="87"/>
      <c r="S22" s="87"/>
      <c r="T22" s="87"/>
      <c r="U22" s="87"/>
      <c r="V22" s="88">
        <f t="shared" si="1"/>
        <v>50</v>
      </c>
      <c r="W22" s="87"/>
      <c r="X22" s="87"/>
      <c r="Y22" s="115"/>
      <c r="Z22" s="87"/>
      <c r="AA22" s="87"/>
      <c r="AB22" s="87"/>
      <c r="AC22" s="87"/>
    </row>
    <row r="23" ht="100" customHeight="1" spans="1:29">
      <c r="A23" s="72" t="s">
        <v>16429</v>
      </c>
      <c r="B23" s="77"/>
      <c r="C23" s="74" t="s">
        <v>2</v>
      </c>
      <c r="D23" s="78" t="s">
        <v>16422</v>
      </c>
      <c r="E23" s="86" t="s">
        <v>16423</v>
      </c>
      <c r="F23" s="86" t="s">
        <v>16430</v>
      </c>
      <c r="G23" s="87"/>
      <c r="H23" s="88">
        <v>50</v>
      </c>
      <c r="I23" s="70">
        <f t="shared" si="2"/>
        <v>50</v>
      </c>
      <c r="J23" s="94">
        <v>3</v>
      </c>
      <c r="K23" s="97">
        <v>0</v>
      </c>
      <c r="L23" s="96">
        <v>3</v>
      </c>
      <c r="M23" s="87"/>
      <c r="N23" s="87"/>
      <c r="O23" s="87"/>
      <c r="P23" s="88">
        <v>27.99</v>
      </c>
      <c r="Q23" s="105"/>
      <c r="R23" s="87"/>
      <c r="S23" s="87"/>
      <c r="T23" s="87"/>
      <c r="U23" s="87"/>
      <c r="V23" s="88">
        <f t="shared" si="1"/>
        <v>50</v>
      </c>
      <c r="W23" s="87"/>
      <c r="X23" s="87"/>
      <c r="Y23" s="115"/>
      <c r="Z23" s="87"/>
      <c r="AA23" s="87"/>
      <c r="AB23" s="87"/>
      <c r="AC23" s="87"/>
    </row>
    <row r="24" ht="100" customHeight="1" spans="1:29">
      <c r="A24" s="72" t="s">
        <v>16431</v>
      </c>
      <c r="B24" s="77"/>
      <c r="C24" s="74" t="s">
        <v>2</v>
      </c>
      <c r="D24" s="78" t="s">
        <v>16422</v>
      </c>
      <c r="E24" s="86" t="s">
        <v>16432</v>
      </c>
      <c r="F24" s="86" t="s">
        <v>16433</v>
      </c>
      <c r="G24" s="87"/>
      <c r="H24" s="88">
        <v>40</v>
      </c>
      <c r="I24" s="70">
        <f t="shared" si="2"/>
        <v>40</v>
      </c>
      <c r="J24" s="94">
        <v>2</v>
      </c>
      <c r="K24" s="95">
        <v>0</v>
      </c>
      <c r="L24" s="96">
        <v>2</v>
      </c>
      <c r="M24" s="87"/>
      <c r="N24" s="87"/>
      <c r="O24" s="87"/>
      <c r="P24" s="88">
        <v>17.49</v>
      </c>
      <c r="Q24" s="105"/>
      <c r="R24" s="87"/>
      <c r="S24" s="87"/>
      <c r="T24" s="87"/>
      <c r="U24" s="87"/>
      <c r="V24" s="88">
        <f t="shared" si="1"/>
        <v>40</v>
      </c>
      <c r="W24" s="87"/>
      <c r="X24" s="87"/>
      <c r="Y24" s="115"/>
      <c r="Z24" s="87"/>
      <c r="AA24" s="87"/>
      <c r="AB24" s="87"/>
      <c r="AC24" s="87"/>
    </row>
    <row r="25" ht="100" customHeight="1" spans="1:29">
      <c r="A25" s="72" t="s">
        <v>16434</v>
      </c>
      <c r="B25" s="77"/>
      <c r="C25" s="74" t="s">
        <v>2</v>
      </c>
      <c r="D25" s="78" t="s">
        <v>16422</v>
      </c>
      <c r="E25" s="86" t="s">
        <v>16432</v>
      </c>
      <c r="F25" s="86" t="s">
        <v>16435</v>
      </c>
      <c r="G25" s="87"/>
      <c r="H25" s="88">
        <v>40</v>
      </c>
      <c r="I25" s="70">
        <f t="shared" si="2"/>
        <v>40</v>
      </c>
      <c r="J25" s="94">
        <v>1</v>
      </c>
      <c r="K25" s="97">
        <v>0</v>
      </c>
      <c r="L25" s="96">
        <v>1</v>
      </c>
      <c r="M25" s="87"/>
      <c r="N25" s="87"/>
      <c r="O25" s="87"/>
      <c r="P25" s="88">
        <v>17.49</v>
      </c>
      <c r="Q25" s="105"/>
      <c r="R25" s="87"/>
      <c r="S25" s="87"/>
      <c r="T25" s="87"/>
      <c r="U25" s="87"/>
      <c r="V25" s="88">
        <f t="shared" si="1"/>
        <v>40</v>
      </c>
      <c r="W25" s="87"/>
      <c r="X25" s="87"/>
      <c r="Y25" s="115"/>
      <c r="Z25" s="87"/>
      <c r="AA25" s="87"/>
      <c r="AB25" s="87"/>
      <c r="AC25" s="87"/>
    </row>
    <row r="26" ht="100" customHeight="1" spans="1:29">
      <c r="A26" s="72" t="s">
        <v>16436</v>
      </c>
      <c r="B26" s="77"/>
      <c r="C26" s="74" t="s">
        <v>2</v>
      </c>
      <c r="D26" s="78" t="s">
        <v>16422</v>
      </c>
      <c r="E26" s="86" t="s">
        <v>16432</v>
      </c>
      <c r="F26" s="86" t="s">
        <v>16437</v>
      </c>
      <c r="G26" s="87"/>
      <c r="H26" s="88">
        <v>40</v>
      </c>
      <c r="I26" s="70">
        <f t="shared" si="2"/>
        <v>40</v>
      </c>
      <c r="J26" s="94">
        <v>3</v>
      </c>
      <c r="K26" s="95">
        <v>0</v>
      </c>
      <c r="L26" s="96">
        <v>3</v>
      </c>
      <c r="M26" s="87"/>
      <c r="N26" s="87"/>
      <c r="O26" s="87"/>
      <c r="P26" s="88">
        <v>17.49</v>
      </c>
      <c r="Q26" s="105"/>
      <c r="R26" s="87"/>
      <c r="S26" s="87"/>
      <c r="T26" s="87"/>
      <c r="U26" s="87"/>
      <c r="V26" s="88">
        <f t="shared" si="1"/>
        <v>40</v>
      </c>
      <c r="W26" s="87"/>
      <c r="X26" s="87"/>
      <c r="Y26" s="115"/>
      <c r="Z26" s="87"/>
      <c r="AA26" s="87"/>
      <c r="AB26" s="87"/>
      <c r="AC26" s="87"/>
    </row>
    <row r="27" ht="100" customHeight="1" spans="1:29">
      <c r="A27" s="72" t="s">
        <v>16438</v>
      </c>
      <c r="B27" s="77"/>
      <c r="C27" s="74" t="s">
        <v>2</v>
      </c>
      <c r="D27" s="78" t="s">
        <v>16422</v>
      </c>
      <c r="E27" s="86" t="s">
        <v>16439</v>
      </c>
      <c r="F27" s="86" t="s">
        <v>16433</v>
      </c>
      <c r="G27" s="87"/>
      <c r="H27" s="88">
        <v>35</v>
      </c>
      <c r="I27" s="70">
        <f t="shared" si="2"/>
        <v>35</v>
      </c>
      <c r="J27" s="94">
        <v>2</v>
      </c>
      <c r="K27" s="97">
        <v>0</v>
      </c>
      <c r="L27" s="96">
        <v>2</v>
      </c>
      <c r="M27" s="87"/>
      <c r="N27" s="87"/>
      <c r="O27" s="87"/>
      <c r="P27" s="88">
        <v>17.49</v>
      </c>
      <c r="Q27" s="105"/>
      <c r="R27" s="87"/>
      <c r="S27" s="87"/>
      <c r="T27" s="87"/>
      <c r="U27" s="87"/>
      <c r="V27" s="88">
        <f t="shared" si="1"/>
        <v>35</v>
      </c>
      <c r="W27" s="87"/>
      <c r="X27" s="87"/>
      <c r="Y27" s="115"/>
      <c r="Z27" s="87"/>
      <c r="AA27" s="87"/>
      <c r="AB27" s="87"/>
      <c r="AC27" s="87"/>
    </row>
    <row r="28" ht="100" customHeight="1" spans="1:29">
      <c r="A28" s="72" t="s">
        <v>16440</v>
      </c>
      <c r="B28" s="77"/>
      <c r="C28" s="74" t="s">
        <v>2</v>
      </c>
      <c r="D28" s="78" t="s">
        <v>16422</v>
      </c>
      <c r="E28" s="86" t="s">
        <v>16439</v>
      </c>
      <c r="F28" s="86" t="s">
        <v>16435</v>
      </c>
      <c r="G28" s="87"/>
      <c r="H28" s="88">
        <v>35</v>
      </c>
      <c r="I28" s="70">
        <f t="shared" si="2"/>
        <v>35</v>
      </c>
      <c r="J28" s="94">
        <v>3</v>
      </c>
      <c r="K28" s="95">
        <v>0</v>
      </c>
      <c r="L28" s="96">
        <v>3</v>
      </c>
      <c r="M28" s="87"/>
      <c r="N28" s="87"/>
      <c r="O28" s="87"/>
      <c r="P28" s="88">
        <v>17.49</v>
      </c>
      <c r="Q28" s="105"/>
      <c r="R28" s="87"/>
      <c r="S28" s="87"/>
      <c r="T28" s="87"/>
      <c r="U28" s="87"/>
      <c r="V28" s="88">
        <f t="shared" si="1"/>
        <v>35</v>
      </c>
      <c r="W28" s="87"/>
      <c r="X28" s="87"/>
      <c r="Y28" s="115"/>
      <c r="Z28" s="87"/>
      <c r="AA28" s="87"/>
      <c r="AB28" s="87"/>
      <c r="AC28" s="87"/>
    </row>
    <row r="29" ht="100" customHeight="1" spans="1:29">
      <c r="A29" s="72" t="s">
        <v>16441</v>
      </c>
      <c r="B29" s="77"/>
      <c r="C29" s="74" t="s">
        <v>2</v>
      </c>
      <c r="D29" s="78" t="s">
        <v>16422</v>
      </c>
      <c r="E29" s="86" t="s">
        <v>16439</v>
      </c>
      <c r="F29" s="86" t="s">
        <v>16437</v>
      </c>
      <c r="G29" s="87"/>
      <c r="H29" s="88">
        <v>35</v>
      </c>
      <c r="I29" s="70">
        <f t="shared" si="2"/>
        <v>35</v>
      </c>
      <c r="J29" s="94">
        <v>3</v>
      </c>
      <c r="K29" s="97">
        <v>0</v>
      </c>
      <c r="L29" s="96">
        <v>3</v>
      </c>
      <c r="M29" s="87"/>
      <c r="N29" s="87"/>
      <c r="O29" s="87"/>
      <c r="P29" s="88">
        <v>17.49</v>
      </c>
      <c r="Q29" s="105"/>
      <c r="R29" s="87"/>
      <c r="S29" s="87"/>
      <c r="T29" s="87"/>
      <c r="U29" s="87"/>
      <c r="V29" s="88">
        <f t="shared" si="1"/>
        <v>35</v>
      </c>
      <c r="W29" s="87"/>
      <c r="X29" s="87"/>
      <c r="Y29" s="115"/>
      <c r="Z29" s="87"/>
      <c r="AA29" s="87"/>
      <c r="AB29" s="87"/>
      <c r="AC29" s="87"/>
    </row>
    <row r="30" ht="100" customHeight="1" spans="1:29">
      <c r="A30" s="72" t="s">
        <v>16442</v>
      </c>
      <c r="B30" s="77"/>
      <c r="C30" s="74" t="s">
        <v>2</v>
      </c>
      <c r="D30" s="78" t="s">
        <v>16422</v>
      </c>
      <c r="E30" s="86" t="s">
        <v>16443</v>
      </c>
      <c r="F30" s="86" t="s">
        <v>16444</v>
      </c>
      <c r="G30" s="87"/>
      <c r="H30" s="88">
        <v>50</v>
      </c>
      <c r="I30" s="70">
        <f t="shared" si="2"/>
        <v>50</v>
      </c>
      <c r="J30" s="94">
        <v>2</v>
      </c>
      <c r="K30" s="95">
        <v>0</v>
      </c>
      <c r="L30" s="96">
        <v>3</v>
      </c>
      <c r="M30" s="87"/>
      <c r="N30" s="87"/>
      <c r="O30" s="87"/>
      <c r="P30" s="88">
        <v>13.98</v>
      </c>
      <c r="Q30" s="105"/>
      <c r="R30" s="87"/>
      <c r="S30" s="87"/>
      <c r="T30" s="87"/>
      <c r="U30" s="87"/>
      <c r="V30" s="88">
        <f t="shared" si="1"/>
        <v>50</v>
      </c>
      <c r="W30" s="87"/>
      <c r="X30" s="87"/>
      <c r="Y30" s="115"/>
      <c r="Z30" s="87"/>
      <c r="AA30" s="87"/>
      <c r="AB30" s="87"/>
      <c r="AC30" s="87"/>
    </row>
    <row r="31" ht="100" customHeight="1" spans="1:29">
      <c r="A31" s="72" t="s">
        <v>16445</v>
      </c>
      <c r="B31" s="77"/>
      <c r="C31" s="74" t="s">
        <v>2</v>
      </c>
      <c r="D31" s="78" t="s">
        <v>16422</v>
      </c>
      <c r="E31" s="86" t="s">
        <v>16443</v>
      </c>
      <c r="F31" s="86" t="s">
        <v>16435</v>
      </c>
      <c r="G31" s="87"/>
      <c r="H31" s="88">
        <v>50</v>
      </c>
      <c r="I31" s="70">
        <f t="shared" si="2"/>
        <v>50</v>
      </c>
      <c r="J31" s="94">
        <v>2</v>
      </c>
      <c r="K31" s="97">
        <v>0</v>
      </c>
      <c r="L31" s="96">
        <v>3</v>
      </c>
      <c r="M31" s="87"/>
      <c r="N31" s="87"/>
      <c r="O31" s="87"/>
      <c r="P31" s="88">
        <v>13.98</v>
      </c>
      <c r="Q31" s="105"/>
      <c r="R31" s="87"/>
      <c r="S31" s="87"/>
      <c r="T31" s="87"/>
      <c r="U31" s="87"/>
      <c r="V31" s="88">
        <f t="shared" si="1"/>
        <v>50</v>
      </c>
      <c r="W31" s="87"/>
      <c r="X31" s="87"/>
      <c r="Y31" s="115"/>
      <c r="Z31" s="87"/>
      <c r="AA31" s="87"/>
      <c r="AB31" s="87"/>
      <c r="AC31" s="87"/>
    </row>
    <row r="32" ht="100" customHeight="1" spans="1:29">
      <c r="A32" s="72" t="s">
        <v>16446</v>
      </c>
      <c r="B32" s="77"/>
      <c r="C32" s="74" t="s">
        <v>2</v>
      </c>
      <c r="D32" s="78" t="s">
        <v>16422</v>
      </c>
      <c r="E32" s="86" t="s">
        <v>16447</v>
      </c>
      <c r="F32" s="86" t="s">
        <v>16444</v>
      </c>
      <c r="G32" s="87"/>
      <c r="H32" s="88">
        <v>35</v>
      </c>
      <c r="I32" s="70">
        <f t="shared" si="2"/>
        <v>35</v>
      </c>
      <c r="J32" s="94">
        <v>2</v>
      </c>
      <c r="K32" s="95">
        <v>0</v>
      </c>
      <c r="L32" s="96">
        <v>2</v>
      </c>
      <c r="M32" s="87"/>
      <c r="N32" s="87"/>
      <c r="O32" s="87"/>
      <c r="P32" s="88">
        <v>6.98</v>
      </c>
      <c r="Q32" s="105"/>
      <c r="R32" s="87"/>
      <c r="S32" s="87"/>
      <c r="T32" s="87"/>
      <c r="U32" s="87"/>
      <c r="V32" s="88">
        <f t="shared" si="1"/>
        <v>35</v>
      </c>
      <c r="W32" s="87"/>
      <c r="X32" s="87"/>
      <c r="Y32" s="115"/>
      <c r="Z32" s="87"/>
      <c r="AA32" s="87"/>
      <c r="AB32" s="87"/>
      <c r="AC32" s="87"/>
    </row>
    <row r="33" ht="100" customHeight="1" spans="1:29">
      <c r="A33" s="72" t="s">
        <v>16448</v>
      </c>
      <c r="B33" s="77"/>
      <c r="C33" s="74" t="s">
        <v>2</v>
      </c>
      <c r="D33" s="78" t="s">
        <v>16422</v>
      </c>
      <c r="E33" s="86" t="s">
        <v>16447</v>
      </c>
      <c r="F33" s="86" t="s">
        <v>16433</v>
      </c>
      <c r="G33" s="87"/>
      <c r="H33" s="88">
        <v>35</v>
      </c>
      <c r="I33" s="70">
        <f t="shared" si="2"/>
        <v>35</v>
      </c>
      <c r="J33" s="94">
        <v>2</v>
      </c>
      <c r="K33" s="97">
        <v>0</v>
      </c>
      <c r="L33" s="96">
        <v>2</v>
      </c>
      <c r="M33" s="87"/>
      <c r="N33" s="87"/>
      <c r="O33" s="87"/>
      <c r="P33" s="88">
        <v>6.98</v>
      </c>
      <c r="Q33" s="105"/>
      <c r="R33" s="87"/>
      <c r="S33" s="87"/>
      <c r="T33" s="87"/>
      <c r="U33" s="87"/>
      <c r="V33" s="88">
        <f t="shared" si="1"/>
        <v>35</v>
      </c>
      <c r="W33" s="87"/>
      <c r="X33" s="87"/>
      <c r="Y33" s="115"/>
      <c r="Z33" s="87"/>
      <c r="AA33" s="87"/>
      <c r="AB33" s="87"/>
      <c r="AC33" s="87"/>
    </row>
    <row r="34" ht="100" customHeight="1" spans="1:29">
      <c r="A34" s="72" t="s">
        <v>16449</v>
      </c>
      <c r="B34" s="77"/>
      <c r="C34" s="74" t="s">
        <v>2</v>
      </c>
      <c r="D34" s="78" t="s">
        <v>16422</v>
      </c>
      <c r="E34" s="86" t="s">
        <v>16447</v>
      </c>
      <c r="F34" s="86" t="s">
        <v>16450</v>
      </c>
      <c r="G34" s="87"/>
      <c r="H34" s="88">
        <v>35</v>
      </c>
      <c r="I34" s="70">
        <f t="shared" si="2"/>
        <v>35</v>
      </c>
      <c r="J34" s="94">
        <v>2</v>
      </c>
      <c r="K34" s="95">
        <v>0</v>
      </c>
      <c r="L34" s="96">
        <v>2</v>
      </c>
      <c r="M34" s="87"/>
      <c r="N34" s="87"/>
      <c r="O34" s="87"/>
      <c r="P34" s="88">
        <v>6.98</v>
      </c>
      <c r="Q34" s="105"/>
      <c r="R34" s="87"/>
      <c r="S34" s="87"/>
      <c r="T34" s="87"/>
      <c r="U34" s="87"/>
      <c r="V34" s="88">
        <f t="shared" si="1"/>
        <v>35</v>
      </c>
      <c r="W34" s="87"/>
      <c r="X34" s="87"/>
      <c r="Y34" s="115"/>
      <c r="Z34" s="87"/>
      <c r="AA34" s="87"/>
      <c r="AB34" s="87"/>
      <c r="AC34" s="87"/>
    </row>
    <row r="35" ht="100" customHeight="1" spans="1:29">
      <c r="A35" s="72" t="s">
        <v>16451</v>
      </c>
      <c r="B35" s="77"/>
      <c r="C35" s="74" t="s">
        <v>2</v>
      </c>
      <c r="D35" s="78" t="s">
        <v>16422</v>
      </c>
      <c r="E35" s="86" t="s">
        <v>16452</v>
      </c>
      <c r="F35" s="86" t="s">
        <v>16433</v>
      </c>
      <c r="G35" s="87"/>
      <c r="H35" s="88">
        <v>30</v>
      </c>
      <c r="I35" s="70">
        <f t="shared" si="2"/>
        <v>30</v>
      </c>
      <c r="J35" s="94">
        <v>3</v>
      </c>
      <c r="K35" s="97">
        <v>0</v>
      </c>
      <c r="L35" s="96">
        <v>3</v>
      </c>
      <c r="M35" s="87"/>
      <c r="N35" s="87"/>
      <c r="O35" s="87"/>
      <c r="P35" s="88">
        <v>7.98</v>
      </c>
      <c r="Q35" s="105"/>
      <c r="R35" s="87"/>
      <c r="S35" s="87"/>
      <c r="T35" s="87"/>
      <c r="U35" s="87"/>
      <c r="V35" s="88">
        <f t="shared" si="1"/>
        <v>30</v>
      </c>
      <c r="W35" s="87"/>
      <c r="X35" s="87"/>
      <c r="Y35" s="115"/>
      <c r="Z35" s="87"/>
      <c r="AA35" s="87"/>
      <c r="AB35" s="87"/>
      <c r="AC35" s="87"/>
    </row>
    <row r="36" ht="100" customHeight="1" spans="1:29">
      <c r="A36" s="72" t="s">
        <v>16453</v>
      </c>
      <c r="B36" s="77"/>
      <c r="C36" s="74" t="s">
        <v>2</v>
      </c>
      <c r="D36" s="78" t="s">
        <v>16422</v>
      </c>
      <c r="E36" s="86" t="s">
        <v>16452</v>
      </c>
      <c r="F36" s="86" t="s">
        <v>16450</v>
      </c>
      <c r="G36" s="87"/>
      <c r="H36" s="88">
        <v>30</v>
      </c>
      <c r="I36" s="70">
        <f t="shared" si="2"/>
        <v>30</v>
      </c>
      <c r="J36" s="94">
        <v>4</v>
      </c>
      <c r="K36" s="95">
        <v>0</v>
      </c>
      <c r="L36" s="96">
        <v>4</v>
      </c>
      <c r="M36" s="87"/>
      <c r="N36" s="87"/>
      <c r="O36" s="87"/>
      <c r="P36" s="88">
        <v>7.98</v>
      </c>
      <c r="Q36" s="105"/>
      <c r="R36" s="87"/>
      <c r="S36" s="87"/>
      <c r="T36" s="87"/>
      <c r="U36" s="87"/>
      <c r="V36" s="88">
        <f t="shared" si="1"/>
        <v>30</v>
      </c>
      <c r="W36" s="87"/>
      <c r="X36" s="87"/>
      <c r="Y36" s="115"/>
      <c r="Z36" s="87"/>
      <c r="AA36" s="87"/>
      <c r="AB36" s="87"/>
      <c r="AC36" s="87"/>
    </row>
    <row r="37" ht="100" customHeight="1" spans="1:29">
      <c r="A37" s="72" t="s">
        <v>16454</v>
      </c>
      <c r="B37" s="77"/>
      <c r="C37" s="74" t="s">
        <v>2</v>
      </c>
      <c r="D37" s="78" t="s">
        <v>16422</v>
      </c>
      <c r="E37" s="86" t="s">
        <v>16455</v>
      </c>
      <c r="F37" s="86" t="s">
        <v>16433</v>
      </c>
      <c r="G37" s="87"/>
      <c r="H37" s="88">
        <v>35</v>
      </c>
      <c r="I37" s="70">
        <f t="shared" si="2"/>
        <v>35</v>
      </c>
      <c r="J37" s="94">
        <v>3</v>
      </c>
      <c r="K37" s="97">
        <v>0</v>
      </c>
      <c r="L37" s="96">
        <v>3</v>
      </c>
      <c r="M37" s="87"/>
      <c r="N37" s="87"/>
      <c r="O37" s="87"/>
      <c r="P37" s="88">
        <v>10.48</v>
      </c>
      <c r="Q37" s="105"/>
      <c r="R37" s="87"/>
      <c r="S37" s="87"/>
      <c r="T37" s="87"/>
      <c r="U37" s="87"/>
      <c r="V37" s="88">
        <f t="shared" si="1"/>
        <v>35</v>
      </c>
      <c r="W37" s="87"/>
      <c r="X37" s="87"/>
      <c r="Y37" s="115"/>
      <c r="Z37" s="87"/>
      <c r="AA37" s="87"/>
      <c r="AB37" s="87"/>
      <c r="AC37" s="87"/>
    </row>
    <row r="38" ht="100" customHeight="1" spans="1:29">
      <c r="A38" s="72" t="s">
        <v>16456</v>
      </c>
      <c r="B38" s="77"/>
      <c r="C38" s="74" t="s">
        <v>2</v>
      </c>
      <c r="D38" s="78" t="s">
        <v>16422</v>
      </c>
      <c r="E38" s="86" t="s">
        <v>16455</v>
      </c>
      <c r="F38" s="86" t="s">
        <v>16435</v>
      </c>
      <c r="G38" s="87"/>
      <c r="H38" s="88">
        <v>35</v>
      </c>
      <c r="I38" s="70">
        <f t="shared" si="2"/>
        <v>35</v>
      </c>
      <c r="J38" s="94">
        <v>3</v>
      </c>
      <c r="K38" s="95">
        <v>0</v>
      </c>
      <c r="L38" s="96">
        <v>3</v>
      </c>
      <c r="M38" s="87"/>
      <c r="N38" s="87"/>
      <c r="O38" s="87"/>
      <c r="P38" s="88">
        <v>10.48</v>
      </c>
      <c r="Q38" s="105"/>
      <c r="R38" s="87"/>
      <c r="S38" s="87"/>
      <c r="T38" s="87"/>
      <c r="U38" s="87"/>
      <c r="V38" s="88">
        <f t="shared" si="1"/>
        <v>35</v>
      </c>
      <c r="W38" s="87"/>
      <c r="X38" s="87"/>
      <c r="Y38" s="115"/>
      <c r="Z38" s="87"/>
      <c r="AA38" s="87"/>
      <c r="AB38" s="87"/>
      <c r="AC38" s="87"/>
    </row>
    <row r="39" ht="100" customHeight="1" spans="1:29">
      <c r="A39" s="72" t="s">
        <v>16457</v>
      </c>
      <c r="B39" s="77"/>
      <c r="C39" s="74" t="s">
        <v>2</v>
      </c>
      <c r="D39" s="78" t="s">
        <v>16422</v>
      </c>
      <c r="E39" s="86" t="s">
        <v>16455</v>
      </c>
      <c r="F39" s="86" t="s">
        <v>16437</v>
      </c>
      <c r="G39" s="87"/>
      <c r="H39" s="88">
        <v>40</v>
      </c>
      <c r="I39" s="70">
        <f t="shared" si="2"/>
        <v>40</v>
      </c>
      <c r="J39" s="94">
        <v>2</v>
      </c>
      <c r="K39" s="97">
        <v>0</v>
      </c>
      <c r="L39" s="96">
        <v>2</v>
      </c>
      <c r="M39" s="87"/>
      <c r="N39" s="87"/>
      <c r="O39" s="87"/>
      <c r="P39" s="88">
        <v>10.48</v>
      </c>
      <c r="Q39" s="105"/>
      <c r="R39" s="87"/>
      <c r="S39" s="87"/>
      <c r="T39" s="87"/>
      <c r="U39" s="87"/>
      <c r="V39" s="88">
        <f t="shared" si="1"/>
        <v>40</v>
      </c>
      <c r="W39" s="87"/>
      <c r="X39" s="87"/>
      <c r="Y39" s="115"/>
      <c r="Z39" s="87"/>
      <c r="AA39" s="87"/>
      <c r="AB39" s="87"/>
      <c r="AC39" s="87"/>
    </row>
    <row r="40" ht="100" customHeight="1" spans="1:29">
      <c r="A40" s="72" t="s">
        <v>16458</v>
      </c>
      <c r="B40" s="77"/>
      <c r="C40" s="74" t="s">
        <v>2</v>
      </c>
      <c r="D40" s="78" t="s">
        <v>16422</v>
      </c>
      <c r="E40" s="86" t="s">
        <v>16459</v>
      </c>
      <c r="F40" s="86" t="s">
        <v>16460</v>
      </c>
      <c r="G40" s="87"/>
      <c r="H40" s="88">
        <v>30</v>
      </c>
      <c r="I40" s="70">
        <f t="shared" si="2"/>
        <v>30</v>
      </c>
      <c r="J40" s="94">
        <v>1</v>
      </c>
      <c r="K40" s="95">
        <v>0</v>
      </c>
      <c r="L40" s="96">
        <v>1</v>
      </c>
      <c r="M40" s="87"/>
      <c r="N40" s="87"/>
      <c r="O40" s="87"/>
      <c r="P40" s="88">
        <v>9.98</v>
      </c>
      <c r="Q40" s="105"/>
      <c r="R40" s="87"/>
      <c r="S40" s="87"/>
      <c r="T40" s="87"/>
      <c r="U40" s="87"/>
      <c r="V40" s="88">
        <f t="shared" si="1"/>
        <v>30</v>
      </c>
      <c r="W40" s="87"/>
      <c r="X40" s="87"/>
      <c r="Y40" s="115"/>
      <c r="Z40" s="87"/>
      <c r="AA40" s="87"/>
      <c r="AB40" s="87"/>
      <c r="AC40" s="87"/>
    </row>
    <row r="41" ht="100" customHeight="1" spans="1:29">
      <c r="A41" s="72" t="s">
        <v>16461</v>
      </c>
      <c r="B41" s="77"/>
      <c r="C41" s="74" t="s">
        <v>2</v>
      </c>
      <c r="D41" s="78" t="s">
        <v>16422</v>
      </c>
      <c r="E41" s="86" t="s">
        <v>16459</v>
      </c>
      <c r="F41" s="86" t="s">
        <v>16462</v>
      </c>
      <c r="G41" s="87"/>
      <c r="H41" s="88">
        <v>30</v>
      </c>
      <c r="I41" s="70">
        <f t="shared" si="2"/>
        <v>30</v>
      </c>
      <c r="J41" s="94">
        <v>2</v>
      </c>
      <c r="K41" s="97">
        <v>0</v>
      </c>
      <c r="L41" s="96">
        <v>2</v>
      </c>
      <c r="M41" s="87"/>
      <c r="N41" s="87"/>
      <c r="O41" s="87"/>
      <c r="P41" s="88">
        <v>9.98</v>
      </c>
      <c r="Q41" s="105"/>
      <c r="R41" s="87"/>
      <c r="S41" s="87"/>
      <c r="T41" s="87"/>
      <c r="U41" s="87"/>
      <c r="V41" s="88">
        <f t="shared" si="1"/>
        <v>30</v>
      </c>
      <c r="W41" s="87"/>
      <c r="X41" s="87"/>
      <c r="Y41" s="115"/>
      <c r="Z41" s="87"/>
      <c r="AA41" s="87"/>
      <c r="AB41" s="87"/>
      <c r="AC41" s="87"/>
    </row>
    <row r="42" ht="100" customHeight="1" spans="1:29">
      <c r="A42" s="72" t="s">
        <v>16463</v>
      </c>
      <c r="B42" s="77"/>
      <c r="C42" s="74" t="s">
        <v>2</v>
      </c>
      <c r="D42" s="78" t="s">
        <v>16422</v>
      </c>
      <c r="E42" s="86" t="s">
        <v>16459</v>
      </c>
      <c r="F42" s="86" t="s">
        <v>16464</v>
      </c>
      <c r="G42" s="87"/>
      <c r="H42" s="88">
        <v>30</v>
      </c>
      <c r="I42" s="70">
        <f t="shared" si="2"/>
        <v>30</v>
      </c>
      <c r="J42" s="94">
        <v>3</v>
      </c>
      <c r="K42" s="95">
        <v>0</v>
      </c>
      <c r="L42" s="96">
        <v>3</v>
      </c>
      <c r="M42" s="87"/>
      <c r="N42" s="87"/>
      <c r="O42" s="87"/>
      <c r="P42" s="88">
        <v>9.98</v>
      </c>
      <c r="Q42" s="105"/>
      <c r="R42" s="87"/>
      <c r="S42" s="87"/>
      <c r="T42" s="87"/>
      <c r="U42" s="87"/>
      <c r="V42" s="88">
        <f t="shared" si="1"/>
        <v>30</v>
      </c>
      <c r="W42" s="87"/>
      <c r="X42" s="87"/>
      <c r="Y42" s="115"/>
      <c r="Z42" s="87"/>
      <c r="AA42" s="87"/>
      <c r="AB42" s="87"/>
      <c r="AC42" s="87"/>
    </row>
    <row r="43" ht="100" customHeight="1" spans="1:29">
      <c r="A43" s="72" t="s">
        <v>16465</v>
      </c>
      <c r="B43" s="77"/>
      <c r="C43" s="74" t="s">
        <v>2</v>
      </c>
      <c r="D43" s="78" t="s">
        <v>16422</v>
      </c>
      <c r="E43" s="86" t="s">
        <v>16459</v>
      </c>
      <c r="F43" s="86" t="s">
        <v>16466</v>
      </c>
      <c r="G43" s="87"/>
      <c r="H43" s="88">
        <v>30</v>
      </c>
      <c r="I43" s="70">
        <f t="shared" si="2"/>
        <v>30</v>
      </c>
      <c r="J43" s="94">
        <v>2</v>
      </c>
      <c r="K43" s="97">
        <v>0</v>
      </c>
      <c r="L43" s="96">
        <v>2</v>
      </c>
      <c r="M43" s="87"/>
      <c r="N43" s="87"/>
      <c r="O43" s="87"/>
      <c r="P43" s="88">
        <v>9.98</v>
      </c>
      <c r="Q43" s="105"/>
      <c r="R43" s="87"/>
      <c r="S43" s="87"/>
      <c r="T43" s="87"/>
      <c r="U43" s="87"/>
      <c r="V43" s="88">
        <f t="shared" si="1"/>
        <v>30</v>
      </c>
      <c r="W43" s="87"/>
      <c r="X43" s="87"/>
      <c r="Y43" s="115"/>
      <c r="Z43" s="87"/>
      <c r="AA43" s="87"/>
      <c r="AB43" s="87"/>
      <c r="AC43" s="87"/>
    </row>
    <row r="44" ht="100" customHeight="1" spans="1:29">
      <c r="A44" s="72" t="s">
        <v>16467</v>
      </c>
      <c r="B44" s="77"/>
      <c r="C44" s="74" t="s">
        <v>2</v>
      </c>
      <c r="D44" s="78" t="s">
        <v>16422</v>
      </c>
      <c r="E44" s="86" t="s">
        <v>16468</v>
      </c>
      <c r="F44" s="86" t="s">
        <v>16469</v>
      </c>
      <c r="G44" s="87"/>
      <c r="H44" s="88">
        <v>50</v>
      </c>
      <c r="I44" s="70">
        <f t="shared" si="2"/>
        <v>50</v>
      </c>
      <c r="J44" s="94">
        <v>1</v>
      </c>
      <c r="K44" s="95">
        <v>0</v>
      </c>
      <c r="L44" s="96">
        <v>1</v>
      </c>
      <c r="M44" s="87"/>
      <c r="N44" s="87"/>
      <c r="O44" s="87"/>
      <c r="P44" s="88">
        <v>11.98</v>
      </c>
      <c r="Q44" s="105"/>
      <c r="R44" s="87"/>
      <c r="S44" s="87"/>
      <c r="T44" s="87"/>
      <c r="U44" s="87"/>
      <c r="V44" s="88">
        <f t="shared" si="1"/>
        <v>50</v>
      </c>
      <c r="W44" s="87"/>
      <c r="X44" s="87"/>
      <c r="Y44" s="115"/>
      <c r="Z44" s="87"/>
      <c r="AA44" s="87"/>
      <c r="AB44" s="87"/>
      <c r="AC44" s="87"/>
    </row>
    <row r="45" ht="100" customHeight="1" spans="1:29">
      <c r="A45" s="72" t="s">
        <v>16470</v>
      </c>
      <c r="B45" s="77"/>
      <c r="C45" s="74" t="s">
        <v>2</v>
      </c>
      <c r="D45" s="78" t="s">
        <v>16422</v>
      </c>
      <c r="E45" s="86" t="s">
        <v>16471</v>
      </c>
      <c r="F45" s="86" t="s">
        <v>16444</v>
      </c>
      <c r="G45" s="87"/>
      <c r="H45" s="88">
        <v>30</v>
      </c>
      <c r="I45" s="70">
        <f t="shared" si="2"/>
        <v>30</v>
      </c>
      <c r="J45" s="94">
        <v>2</v>
      </c>
      <c r="K45" s="97">
        <v>0</v>
      </c>
      <c r="L45" s="96">
        <v>2</v>
      </c>
      <c r="M45" s="87"/>
      <c r="N45" s="87"/>
      <c r="O45" s="87"/>
      <c r="P45" s="88">
        <v>9.98</v>
      </c>
      <c r="Q45" s="105"/>
      <c r="R45" s="87"/>
      <c r="S45" s="87"/>
      <c r="T45" s="87"/>
      <c r="U45" s="87"/>
      <c r="V45" s="88">
        <f t="shared" si="1"/>
        <v>30</v>
      </c>
      <c r="W45" s="87"/>
      <c r="X45" s="87"/>
      <c r="Y45" s="115"/>
      <c r="Z45" s="87"/>
      <c r="AA45" s="87"/>
      <c r="AB45" s="87"/>
      <c r="AC45" s="87"/>
    </row>
    <row r="46" ht="100" customHeight="1" spans="1:29">
      <c r="A46" s="72" t="s">
        <v>16472</v>
      </c>
      <c r="B46" s="77"/>
      <c r="C46" s="74" t="s">
        <v>2</v>
      </c>
      <c r="D46" s="78" t="s">
        <v>16422</v>
      </c>
      <c r="E46" s="86" t="s">
        <v>16471</v>
      </c>
      <c r="F46" s="86" t="s">
        <v>16435</v>
      </c>
      <c r="G46" s="87"/>
      <c r="H46" s="88">
        <v>30</v>
      </c>
      <c r="I46" s="70">
        <f t="shared" si="2"/>
        <v>30</v>
      </c>
      <c r="J46" s="94">
        <v>1</v>
      </c>
      <c r="K46" s="95">
        <v>0</v>
      </c>
      <c r="L46" s="96">
        <v>1</v>
      </c>
      <c r="M46" s="87"/>
      <c r="N46" s="87"/>
      <c r="O46" s="87"/>
      <c r="P46" s="88">
        <v>9.98</v>
      </c>
      <c r="Q46" s="105"/>
      <c r="R46" s="87"/>
      <c r="S46" s="87"/>
      <c r="T46" s="87"/>
      <c r="U46" s="87"/>
      <c r="V46" s="88">
        <f t="shared" si="1"/>
        <v>30</v>
      </c>
      <c r="W46" s="87"/>
      <c r="X46" s="87"/>
      <c r="Y46" s="115"/>
      <c r="Z46" s="87"/>
      <c r="AA46" s="87"/>
      <c r="AB46" s="87"/>
      <c r="AC46" s="87"/>
    </row>
    <row r="47" ht="100" customHeight="1" spans="1:29">
      <c r="A47" s="72" t="s">
        <v>16473</v>
      </c>
      <c r="B47" s="77"/>
      <c r="C47" s="74" t="s">
        <v>2</v>
      </c>
      <c r="D47" s="78" t="s">
        <v>16422</v>
      </c>
      <c r="E47" s="86" t="s">
        <v>16474</v>
      </c>
      <c r="F47" s="86" t="s">
        <v>16433</v>
      </c>
      <c r="G47" s="87"/>
      <c r="H47" s="88">
        <v>40</v>
      </c>
      <c r="I47" s="70">
        <f t="shared" si="2"/>
        <v>40</v>
      </c>
      <c r="J47" s="94">
        <v>2</v>
      </c>
      <c r="K47" s="97">
        <v>0</v>
      </c>
      <c r="L47" s="96">
        <v>2</v>
      </c>
      <c r="M47" s="87"/>
      <c r="N47" s="87"/>
      <c r="O47" s="87"/>
      <c r="P47" s="88">
        <v>14.98</v>
      </c>
      <c r="Q47" s="105"/>
      <c r="R47" s="87"/>
      <c r="S47" s="87"/>
      <c r="T47" s="87"/>
      <c r="U47" s="87"/>
      <c r="V47" s="88">
        <f t="shared" si="1"/>
        <v>40</v>
      </c>
      <c r="W47" s="87"/>
      <c r="X47" s="87"/>
      <c r="Y47" s="115"/>
      <c r="Z47" s="87"/>
      <c r="AA47" s="87"/>
      <c r="AB47" s="87"/>
      <c r="AC47" s="87"/>
    </row>
    <row r="48" ht="100" customHeight="1" spans="1:29">
      <c r="A48" s="72" t="s">
        <v>16475</v>
      </c>
      <c r="B48" s="77"/>
      <c r="C48" s="74" t="s">
        <v>2</v>
      </c>
      <c r="D48" s="78" t="s">
        <v>16422</v>
      </c>
      <c r="E48" s="86" t="s">
        <v>16474</v>
      </c>
      <c r="F48" s="86" t="s">
        <v>16435</v>
      </c>
      <c r="G48" s="87"/>
      <c r="H48" s="88">
        <v>40</v>
      </c>
      <c r="I48" s="70">
        <f t="shared" si="2"/>
        <v>40</v>
      </c>
      <c r="J48" s="94">
        <v>2</v>
      </c>
      <c r="K48" s="95">
        <v>0</v>
      </c>
      <c r="L48" s="96">
        <v>2</v>
      </c>
      <c r="M48" s="87"/>
      <c r="N48" s="87"/>
      <c r="O48" s="87"/>
      <c r="P48" s="88">
        <v>14.98</v>
      </c>
      <c r="Q48" s="105"/>
      <c r="R48" s="87"/>
      <c r="S48" s="87"/>
      <c r="T48" s="87"/>
      <c r="U48" s="87"/>
      <c r="V48" s="88">
        <f t="shared" si="1"/>
        <v>40</v>
      </c>
      <c r="W48" s="87"/>
      <c r="X48" s="87"/>
      <c r="Y48" s="115"/>
      <c r="Z48" s="87"/>
      <c r="AA48" s="87"/>
      <c r="AB48" s="87"/>
      <c r="AC48" s="87"/>
    </row>
    <row r="49" ht="100" customHeight="1" spans="1:29">
      <c r="A49" s="72" t="s">
        <v>16476</v>
      </c>
      <c r="B49" s="77"/>
      <c r="C49" s="74" t="s">
        <v>2</v>
      </c>
      <c r="D49" s="78" t="s">
        <v>16422</v>
      </c>
      <c r="E49" s="86" t="s">
        <v>16474</v>
      </c>
      <c r="F49" s="86" t="s">
        <v>16437</v>
      </c>
      <c r="G49" s="87"/>
      <c r="H49" s="88">
        <v>40</v>
      </c>
      <c r="I49" s="70">
        <f t="shared" si="2"/>
        <v>40</v>
      </c>
      <c r="J49" s="94">
        <v>2</v>
      </c>
      <c r="K49" s="97">
        <v>0</v>
      </c>
      <c r="L49" s="96">
        <v>2</v>
      </c>
      <c r="M49" s="87"/>
      <c r="N49" s="87"/>
      <c r="O49" s="87"/>
      <c r="P49" s="88">
        <v>14.98</v>
      </c>
      <c r="Q49" s="105"/>
      <c r="R49" s="87"/>
      <c r="S49" s="87"/>
      <c r="T49" s="87"/>
      <c r="U49" s="87"/>
      <c r="V49" s="88">
        <f t="shared" si="1"/>
        <v>40</v>
      </c>
      <c r="W49" s="87"/>
      <c r="X49" s="87"/>
      <c r="Y49" s="115"/>
      <c r="Z49" s="87"/>
      <c r="AA49" s="87"/>
      <c r="AB49" s="87"/>
      <c r="AC49" s="87"/>
    </row>
    <row r="50" customHeight="1" spans="1:29">
      <c r="A50" s="79"/>
      <c r="B50" s="79"/>
      <c r="C50" s="79"/>
      <c r="D50" s="80"/>
      <c r="E50" s="89"/>
      <c r="F50" s="89"/>
      <c r="G50" s="79"/>
      <c r="H50" s="90"/>
      <c r="I50" s="79"/>
      <c r="J50" s="79"/>
      <c r="K50" s="79"/>
      <c r="L50" s="79"/>
      <c r="M50" s="79"/>
      <c r="N50" s="79"/>
      <c r="O50" s="90"/>
      <c r="P50" s="90"/>
      <c r="Q50" s="79"/>
      <c r="R50" s="79"/>
      <c r="S50" s="90"/>
      <c r="T50" s="90"/>
      <c r="U50" s="110"/>
      <c r="V50" s="90"/>
      <c r="W50" s="90"/>
      <c r="X50" s="90"/>
      <c r="Y50" s="116"/>
      <c r="Z50" s="79"/>
      <c r="AA50" s="79"/>
      <c r="AB50" s="79"/>
      <c r="AC50" s="79"/>
    </row>
    <row r="51" customHeight="1" spans="1:29">
      <c r="A51" s="79"/>
      <c r="B51" s="79"/>
      <c r="C51" s="79"/>
      <c r="D51" s="80"/>
      <c r="E51" s="89"/>
      <c r="F51" s="89"/>
      <c r="G51" s="79"/>
      <c r="H51" s="90"/>
      <c r="I51" s="79"/>
      <c r="J51" s="79"/>
      <c r="K51" s="79"/>
      <c r="L51" s="79"/>
      <c r="M51" s="79"/>
      <c r="N51" s="79"/>
      <c r="O51" s="90"/>
      <c r="P51" s="90"/>
      <c r="Q51" s="79"/>
      <c r="R51" s="79"/>
      <c r="S51" s="90"/>
      <c r="T51" s="90"/>
      <c r="U51" s="110"/>
      <c r="V51" s="90"/>
      <c r="W51" s="90"/>
      <c r="X51" s="90"/>
      <c r="Y51" s="116"/>
      <c r="Z51" s="79"/>
      <c r="AA51" s="79"/>
      <c r="AB51" s="79"/>
      <c r="AC51" s="79"/>
    </row>
    <row r="52" customHeight="1" spans="1:29">
      <c r="A52" s="79"/>
      <c r="B52" s="79"/>
      <c r="C52" s="79"/>
      <c r="D52" s="80"/>
      <c r="E52" s="89"/>
      <c r="F52" s="89"/>
      <c r="G52" s="79"/>
      <c r="H52" s="90"/>
      <c r="I52" s="79"/>
      <c r="J52" s="79"/>
      <c r="K52" s="79"/>
      <c r="L52" s="79"/>
      <c r="M52" s="79"/>
      <c r="N52" s="79"/>
      <c r="O52" s="90"/>
      <c r="P52" s="90"/>
      <c r="Q52" s="79"/>
      <c r="R52" s="79"/>
      <c r="S52" s="90"/>
      <c r="T52" s="90"/>
      <c r="U52" s="110"/>
      <c r="V52" s="90"/>
      <c r="W52" s="90"/>
      <c r="X52" s="90"/>
      <c r="Y52" s="116"/>
      <c r="Z52" s="79"/>
      <c r="AA52" s="79"/>
      <c r="AB52" s="79"/>
      <c r="AC52" s="79"/>
    </row>
    <row r="53" customHeight="1" spans="1:29">
      <c r="A53" s="79"/>
      <c r="B53" s="79"/>
      <c r="C53" s="79"/>
      <c r="D53" s="80"/>
      <c r="E53" s="89"/>
      <c r="F53" s="89"/>
      <c r="G53" s="79"/>
      <c r="H53" s="90"/>
      <c r="I53" s="79"/>
      <c r="J53" s="79"/>
      <c r="K53" s="79"/>
      <c r="L53" s="79"/>
      <c r="M53" s="79"/>
      <c r="N53" s="79"/>
      <c r="O53" s="90"/>
      <c r="P53" s="90"/>
      <c r="Q53" s="79"/>
      <c r="R53" s="79"/>
      <c r="S53" s="90"/>
      <c r="T53" s="90"/>
      <c r="U53" s="110"/>
      <c r="V53" s="90"/>
      <c r="W53" s="90"/>
      <c r="X53" s="90"/>
      <c r="Y53" s="116"/>
      <c r="Z53" s="79"/>
      <c r="AA53" s="79"/>
      <c r="AB53" s="79"/>
      <c r="AC53" s="79"/>
    </row>
    <row r="54" customHeight="1" spans="1:29">
      <c r="A54" s="79"/>
      <c r="B54" s="79"/>
      <c r="C54" s="79"/>
      <c r="D54" s="80"/>
      <c r="E54" s="89"/>
      <c r="F54" s="89"/>
      <c r="G54" s="79"/>
      <c r="H54" s="90"/>
      <c r="I54" s="79"/>
      <c r="J54" s="79"/>
      <c r="K54" s="79"/>
      <c r="L54" s="79"/>
      <c r="M54" s="79"/>
      <c r="N54" s="79"/>
      <c r="O54" s="90"/>
      <c r="P54" s="90"/>
      <c r="Q54" s="79"/>
      <c r="R54" s="79"/>
      <c r="S54" s="90"/>
      <c r="T54" s="90"/>
      <c r="U54" s="110"/>
      <c r="V54" s="90"/>
      <c r="W54" s="90"/>
      <c r="X54" s="90"/>
      <c r="Y54" s="116"/>
      <c r="Z54" s="79"/>
      <c r="AA54" s="79"/>
      <c r="AB54" s="79"/>
      <c r="AC54" s="79"/>
    </row>
    <row r="55" customHeight="1" spans="1:29">
      <c r="A55" s="79"/>
      <c r="B55" s="79"/>
      <c r="C55" s="79"/>
      <c r="D55" s="80"/>
      <c r="E55" s="89"/>
      <c r="F55" s="89"/>
      <c r="G55" s="79"/>
      <c r="H55" s="90"/>
      <c r="I55" s="79"/>
      <c r="J55" s="79"/>
      <c r="K55" s="79"/>
      <c r="L55" s="79"/>
      <c r="M55" s="79"/>
      <c r="N55" s="79"/>
      <c r="O55" s="90"/>
      <c r="P55" s="90"/>
      <c r="Q55" s="79"/>
      <c r="R55" s="79"/>
      <c r="S55" s="90"/>
      <c r="T55" s="90"/>
      <c r="U55" s="110"/>
      <c r="V55" s="90"/>
      <c r="W55" s="90"/>
      <c r="X55" s="90"/>
      <c r="Y55" s="116"/>
      <c r="Z55" s="79"/>
      <c r="AA55" s="79"/>
      <c r="AB55" s="79"/>
      <c r="AC55" s="79"/>
    </row>
    <row r="56" customHeight="1" spans="1:29">
      <c r="A56" s="79"/>
      <c r="B56" s="79"/>
      <c r="C56" s="79"/>
      <c r="D56" s="80"/>
      <c r="E56" s="89"/>
      <c r="F56" s="89"/>
      <c r="G56" s="79"/>
      <c r="H56" s="90"/>
      <c r="I56" s="79"/>
      <c r="J56" s="79"/>
      <c r="K56" s="79"/>
      <c r="L56" s="79"/>
      <c r="M56" s="79"/>
      <c r="N56" s="79"/>
      <c r="O56" s="90"/>
      <c r="P56" s="90"/>
      <c r="Q56" s="79"/>
      <c r="R56" s="79"/>
      <c r="S56" s="90"/>
      <c r="T56" s="90"/>
      <c r="U56" s="110"/>
      <c r="V56" s="90"/>
      <c r="W56" s="90"/>
      <c r="X56" s="90"/>
      <c r="Y56" s="116"/>
      <c r="Z56" s="79"/>
      <c r="AA56" s="79"/>
      <c r="AB56" s="79"/>
      <c r="AC56" s="79"/>
    </row>
    <row r="57" customHeight="1" spans="1:29">
      <c r="A57" s="79"/>
      <c r="B57" s="79"/>
      <c r="C57" s="79"/>
      <c r="D57" s="80"/>
      <c r="E57" s="89"/>
      <c r="F57" s="89"/>
      <c r="G57" s="79"/>
      <c r="H57" s="90"/>
      <c r="I57" s="79"/>
      <c r="J57" s="79"/>
      <c r="K57" s="79"/>
      <c r="L57" s="79"/>
      <c r="M57" s="79"/>
      <c r="N57" s="79"/>
      <c r="O57" s="90"/>
      <c r="P57" s="90"/>
      <c r="Q57" s="79"/>
      <c r="R57" s="79"/>
      <c r="S57" s="90"/>
      <c r="T57" s="90"/>
      <c r="U57" s="110"/>
      <c r="V57" s="90"/>
      <c r="W57" s="90"/>
      <c r="X57" s="90"/>
      <c r="Y57" s="116"/>
      <c r="Z57" s="79"/>
      <c r="AA57" s="79"/>
      <c r="AB57" s="79"/>
      <c r="AC57" s="79"/>
    </row>
    <row r="58" customHeight="1" spans="1:29">
      <c r="A58" s="79"/>
      <c r="B58" s="79"/>
      <c r="C58" s="79"/>
      <c r="D58" s="80"/>
      <c r="E58" s="89"/>
      <c r="F58" s="89"/>
      <c r="G58" s="79"/>
      <c r="H58" s="90"/>
      <c r="I58" s="79"/>
      <c r="J58" s="79"/>
      <c r="K58" s="79"/>
      <c r="L58" s="79"/>
      <c r="M58" s="79"/>
      <c r="N58" s="79"/>
      <c r="O58" s="90"/>
      <c r="P58" s="90"/>
      <c r="Q58" s="79"/>
      <c r="R58" s="79"/>
      <c r="S58" s="90"/>
      <c r="T58" s="90"/>
      <c r="U58" s="110"/>
      <c r="V58" s="90"/>
      <c r="W58" s="90"/>
      <c r="X58" s="90"/>
      <c r="Y58" s="116"/>
      <c r="Z58" s="79"/>
      <c r="AA58" s="79"/>
      <c r="AB58" s="79"/>
      <c r="AC58" s="79"/>
    </row>
    <row r="59" customHeight="1" spans="1:29">
      <c r="A59" s="79"/>
      <c r="B59" s="79"/>
      <c r="C59" s="79"/>
      <c r="D59" s="80"/>
      <c r="E59" s="89"/>
      <c r="F59" s="89"/>
      <c r="G59" s="79"/>
      <c r="H59" s="90"/>
      <c r="I59" s="79"/>
      <c r="J59" s="79"/>
      <c r="K59" s="79"/>
      <c r="L59" s="79"/>
      <c r="M59" s="79"/>
      <c r="N59" s="79"/>
      <c r="O59" s="90"/>
      <c r="P59" s="90"/>
      <c r="Q59" s="79"/>
      <c r="R59" s="79"/>
      <c r="S59" s="90"/>
      <c r="T59" s="90"/>
      <c r="U59" s="110"/>
      <c r="V59" s="90"/>
      <c r="W59" s="90"/>
      <c r="X59" s="90"/>
      <c r="Y59" s="116"/>
      <c r="Z59" s="79"/>
      <c r="AA59" s="79"/>
      <c r="AB59" s="79"/>
      <c r="AC59" s="79"/>
    </row>
    <row r="60" customHeight="1" spans="1:29">
      <c r="A60" s="79"/>
      <c r="B60" s="79"/>
      <c r="C60" s="79"/>
      <c r="D60" s="80"/>
      <c r="E60" s="89"/>
      <c r="F60" s="89"/>
      <c r="G60" s="79"/>
      <c r="H60" s="90"/>
      <c r="I60" s="79"/>
      <c r="J60" s="79"/>
      <c r="K60" s="79"/>
      <c r="L60" s="79"/>
      <c r="M60" s="79"/>
      <c r="N60" s="79"/>
      <c r="O60" s="90"/>
      <c r="P60" s="90"/>
      <c r="Q60" s="79"/>
      <c r="R60" s="79"/>
      <c r="S60" s="90"/>
      <c r="T60" s="90"/>
      <c r="U60" s="110"/>
      <c r="V60" s="90"/>
      <c r="W60" s="90"/>
      <c r="X60" s="90"/>
      <c r="Y60" s="116"/>
      <c r="Z60" s="79"/>
      <c r="AA60" s="79"/>
      <c r="AB60" s="79"/>
      <c r="AC60" s="79"/>
    </row>
    <row r="61" customHeight="1" spans="1:29">
      <c r="A61" s="79"/>
      <c r="B61" s="79"/>
      <c r="C61" s="79"/>
      <c r="D61" s="80"/>
      <c r="E61" s="89"/>
      <c r="F61" s="89"/>
      <c r="G61" s="79"/>
      <c r="H61" s="90"/>
      <c r="I61" s="79"/>
      <c r="J61" s="79"/>
      <c r="K61" s="79"/>
      <c r="L61" s="79"/>
      <c r="M61" s="79"/>
      <c r="N61" s="79"/>
      <c r="O61" s="90"/>
      <c r="P61" s="90"/>
      <c r="Q61" s="79"/>
      <c r="R61" s="79"/>
      <c r="S61" s="90"/>
      <c r="T61" s="90"/>
      <c r="U61" s="110"/>
      <c r="V61" s="90"/>
      <c r="W61" s="90"/>
      <c r="X61" s="90"/>
      <c r="Y61" s="116"/>
      <c r="Z61" s="79"/>
      <c r="AA61" s="79"/>
      <c r="AB61" s="79"/>
      <c r="AC61" s="79"/>
    </row>
    <row r="62" customHeight="1" spans="1:29">
      <c r="A62" s="79"/>
      <c r="B62" s="79"/>
      <c r="C62" s="79"/>
      <c r="D62" s="80"/>
      <c r="E62" s="89"/>
      <c r="F62" s="89"/>
      <c r="G62" s="79"/>
      <c r="H62" s="90"/>
      <c r="I62" s="79"/>
      <c r="J62" s="79"/>
      <c r="K62" s="79"/>
      <c r="L62" s="79"/>
      <c r="M62" s="79"/>
      <c r="N62" s="79"/>
      <c r="O62" s="90"/>
      <c r="P62" s="90"/>
      <c r="Q62" s="79"/>
      <c r="R62" s="79"/>
      <c r="S62" s="90"/>
      <c r="T62" s="90"/>
      <c r="U62" s="110"/>
      <c r="V62" s="90"/>
      <c r="W62" s="90"/>
      <c r="X62" s="90"/>
      <c r="Y62" s="116"/>
      <c r="Z62" s="79"/>
      <c r="AA62" s="79"/>
      <c r="AB62" s="79"/>
      <c r="AC62" s="79"/>
    </row>
    <row r="63" customHeight="1" spans="1:29">
      <c r="A63" s="79"/>
      <c r="B63" s="79"/>
      <c r="C63" s="79"/>
      <c r="D63" s="80"/>
      <c r="E63" s="89"/>
      <c r="F63" s="89"/>
      <c r="G63" s="79"/>
      <c r="H63" s="90"/>
      <c r="I63" s="79"/>
      <c r="J63" s="79"/>
      <c r="K63" s="79"/>
      <c r="L63" s="79"/>
      <c r="M63" s="79"/>
      <c r="N63" s="79"/>
      <c r="O63" s="90"/>
      <c r="P63" s="90"/>
      <c r="Q63" s="79"/>
      <c r="R63" s="79"/>
      <c r="S63" s="90"/>
      <c r="T63" s="90"/>
      <c r="U63" s="110"/>
      <c r="V63" s="90"/>
      <c r="W63" s="90"/>
      <c r="X63" s="90"/>
      <c r="Y63" s="116"/>
      <c r="Z63" s="79"/>
      <c r="AA63" s="79"/>
      <c r="AB63" s="79"/>
      <c r="AC63" s="79"/>
    </row>
    <row r="64" customHeight="1" spans="1:29">
      <c r="A64" s="79"/>
      <c r="B64" s="79"/>
      <c r="C64" s="79"/>
      <c r="D64" s="80"/>
      <c r="E64" s="89"/>
      <c r="F64" s="89"/>
      <c r="G64" s="79"/>
      <c r="H64" s="90"/>
      <c r="I64" s="79"/>
      <c r="J64" s="79"/>
      <c r="K64" s="79"/>
      <c r="L64" s="79"/>
      <c r="M64" s="79"/>
      <c r="N64" s="79"/>
      <c r="O64" s="90"/>
      <c r="P64" s="90"/>
      <c r="Q64" s="79"/>
      <c r="R64" s="79"/>
      <c r="S64" s="90"/>
      <c r="T64" s="90"/>
      <c r="U64" s="110"/>
      <c r="V64" s="90"/>
      <c r="W64" s="90"/>
      <c r="X64" s="90"/>
      <c r="Y64" s="116"/>
      <c r="Z64" s="79"/>
      <c r="AA64" s="79"/>
      <c r="AB64" s="79"/>
      <c r="AC64" s="79"/>
    </row>
    <row r="65" customHeight="1" spans="1:29">
      <c r="A65" s="79"/>
      <c r="B65" s="79"/>
      <c r="C65" s="79"/>
      <c r="D65" s="80"/>
      <c r="E65" s="89"/>
      <c r="F65" s="89"/>
      <c r="G65" s="79"/>
      <c r="H65" s="90"/>
      <c r="I65" s="79"/>
      <c r="J65" s="79"/>
      <c r="K65" s="79"/>
      <c r="L65" s="79"/>
      <c r="M65" s="79"/>
      <c r="N65" s="79"/>
      <c r="O65" s="90"/>
      <c r="P65" s="90"/>
      <c r="Q65" s="79"/>
      <c r="R65" s="79"/>
      <c r="S65" s="90"/>
      <c r="T65" s="90"/>
      <c r="U65" s="110"/>
      <c r="V65" s="90"/>
      <c r="W65" s="90"/>
      <c r="X65" s="90"/>
      <c r="Y65" s="116"/>
      <c r="Z65" s="79"/>
      <c r="AA65" s="79"/>
      <c r="AB65" s="79"/>
      <c r="AC65" s="79"/>
    </row>
    <row r="66" customHeight="1" spans="1:29">
      <c r="A66" s="79"/>
      <c r="B66" s="79"/>
      <c r="C66" s="79"/>
      <c r="D66" s="80"/>
      <c r="E66" s="89"/>
      <c r="F66" s="89"/>
      <c r="G66" s="79"/>
      <c r="H66" s="90"/>
      <c r="I66" s="79"/>
      <c r="J66" s="79"/>
      <c r="K66" s="79"/>
      <c r="L66" s="79"/>
      <c r="M66" s="79"/>
      <c r="N66" s="79"/>
      <c r="O66" s="90"/>
      <c r="P66" s="90"/>
      <c r="Q66" s="79"/>
      <c r="R66" s="79"/>
      <c r="S66" s="90"/>
      <c r="T66" s="90"/>
      <c r="U66" s="110"/>
      <c r="V66" s="90"/>
      <c r="W66" s="90"/>
      <c r="X66" s="90"/>
      <c r="Y66" s="116"/>
      <c r="Z66" s="79"/>
      <c r="AA66" s="79"/>
      <c r="AB66" s="79"/>
      <c r="AC66" s="79"/>
    </row>
    <row r="67" customHeight="1" spans="1:29">
      <c r="A67" s="79"/>
      <c r="B67" s="79"/>
      <c r="C67" s="79"/>
      <c r="D67" s="80"/>
      <c r="E67" s="89"/>
      <c r="F67" s="89"/>
      <c r="G67" s="79"/>
      <c r="H67" s="90"/>
      <c r="I67" s="79"/>
      <c r="J67" s="79"/>
      <c r="K67" s="79"/>
      <c r="L67" s="79"/>
      <c r="M67" s="79"/>
      <c r="N67" s="79"/>
      <c r="O67" s="90"/>
      <c r="P67" s="90"/>
      <c r="Q67" s="79"/>
      <c r="R67" s="79"/>
      <c r="S67" s="90"/>
      <c r="T67" s="90"/>
      <c r="U67" s="110"/>
      <c r="V67" s="90"/>
      <c r="W67" s="90"/>
      <c r="X67" s="90"/>
      <c r="Y67" s="116"/>
      <c r="Z67" s="79"/>
      <c r="AA67" s="79"/>
      <c r="AB67" s="79"/>
      <c r="AC67" s="79"/>
    </row>
    <row r="68" customHeight="1" spans="1:29">
      <c r="A68" s="79"/>
      <c r="B68" s="79"/>
      <c r="C68" s="79"/>
      <c r="D68" s="80"/>
      <c r="E68" s="89"/>
      <c r="F68" s="89"/>
      <c r="G68" s="79"/>
      <c r="H68" s="90"/>
      <c r="I68" s="79"/>
      <c r="J68" s="79"/>
      <c r="K68" s="79"/>
      <c r="L68" s="79"/>
      <c r="M68" s="79"/>
      <c r="N68" s="79"/>
      <c r="O68" s="90"/>
      <c r="P68" s="90"/>
      <c r="Q68" s="79"/>
      <c r="R68" s="79"/>
      <c r="S68" s="90"/>
      <c r="T68" s="90"/>
      <c r="U68" s="110"/>
      <c r="V68" s="90"/>
      <c r="W68" s="90"/>
      <c r="X68" s="90"/>
      <c r="Y68" s="116"/>
      <c r="Z68" s="79"/>
      <c r="AA68" s="79"/>
      <c r="AB68" s="79"/>
      <c r="AC68" s="79"/>
    </row>
    <row r="69" customHeight="1" spans="1:29">
      <c r="A69" s="79"/>
      <c r="B69" s="79"/>
      <c r="C69" s="79"/>
      <c r="D69" s="80"/>
      <c r="E69" s="89"/>
      <c r="F69" s="89"/>
      <c r="G69" s="79"/>
      <c r="H69" s="90"/>
      <c r="I69" s="79"/>
      <c r="J69" s="79"/>
      <c r="K69" s="79"/>
      <c r="L69" s="79"/>
      <c r="M69" s="79"/>
      <c r="N69" s="79"/>
      <c r="O69" s="90"/>
      <c r="P69" s="90"/>
      <c r="Q69" s="79"/>
      <c r="R69" s="79"/>
      <c r="S69" s="90"/>
      <c r="T69" s="90"/>
      <c r="U69" s="110"/>
      <c r="V69" s="90"/>
      <c r="W69" s="90"/>
      <c r="X69" s="90"/>
      <c r="Y69" s="116"/>
      <c r="Z69" s="79"/>
      <c r="AA69" s="79"/>
      <c r="AB69" s="79"/>
      <c r="AC69" s="79"/>
    </row>
    <row r="70" customHeight="1" spans="1:29">
      <c r="A70" s="79"/>
      <c r="B70" s="79"/>
      <c r="C70" s="79"/>
      <c r="D70" s="80"/>
      <c r="E70" s="89"/>
      <c r="F70" s="89"/>
      <c r="G70" s="79"/>
      <c r="H70" s="90"/>
      <c r="I70" s="79"/>
      <c r="J70" s="79"/>
      <c r="K70" s="79"/>
      <c r="L70" s="79"/>
      <c r="M70" s="79"/>
      <c r="N70" s="79"/>
      <c r="O70" s="90"/>
      <c r="P70" s="90"/>
      <c r="Q70" s="79"/>
      <c r="R70" s="79"/>
      <c r="S70" s="90"/>
      <c r="T70" s="90"/>
      <c r="U70" s="110"/>
      <c r="V70" s="90"/>
      <c r="W70" s="90"/>
      <c r="X70" s="90"/>
      <c r="Y70" s="116"/>
      <c r="Z70" s="79"/>
      <c r="AA70" s="79"/>
      <c r="AB70" s="79"/>
      <c r="AC70" s="79"/>
    </row>
    <row r="71" customHeight="1" spans="1:29">
      <c r="A71" s="79"/>
      <c r="B71" s="79"/>
      <c r="C71" s="79"/>
      <c r="D71" s="80"/>
      <c r="E71" s="89"/>
      <c r="F71" s="89"/>
      <c r="G71" s="79"/>
      <c r="H71" s="90"/>
      <c r="I71" s="79"/>
      <c r="J71" s="79"/>
      <c r="K71" s="79"/>
      <c r="L71" s="79"/>
      <c r="M71" s="79"/>
      <c r="N71" s="79"/>
      <c r="O71" s="90"/>
      <c r="P71" s="90"/>
      <c r="Q71" s="79"/>
      <c r="R71" s="79"/>
      <c r="S71" s="90"/>
      <c r="T71" s="90"/>
      <c r="U71" s="110"/>
      <c r="V71" s="90"/>
      <c r="W71" s="90"/>
      <c r="X71" s="90"/>
      <c r="Y71" s="116"/>
      <c r="Z71" s="79"/>
      <c r="AA71" s="79"/>
      <c r="AB71" s="79"/>
      <c r="AC71" s="79"/>
    </row>
    <row r="72" customHeight="1" spans="1:29">
      <c r="A72" s="79"/>
      <c r="B72" s="79"/>
      <c r="C72" s="79"/>
      <c r="D72" s="80"/>
      <c r="E72" s="89"/>
      <c r="F72" s="89"/>
      <c r="G72" s="79"/>
      <c r="H72" s="90"/>
      <c r="I72" s="79"/>
      <c r="J72" s="79"/>
      <c r="K72" s="79"/>
      <c r="L72" s="79"/>
      <c r="M72" s="79"/>
      <c r="N72" s="79"/>
      <c r="O72" s="90"/>
      <c r="P72" s="90"/>
      <c r="Q72" s="79"/>
      <c r="R72" s="79"/>
      <c r="S72" s="90"/>
      <c r="T72" s="90"/>
      <c r="U72" s="110"/>
      <c r="V72" s="90"/>
      <c r="W72" s="90"/>
      <c r="X72" s="90"/>
      <c r="Y72" s="116"/>
      <c r="Z72" s="79"/>
      <c r="AA72" s="79"/>
      <c r="AB72" s="79"/>
      <c r="AC72" s="79"/>
    </row>
    <row r="73" customHeight="1" spans="1:29">
      <c r="A73" s="79"/>
      <c r="B73" s="79"/>
      <c r="C73" s="79"/>
      <c r="D73" s="80"/>
      <c r="E73" s="89"/>
      <c r="F73" s="89"/>
      <c r="G73" s="79"/>
      <c r="H73" s="90"/>
      <c r="I73" s="79"/>
      <c r="J73" s="79"/>
      <c r="K73" s="79"/>
      <c r="L73" s="79"/>
      <c r="M73" s="79"/>
      <c r="N73" s="79"/>
      <c r="O73" s="90"/>
      <c r="P73" s="90"/>
      <c r="Q73" s="79"/>
      <c r="R73" s="79"/>
      <c r="S73" s="90"/>
      <c r="T73" s="90"/>
      <c r="U73" s="110"/>
      <c r="V73" s="90"/>
      <c r="W73" s="90"/>
      <c r="X73" s="90"/>
      <c r="Y73" s="116"/>
      <c r="Z73" s="79"/>
      <c r="AA73" s="79"/>
      <c r="AB73" s="79"/>
      <c r="AC73" s="79"/>
    </row>
    <row r="74" customHeight="1" spans="1:29">
      <c r="A74" s="79"/>
      <c r="B74" s="79"/>
      <c r="C74" s="79"/>
      <c r="D74" s="80"/>
      <c r="E74" s="89"/>
      <c r="F74" s="89"/>
      <c r="G74" s="79"/>
      <c r="H74" s="90"/>
      <c r="I74" s="79"/>
      <c r="J74" s="79"/>
      <c r="K74" s="79"/>
      <c r="L74" s="79"/>
      <c r="M74" s="79"/>
      <c r="N74" s="79"/>
      <c r="O74" s="90"/>
      <c r="P74" s="90"/>
      <c r="Q74" s="79"/>
      <c r="R74" s="79"/>
      <c r="S74" s="90"/>
      <c r="T74" s="90"/>
      <c r="U74" s="110"/>
      <c r="V74" s="90"/>
      <c r="W74" s="90"/>
      <c r="X74" s="90"/>
      <c r="Y74" s="116"/>
      <c r="Z74" s="79"/>
      <c r="AA74" s="79"/>
      <c r="AB74" s="79"/>
      <c r="AC74" s="79"/>
    </row>
    <row r="75" customHeight="1" spans="1:29">
      <c r="A75" s="79"/>
      <c r="B75" s="79"/>
      <c r="C75" s="79"/>
      <c r="D75" s="80"/>
      <c r="E75" s="89"/>
      <c r="F75" s="89"/>
      <c r="G75" s="79"/>
      <c r="H75" s="90"/>
      <c r="I75" s="79"/>
      <c r="J75" s="79"/>
      <c r="K75" s="79"/>
      <c r="L75" s="79"/>
      <c r="M75" s="79"/>
      <c r="N75" s="79"/>
      <c r="O75" s="90"/>
      <c r="P75" s="90"/>
      <c r="Q75" s="79"/>
      <c r="R75" s="79"/>
      <c r="S75" s="90"/>
      <c r="T75" s="90"/>
      <c r="U75" s="110"/>
      <c r="V75" s="90"/>
      <c r="W75" s="90"/>
      <c r="X75" s="90"/>
      <c r="Y75" s="116"/>
      <c r="Z75" s="79"/>
      <c r="AA75" s="79"/>
      <c r="AB75" s="79"/>
      <c r="AC75" s="79"/>
    </row>
    <row r="76" customHeight="1" spans="1:29">
      <c r="A76" s="79"/>
      <c r="B76" s="79"/>
      <c r="C76" s="79"/>
      <c r="D76" s="80"/>
      <c r="E76" s="89"/>
      <c r="F76" s="89"/>
      <c r="G76" s="79"/>
      <c r="H76" s="90"/>
      <c r="I76" s="79"/>
      <c r="J76" s="79"/>
      <c r="K76" s="79"/>
      <c r="L76" s="79"/>
      <c r="M76" s="79"/>
      <c r="N76" s="79"/>
      <c r="O76" s="90"/>
      <c r="P76" s="90"/>
      <c r="Q76" s="79"/>
      <c r="R76" s="79"/>
      <c r="S76" s="90"/>
      <c r="T76" s="90"/>
      <c r="U76" s="110"/>
      <c r="V76" s="90"/>
      <c r="W76" s="90"/>
      <c r="X76" s="90"/>
      <c r="Y76" s="116"/>
      <c r="Z76" s="79"/>
      <c r="AA76" s="79"/>
      <c r="AB76" s="79"/>
      <c r="AC76" s="79"/>
    </row>
    <row r="77" customHeight="1" spans="1:29">
      <c r="A77" s="79"/>
      <c r="B77" s="79"/>
      <c r="C77" s="79"/>
      <c r="D77" s="80"/>
      <c r="E77" s="89"/>
      <c r="F77" s="89"/>
      <c r="G77" s="79"/>
      <c r="H77" s="90"/>
      <c r="I77" s="79"/>
      <c r="J77" s="79"/>
      <c r="K77" s="79"/>
      <c r="L77" s="79"/>
      <c r="M77" s="79"/>
      <c r="N77" s="79"/>
      <c r="O77" s="90"/>
      <c r="P77" s="90"/>
      <c r="Q77" s="79"/>
      <c r="R77" s="79"/>
      <c r="S77" s="90"/>
      <c r="T77" s="90"/>
      <c r="U77" s="110"/>
      <c r="V77" s="90"/>
      <c r="W77" s="90"/>
      <c r="X77" s="90"/>
      <c r="Y77" s="116"/>
      <c r="Z77" s="79"/>
      <c r="AA77" s="79"/>
      <c r="AB77" s="79"/>
      <c r="AC77" s="79"/>
    </row>
    <row r="78" customHeight="1" spans="1:29">
      <c r="A78" s="79"/>
      <c r="B78" s="79"/>
      <c r="C78" s="79"/>
      <c r="D78" s="80"/>
      <c r="E78" s="89"/>
      <c r="F78" s="89"/>
      <c r="G78" s="79"/>
      <c r="H78" s="90"/>
      <c r="I78" s="79"/>
      <c r="J78" s="79"/>
      <c r="K78" s="79"/>
      <c r="L78" s="79"/>
      <c r="M78" s="79"/>
      <c r="N78" s="79"/>
      <c r="O78" s="90"/>
      <c r="P78" s="90"/>
      <c r="Q78" s="79"/>
      <c r="R78" s="79"/>
      <c r="S78" s="90"/>
      <c r="T78" s="90"/>
      <c r="U78" s="110"/>
      <c r="V78" s="90"/>
      <c r="W78" s="90"/>
      <c r="X78" s="90"/>
      <c r="Y78" s="116"/>
      <c r="Z78" s="79"/>
      <c r="AA78" s="79"/>
      <c r="AB78" s="79"/>
      <c r="AC78" s="79"/>
    </row>
    <row r="79" customHeight="1" spans="1:29">
      <c r="A79" s="79"/>
      <c r="B79" s="79"/>
      <c r="C79" s="79"/>
      <c r="D79" s="80"/>
      <c r="E79" s="89"/>
      <c r="F79" s="89"/>
      <c r="G79" s="79"/>
      <c r="H79" s="90"/>
      <c r="I79" s="79"/>
      <c r="J79" s="79"/>
      <c r="K79" s="79"/>
      <c r="L79" s="79"/>
      <c r="M79" s="79"/>
      <c r="N79" s="79"/>
      <c r="O79" s="90"/>
      <c r="P79" s="90"/>
      <c r="Q79" s="79"/>
      <c r="R79" s="79"/>
      <c r="S79" s="90"/>
      <c r="T79" s="90"/>
      <c r="U79" s="110"/>
      <c r="V79" s="90"/>
      <c r="W79" s="90"/>
      <c r="X79" s="90"/>
      <c r="Y79" s="116"/>
      <c r="Z79" s="79"/>
      <c r="AA79" s="79"/>
      <c r="AB79" s="79"/>
      <c r="AC79" s="79"/>
    </row>
    <row r="80" customHeight="1" spans="1:29">
      <c r="A80" s="79"/>
      <c r="B80" s="79"/>
      <c r="C80" s="79"/>
      <c r="D80" s="80"/>
      <c r="E80" s="89"/>
      <c r="F80" s="89"/>
      <c r="G80" s="79"/>
      <c r="H80" s="90"/>
      <c r="I80" s="79"/>
      <c r="J80" s="79"/>
      <c r="K80" s="79"/>
      <c r="L80" s="79"/>
      <c r="M80" s="79"/>
      <c r="N80" s="79"/>
      <c r="O80" s="90"/>
      <c r="P80" s="90"/>
      <c r="Q80" s="79"/>
      <c r="R80" s="79"/>
      <c r="S80" s="90"/>
      <c r="T80" s="90"/>
      <c r="U80" s="110"/>
      <c r="V80" s="90"/>
      <c r="W80" s="90"/>
      <c r="X80" s="90"/>
      <c r="Y80" s="116"/>
      <c r="Z80" s="79"/>
      <c r="AA80" s="79"/>
      <c r="AB80" s="79"/>
      <c r="AC80" s="79"/>
    </row>
    <row r="81" customHeight="1" spans="1:29">
      <c r="A81" s="79"/>
      <c r="B81" s="79"/>
      <c r="C81" s="79"/>
      <c r="D81" s="80"/>
      <c r="E81" s="89"/>
      <c r="F81" s="89"/>
      <c r="G81" s="79"/>
      <c r="H81" s="90"/>
      <c r="I81" s="79"/>
      <c r="J81" s="79"/>
      <c r="K81" s="79"/>
      <c r="L81" s="79"/>
      <c r="M81" s="79"/>
      <c r="N81" s="79"/>
      <c r="O81" s="90"/>
      <c r="P81" s="90"/>
      <c r="Q81" s="79"/>
      <c r="R81" s="79"/>
      <c r="S81" s="90"/>
      <c r="T81" s="90"/>
      <c r="U81" s="110"/>
      <c r="V81" s="90"/>
      <c r="W81" s="90"/>
      <c r="X81" s="90"/>
      <c r="Y81" s="116"/>
      <c r="Z81" s="79"/>
      <c r="AA81" s="79"/>
      <c r="AB81" s="79"/>
      <c r="AC81" s="79"/>
    </row>
    <row r="82" customHeight="1" spans="1:29">
      <c r="A82" s="79"/>
      <c r="B82" s="79"/>
      <c r="C82" s="79"/>
      <c r="D82" s="80"/>
      <c r="E82" s="89"/>
      <c r="F82" s="89"/>
      <c r="G82" s="79"/>
      <c r="H82" s="90"/>
      <c r="I82" s="79"/>
      <c r="J82" s="79"/>
      <c r="K82" s="79"/>
      <c r="L82" s="79"/>
      <c r="M82" s="79"/>
      <c r="N82" s="79"/>
      <c r="O82" s="90"/>
      <c r="P82" s="90"/>
      <c r="Q82" s="79"/>
      <c r="R82" s="79"/>
      <c r="S82" s="90"/>
      <c r="T82" s="90"/>
      <c r="U82" s="110"/>
      <c r="V82" s="90"/>
      <c r="W82" s="90"/>
      <c r="X82" s="90"/>
      <c r="Y82" s="116"/>
      <c r="Z82" s="79"/>
      <c r="AA82" s="79"/>
      <c r="AB82" s="79"/>
      <c r="AC82" s="79"/>
    </row>
    <row r="83" customHeight="1" spans="1:29">
      <c r="A83" s="79"/>
      <c r="B83" s="79"/>
      <c r="C83" s="79"/>
      <c r="D83" s="80"/>
      <c r="E83" s="89"/>
      <c r="F83" s="89"/>
      <c r="G83" s="79"/>
      <c r="H83" s="90"/>
      <c r="I83" s="79"/>
      <c r="J83" s="79"/>
      <c r="K83" s="79"/>
      <c r="L83" s="79"/>
      <c r="M83" s="79"/>
      <c r="N83" s="79"/>
      <c r="O83" s="90"/>
      <c r="P83" s="90"/>
      <c r="Q83" s="79"/>
      <c r="R83" s="79"/>
      <c r="S83" s="90"/>
      <c r="T83" s="90"/>
      <c r="U83" s="110"/>
      <c r="V83" s="90"/>
      <c r="W83" s="90"/>
      <c r="X83" s="90"/>
      <c r="Y83" s="116"/>
      <c r="Z83" s="79"/>
      <c r="AA83" s="79"/>
      <c r="AB83" s="79"/>
      <c r="AC83" s="79"/>
    </row>
    <row r="84" customHeight="1" spans="1:29">
      <c r="A84" s="79"/>
      <c r="B84" s="79"/>
      <c r="C84" s="79"/>
      <c r="D84" s="80"/>
      <c r="E84" s="89"/>
      <c r="F84" s="89"/>
      <c r="G84" s="79"/>
      <c r="H84" s="90"/>
      <c r="I84" s="79"/>
      <c r="J84" s="79"/>
      <c r="K84" s="79"/>
      <c r="L84" s="79"/>
      <c r="M84" s="79"/>
      <c r="N84" s="79"/>
      <c r="O84" s="90"/>
      <c r="P84" s="90"/>
      <c r="Q84" s="79"/>
      <c r="R84" s="79"/>
      <c r="S84" s="90"/>
      <c r="T84" s="90"/>
      <c r="U84" s="110"/>
      <c r="V84" s="90"/>
      <c r="W84" s="90"/>
      <c r="X84" s="90"/>
      <c r="Y84" s="116"/>
      <c r="Z84" s="79"/>
      <c r="AA84" s="79"/>
      <c r="AB84" s="79"/>
      <c r="AC84" s="79"/>
    </row>
    <row r="85" customHeight="1" spans="1:29">
      <c r="A85" s="79"/>
      <c r="B85" s="79"/>
      <c r="C85" s="79"/>
      <c r="D85" s="80"/>
      <c r="E85" s="89"/>
      <c r="F85" s="89"/>
      <c r="G85" s="79"/>
      <c r="H85" s="90"/>
      <c r="I85" s="79"/>
      <c r="J85" s="79"/>
      <c r="K85" s="79"/>
      <c r="L85" s="79"/>
      <c r="M85" s="79"/>
      <c r="N85" s="79"/>
      <c r="O85" s="90"/>
      <c r="P85" s="90"/>
      <c r="Q85" s="79"/>
      <c r="R85" s="79"/>
      <c r="S85" s="90"/>
      <c r="T85" s="90"/>
      <c r="U85" s="110"/>
      <c r="V85" s="90"/>
      <c r="W85" s="90"/>
      <c r="X85" s="90"/>
      <c r="Y85" s="116"/>
      <c r="Z85" s="79"/>
      <c r="AA85" s="79"/>
      <c r="AB85" s="79"/>
      <c r="AC85" s="79"/>
    </row>
    <row r="86" customHeight="1" spans="1:29">
      <c r="A86" s="79"/>
      <c r="B86" s="79"/>
      <c r="C86" s="79"/>
      <c r="D86" s="80"/>
      <c r="E86" s="89"/>
      <c r="F86" s="89"/>
      <c r="G86" s="79"/>
      <c r="H86" s="90"/>
      <c r="I86" s="79"/>
      <c r="J86" s="79"/>
      <c r="K86" s="79"/>
      <c r="L86" s="79"/>
      <c r="M86" s="79"/>
      <c r="N86" s="79"/>
      <c r="O86" s="90"/>
      <c r="P86" s="90"/>
      <c r="Q86" s="79"/>
      <c r="R86" s="79"/>
      <c r="S86" s="90"/>
      <c r="T86" s="90"/>
      <c r="U86" s="110"/>
      <c r="V86" s="90"/>
      <c r="W86" s="90"/>
      <c r="X86" s="90"/>
      <c r="Y86" s="116"/>
      <c r="Z86" s="79"/>
      <c r="AA86" s="79"/>
      <c r="AB86" s="79"/>
      <c r="AC86" s="79"/>
    </row>
    <row r="87" customHeight="1" spans="1:29">
      <c r="A87" s="79"/>
      <c r="B87" s="79"/>
      <c r="C87" s="79"/>
      <c r="D87" s="80"/>
      <c r="E87" s="89"/>
      <c r="F87" s="89"/>
      <c r="G87" s="79"/>
      <c r="H87" s="90"/>
      <c r="I87" s="79"/>
      <c r="J87" s="79"/>
      <c r="K87" s="79"/>
      <c r="L87" s="79"/>
      <c r="M87" s="79"/>
      <c r="N87" s="79"/>
      <c r="O87" s="90"/>
      <c r="P87" s="90"/>
      <c r="Q87" s="79"/>
      <c r="R87" s="79"/>
      <c r="S87" s="90"/>
      <c r="T87" s="90"/>
      <c r="U87" s="110"/>
      <c r="V87" s="90"/>
      <c r="W87" s="90"/>
      <c r="X87" s="90"/>
      <c r="Y87" s="116"/>
      <c r="Z87" s="79"/>
      <c r="AA87" s="79"/>
      <c r="AB87" s="79"/>
      <c r="AC87" s="79"/>
    </row>
    <row r="88" customHeight="1" spans="1:29">
      <c r="A88" s="79"/>
      <c r="B88" s="79"/>
      <c r="C88" s="79"/>
      <c r="D88" s="80"/>
      <c r="E88" s="89"/>
      <c r="F88" s="89"/>
      <c r="G88" s="79"/>
      <c r="H88" s="90"/>
      <c r="I88" s="79"/>
      <c r="J88" s="79"/>
      <c r="K88" s="79"/>
      <c r="L88" s="79"/>
      <c r="M88" s="79"/>
      <c r="N88" s="79"/>
      <c r="O88" s="90"/>
      <c r="P88" s="90"/>
      <c r="Q88" s="79"/>
      <c r="R88" s="79"/>
      <c r="S88" s="90"/>
      <c r="T88" s="90"/>
      <c r="U88" s="110"/>
      <c r="V88" s="90"/>
      <c r="W88" s="90"/>
      <c r="X88" s="90"/>
      <c r="Y88" s="116"/>
      <c r="Z88" s="79"/>
      <c r="AA88" s="79"/>
      <c r="AB88" s="79"/>
      <c r="AC88" s="79"/>
    </row>
    <row r="89" customHeight="1" spans="1:29">
      <c r="A89" s="79"/>
      <c r="B89" s="79"/>
      <c r="C89" s="79"/>
      <c r="D89" s="80"/>
      <c r="E89" s="89"/>
      <c r="F89" s="89"/>
      <c r="G89" s="79"/>
      <c r="H89" s="90"/>
      <c r="I89" s="79"/>
      <c r="J89" s="79"/>
      <c r="K89" s="79"/>
      <c r="L89" s="79"/>
      <c r="M89" s="79"/>
      <c r="N89" s="79"/>
      <c r="O89" s="90"/>
      <c r="P89" s="90"/>
      <c r="Q89" s="79"/>
      <c r="R89" s="79"/>
      <c r="S89" s="90"/>
      <c r="T89" s="90"/>
      <c r="U89" s="110"/>
      <c r="V89" s="90"/>
      <c r="W89" s="90"/>
      <c r="X89" s="90"/>
      <c r="Y89" s="116"/>
      <c r="Z89" s="79"/>
      <c r="AA89" s="79"/>
      <c r="AB89" s="79"/>
      <c r="AC89" s="79"/>
    </row>
    <row r="90" customHeight="1" spans="1:29">
      <c r="A90" s="79"/>
      <c r="B90" s="79"/>
      <c r="C90" s="79"/>
      <c r="D90" s="80"/>
      <c r="E90" s="89"/>
      <c r="F90" s="89"/>
      <c r="G90" s="79"/>
      <c r="H90" s="90"/>
      <c r="I90" s="79"/>
      <c r="J90" s="79"/>
      <c r="K90" s="79"/>
      <c r="L90" s="79"/>
      <c r="M90" s="79"/>
      <c r="N90" s="79"/>
      <c r="O90" s="90"/>
      <c r="P90" s="90"/>
      <c r="Q90" s="79"/>
      <c r="R90" s="79"/>
      <c r="S90" s="90"/>
      <c r="T90" s="90"/>
      <c r="U90" s="110"/>
      <c r="V90" s="90"/>
      <c r="W90" s="90"/>
      <c r="X90" s="90"/>
      <c r="Y90" s="116"/>
      <c r="Z90" s="79"/>
      <c r="AA90" s="79"/>
      <c r="AB90" s="79"/>
      <c r="AC90" s="79"/>
    </row>
    <row r="91" customHeight="1" spans="1:29">
      <c r="A91" s="79"/>
      <c r="B91" s="79"/>
      <c r="C91" s="79"/>
      <c r="D91" s="80"/>
      <c r="E91" s="89"/>
      <c r="F91" s="89"/>
      <c r="G91" s="79"/>
      <c r="H91" s="90"/>
      <c r="I91" s="79"/>
      <c r="J91" s="79"/>
      <c r="K91" s="79"/>
      <c r="L91" s="79"/>
      <c r="M91" s="79"/>
      <c r="N91" s="79"/>
      <c r="O91" s="90"/>
      <c r="P91" s="90"/>
      <c r="Q91" s="79"/>
      <c r="R91" s="79"/>
      <c r="S91" s="90"/>
      <c r="T91" s="90"/>
      <c r="U91" s="110"/>
      <c r="V91" s="90"/>
      <c r="W91" s="90"/>
      <c r="X91" s="90"/>
      <c r="Y91" s="116"/>
      <c r="Z91" s="79"/>
      <c r="AA91" s="79"/>
      <c r="AB91" s="79"/>
      <c r="AC91" s="79"/>
    </row>
    <row r="92" customHeight="1" spans="1:29">
      <c r="A92" s="79"/>
      <c r="B92" s="79"/>
      <c r="C92" s="79"/>
      <c r="D92" s="80"/>
      <c r="E92" s="89"/>
      <c r="F92" s="89"/>
      <c r="G92" s="79"/>
      <c r="H92" s="90"/>
      <c r="I92" s="79"/>
      <c r="J92" s="79"/>
      <c r="K92" s="79"/>
      <c r="L92" s="79"/>
      <c r="M92" s="79"/>
      <c r="N92" s="79"/>
      <c r="O92" s="90"/>
      <c r="P92" s="90"/>
      <c r="Q92" s="79"/>
      <c r="R92" s="79"/>
      <c r="S92" s="90"/>
      <c r="T92" s="90"/>
      <c r="U92" s="110"/>
      <c r="V92" s="90"/>
      <c r="W92" s="90"/>
      <c r="X92" s="90"/>
      <c r="Y92" s="116"/>
      <c r="Z92" s="79"/>
      <c r="AA92" s="79"/>
      <c r="AB92" s="79"/>
      <c r="AC92" s="79"/>
    </row>
    <row r="93" customHeight="1" spans="1:29">
      <c r="A93" s="79"/>
      <c r="B93" s="79"/>
      <c r="C93" s="79"/>
      <c r="D93" s="80"/>
      <c r="E93" s="89"/>
      <c r="F93" s="89"/>
      <c r="G93" s="79"/>
      <c r="H93" s="90"/>
      <c r="I93" s="79"/>
      <c r="J93" s="79"/>
      <c r="K93" s="79"/>
      <c r="L93" s="79"/>
      <c r="M93" s="79"/>
      <c r="N93" s="79"/>
      <c r="O93" s="90"/>
      <c r="P93" s="90"/>
      <c r="Q93" s="79"/>
      <c r="R93" s="79"/>
      <c r="S93" s="90"/>
      <c r="T93" s="90"/>
      <c r="U93" s="110"/>
      <c r="V93" s="90"/>
      <c r="W93" s="90"/>
      <c r="X93" s="90"/>
      <c r="Y93" s="116"/>
      <c r="Z93" s="79"/>
      <c r="AA93" s="79"/>
      <c r="AB93" s="79"/>
      <c r="AC93" s="79"/>
    </row>
    <row r="94" customHeight="1" spans="1:29">
      <c r="A94" s="79"/>
      <c r="B94" s="79"/>
      <c r="C94" s="79"/>
      <c r="D94" s="80"/>
      <c r="E94" s="89"/>
      <c r="F94" s="89"/>
      <c r="G94" s="79"/>
      <c r="H94" s="90"/>
      <c r="I94" s="79"/>
      <c r="J94" s="79"/>
      <c r="K94" s="79"/>
      <c r="L94" s="79"/>
      <c r="M94" s="79"/>
      <c r="N94" s="79"/>
      <c r="O94" s="90"/>
      <c r="P94" s="90"/>
      <c r="Q94" s="79"/>
      <c r="R94" s="79"/>
      <c r="S94" s="90"/>
      <c r="T94" s="90"/>
      <c r="U94" s="110"/>
      <c r="V94" s="90"/>
      <c r="W94" s="90"/>
      <c r="X94" s="90"/>
      <c r="Y94" s="116"/>
      <c r="Z94" s="79"/>
      <c r="AA94" s="79"/>
      <c r="AB94" s="79"/>
      <c r="AC94" s="79"/>
    </row>
    <row r="95" customHeight="1" spans="1:29">
      <c r="A95" s="79"/>
      <c r="B95" s="79"/>
      <c r="C95" s="79"/>
      <c r="D95" s="80"/>
      <c r="E95" s="89"/>
      <c r="F95" s="89"/>
      <c r="G95" s="79"/>
      <c r="H95" s="90"/>
      <c r="I95" s="79"/>
      <c r="J95" s="79"/>
      <c r="K95" s="79"/>
      <c r="L95" s="79"/>
      <c r="M95" s="79"/>
      <c r="N95" s="79"/>
      <c r="O95" s="90"/>
      <c r="P95" s="90"/>
      <c r="Q95" s="79"/>
      <c r="R95" s="79"/>
      <c r="S95" s="90"/>
      <c r="T95" s="90"/>
      <c r="U95" s="110"/>
      <c r="V95" s="90"/>
      <c r="W95" s="90"/>
      <c r="X95" s="90"/>
      <c r="Y95" s="116"/>
      <c r="Z95" s="79"/>
      <c r="AA95" s="79"/>
      <c r="AB95" s="79"/>
      <c r="AC95" s="79"/>
    </row>
    <row r="96" customHeight="1" spans="1:29">
      <c r="A96" s="79"/>
      <c r="B96" s="79"/>
      <c r="C96" s="79"/>
      <c r="D96" s="80"/>
      <c r="E96" s="89"/>
      <c r="F96" s="89"/>
      <c r="G96" s="79"/>
      <c r="H96" s="90"/>
      <c r="I96" s="79"/>
      <c r="J96" s="79"/>
      <c r="K96" s="79"/>
      <c r="L96" s="79"/>
      <c r="M96" s="79"/>
      <c r="N96" s="79"/>
      <c r="O96" s="90"/>
      <c r="P96" s="90"/>
      <c r="Q96" s="79"/>
      <c r="R96" s="79"/>
      <c r="S96" s="90"/>
      <c r="T96" s="90"/>
      <c r="U96" s="110"/>
      <c r="V96" s="90"/>
      <c r="W96" s="90"/>
      <c r="X96" s="90"/>
      <c r="Y96" s="116"/>
      <c r="Z96" s="79"/>
      <c r="AA96" s="79"/>
      <c r="AB96" s="79"/>
      <c r="AC96" s="79"/>
    </row>
    <row r="97" customHeight="1" spans="1:29">
      <c r="A97" s="79"/>
      <c r="B97" s="79"/>
      <c r="C97" s="79"/>
      <c r="D97" s="80"/>
      <c r="E97" s="89"/>
      <c r="F97" s="89"/>
      <c r="G97" s="79"/>
      <c r="H97" s="90"/>
      <c r="I97" s="79"/>
      <c r="J97" s="79"/>
      <c r="K97" s="79"/>
      <c r="L97" s="79"/>
      <c r="M97" s="79"/>
      <c r="N97" s="79"/>
      <c r="O97" s="90"/>
      <c r="P97" s="90"/>
      <c r="Q97" s="79"/>
      <c r="R97" s="79"/>
      <c r="S97" s="90"/>
      <c r="T97" s="90"/>
      <c r="U97" s="110"/>
      <c r="V97" s="90"/>
      <c r="W97" s="90"/>
      <c r="X97" s="90"/>
      <c r="Y97" s="116"/>
      <c r="Z97" s="79"/>
      <c r="AA97" s="79"/>
      <c r="AB97" s="79"/>
      <c r="AC97" s="79"/>
    </row>
    <row r="98" customHeight="1" spans="1:29">
      <c r="A98" s="79"/>
      <c r="B98" s="79"/>
      <c r="C98" s="79"/>
      <c r="D98" s="80"/>
      <c r="E98" s="89"/>
      <c r="F98" s="89"/>
      <c r="G98" s="79"/>
      <c r="H98" s="90"/>
      <c r="I98" s="79"/>
      <c r="J98" s="79"/>
      <c r="K98" s="79"/>
      <c r="L98" s="79"/>
      <c r="M98" s="79"/>
      <c r="N98" s="79"/>
      <c r="O98" s="90"/>
      <c r="P98" s="90"/>
      <c r="Q98" s="79"/>
      <c r="R98" s="79"/>
      <c r="S98" s="90"/>
      <c r="T98" s="90"/>
      <c r="U98" s="110"/>
      <c r="V98" s="90"/>
      <c r="W98" s="90"/>
      <c r="X98" s="90"/>
      <c r="Y98" s="116"/>
      <c r="Z98" s="79"/>
      <c r="AA98" s="79"/>
      <c r="AB98" s="79"/>
      <c r="AC98" s="79"/>
    </row>
    <row r="99" customHeight="1" spans="1:29">
      <c r="A99" s="79"/>
      <c r="B99" s="79"/>
      <c r="C99" s="79"/>
      <c r="D99" s="80"/>
      <c r="E99" s="89"/>
      <c r="F99" s="89"/>
      <c r="G99" s="79"/>
      <c r="H99" s="90"/>
      <c r="I99" s="79"/>
      <c r="J99" s="79"/>
      <c r="K99" s="79"/>
      <c r="L99" s="79"/>
      <c r="M99" s="79"/>
      <c r="N99" s="79"/>
      <c r="O99" s="90"/>
      <c r="P99" s="90"/>
      <c r="Q99" s="79"/>
      <c r="R99" s="79"/>
      <c r="S99" s="90"/>
      <c r="T99" s="90"/>
      <c r="U99" s="110"/>
      <c r="V99" s="90"/>
      <c r="W99" s="90"/>
      <c r="X99" s="90"/>
      <c r="Y99" s="116"/>
      <c r="Z99" s="79"/>
      <c r="AA99" s="79"/>
      <c r="AB99" s="79"/>
      <c r="AC99" s="79"/>
    </row>
    <row r="100" customHeight="1" spans="1:29">
      <c r="A100" s="79"/>
      <c r="B100" s="79"/>
      <c r="C100" s="79"/>
      <c r="D100" s="80"/>
      <c r="E100" s="89"/>
      <c r="F100" s="89"/>
      <c r="G100" s="79"/>
      <c r="H100" s="90"/>
      <c r="I100" s="79"/>
      <c r="J100" s="79"/>
      <c r="K100" s="79"/>
      <c r="L100" s="79"/>
      <c r="M100" s="79"/>
      <c r="N100" s="79"/>
      <c r="O100" s="90"/>
      <c r="P100" s="90"/>
      <c r="Q100" s="79"/>
      <c r="R100" s="79"/>
      <c r="S100" s="90"/>
      <c r="T100" s="90"/>
      <c r="U100" s="110"/>
      <c r="V100" s="90"/>
      <c r="W100" s="90"/>
      <c r="X100" s="90"/>
      <c r="Y100" s="116"/>
      <c r="Z100" s="79"/>
      <c r="AA100" s="79"/>
      <c r="AB100" s="79"/>
      <c r="AC100" s="79"/>
    </row>
    <row r="101" customHeight="1" spans="1:29">
      <c r="A101" s="79"/>
      <c r="B101" s="79"/>
      <c r="C101" s="79"/>
      <c r="D101" s="80"/>
      <c r="E101" s="89"/>
      <c r="F101" s="89"/>
      <c r="G101" s="79"/>
      <c r="H101" s="90"/>
      <c r="I101" s="79"/>
      <c r="J101" s="79"/>
      <c r="K101" s="79"/>
      <c r="L101" s="79"/>
      <c r="M101" s="79"/>
      <c r="N101" s="79"/>
      <c r="O101" s="90"/>
      <c r="P101" s="90"/>
      <c r="Q101" s="79"/>
      <c r="R101" s="79"/>
      <c r="S101" s="90"/>
      <c r="T101" s="90"/>
      <c r="U101" s="110"/>
      <c r="V101" s="90"/>
      <c r="W101" s="90"/>
      <c r="X101" s="90"/>
      <c r="Y101" s="116"/>
      <c r="Z101" s="79"/>
      <c r="AA101" s="79"/>
      <c r="AB101" s="79"/>
      <c r="AC101" s="79"/>
    </row>
    <row r="102" customHeight="1" spans="1:29">
      <c r="A102" s="79"/>
      <c r="B102" s="79"/>
      <c r="C102" s="79"/>
      <c r="D102" s="80"/>
      <c r="E102" s="89"/>
      <c r="F102" s="89"/>
      <c r="G102" s="79"/>
      <c r="H102" s="90"/>
      <c r="I102" s="79"/>
      <c r="J102" s="79"/>
      <c r="K102" s="79"/>
      <c r="L102" s="79"/>
      <c r="M102" s="79"/>
      <c r="N102" s="79"/>
      <c r="O102" s="90"/>
      <c r="P102" s="90"/>
      <c r="Q102" s="79"/>
      <c r="R102" s="79"/>
      <c r="S102" s="90"/>
      <c r="T102" s="90"/>
      <c r="U102" s="110"/>
      <c r="V102" s="90"/>
      <c r="W102" s="90"/>
      <c r="X102" s="90"/>
      <c r="Y102" s="116"/>
      <c r="Z102" s="79"/>
      <c r="AA102" s="79"/>
      <c r="AB102" s="79"/>
      <c r="AC102" s="79"/>
    </row>
    <row r="103" customHeight="1" spans="1:29">
      <c r="A103" s="79"/>
      <c r="B103" s="79"/>
      <c r="C103" s="79"/>
      <c r="D103" s="80"/>
      <c r="E103" s="89"/>
      <c r="F103" s="89"/>
      <c r="G103" s="79"/>
      <c r="H103" s="90"/>
      <c r="I103" s="79"/>
      <c r="J103" s="79"/>
      <c r="K103" s="79"/>
      <c r="L103" s="79"/>
      <c r="M103" s="79"/>
      <c r="N103" s="79"/>
      <c r="O103" s="90"/>
      <c r="P103" s="90"/>
      <c r="Q103" s="79"/>
      <c r="R103" s="79"/>
      <c r="S103" s="90"/>
      <c r="T103" s="90"/>
      <c r="U103" s="110"/>
      <c r="V103" s="90"/>
      <c r="W103" s="90"/>
      <c r="X103" s="90"/>
      <c r="Y103" s="116"/>
      <c r="Z103" s="79"/>
      <c r="AA103" s="79"/>
      <c r="AB103" s="79"/>
      <c r="AC103" s="79"/>
    </row>
    <row r="104" customHeight="1" spans="1:29">
      <c r="A104" s="79"/>
      <c r="B104" s="79"/>
      <c r="C104" s="79"/>
      <c r="D104" s="80"/>
      <c r="E104" s="89"/>
      <c r="F104" s="89"/>
      <c r="G104" s="79"/>
      <c r="H104" s="90"/>
      <c r="I104" s="79"/>
      <c r="J104" s="79"/>
      <c r="K104" s="79"/>
      <c r="L104" s="79"/>
      <c r="M104" s="79"/>
      <c r="N104" s="79"/>
      <c r="O104" s="90"/>
      <c r="P104" s="90"/>
      <c r="Q104" s="79"/>
      <c r="R104" s="79"/>
      <c r="S104" s="90"/>
      <c r="T104" s="90"/>
      <c r="U104" s="110"/>
      <c r="V104" s="90"/>
      <c r="W104" s="90"/>
      <c r="X104" s="90"/>
      <c r="Y104" s="116"/>
      <c r="Z104" s="79"/>
      <c r="AA104" s="79"/>
      <c r="AB104" s="79"/>
      <c r="AC104" s="79"/>
    </row>
    <row r="105" customHeight="1" spans="1:29">
      <c r="A105" s="79"/>
      <c r="B105" s="79"/>
      <c r="C105" s="79"/>
      <c r="D105" s="80"/>
      <c r="E105" s="89"/>
      <c r="F105" s="89"/>
      <c r="G105" s="79"/>
      <c r="H105" s="90"/>
      <c r="I105" s="79"/>
      <c r="J105" s="79"/>
      <c r="K105" s="79"/>
      <c r="L105" s="79"/>
      <c r="M105" s="79"/>
      <c r="N105" s="79"/>
      <c r="O105" s="90"/>
      <c r="P105" s="90"/>
      <c r="Q105" s="79"/>
      <c r="R105" s="79"/>
      <c r="S105" s="90"/>
      <c r="T105" s="90"/>
      <c r="U105" s="110"/>
      <c r="V105" s="90"/>
      <c r="W105" s="90"/>
      <c r="X105" s="90"/>
      <c r="Y105" s="116"/>
      <c r="Z105" s="79"/>
      <c r="AA105" s="79"/>
      <c r="AB105" s="79"/>
      <c r="AC105" s="79"/>
    </row>
    <row r="106" customHeight="1" spans="1:29">
      <c r="A106" s="79"/>
      <c r="B106" s="79"/>
      <c r="C106" s="79"/>
      <c r="D106" s="80"/>
      <c r="E106" s="89"/>
      <c r="F106" s="89"/>
      <c r="G106" s="79"/>
      <c r="H106" s="90"/>
      <c r="I106" s="79"/>
      <c r="J106" s="79"/>
      <c r="K106" s="79"/>
      <c r="L106" s="79"/>
      <c r="M106" s="79"/>
      <c r="N106" s="79"/>
      <c r="O106" s="90"/>
      <c r="P106" s="90"/>
      <c r="Q106" s="79"/>
      <c r="R106" s="79"/>
      <c r="S106" s="90"/>
      <c r="T106" s="90"/>
      <c r="U106" s="110"/>
      <c r="V106" s="90"/>
      <c r="W106" s="90"/>
      <c r="X106" s="90"/>
      <c r="Y106" s="116"/>
      <c r="Z106" s="79"/>
      <c r="AA106" s="79"/>
      <c r="AB106" s="79"/>
      <c r="AC106" s="79"/>
    </row>
    <row r="107" customHeight="1" spans="1:29">
      <c r="A107" s="79"/>
      <c r="B107" s="79"/>
      <c r="C107" s="79"/>
      <c r="D107" s="80"/>
      <c r="E107" s="89"/>
      <c r="F107" s="89"/>
      <c r="G107" s="79"/>
      <c r="H107" s="90"/>
      <c r="I107" s="79"/>
      <c r="J107" s="79"/>
      <c r="K107" s="79"/>
      <c r="L107" s="79"/>
      <c r="M107" s="79"/>
      <c r="N107" s="79"/>
      <c r="O107" s="90"/>
      <c r="P107" s="90"/>
      <c r="Q107" s="79"/>
      <c r="R107" s="79"/>
      <c r="S107" s="90"/>
      <c r="T107" s="90"/>
      <c r="U107" s="110"/>
      <c r="V107" s="90"/>
      <c r="W107" s="90"/>
      <c r="X107" s="90"/>
      <c r="Y107" s="116"/>
      <c r="Z107" s="79"/>
      <c r="AA107" s="79"/>
      <c r="AB107" s="79"/>
      <c r="AC107" s="79"/>
    </row>
    <row r="108" customHeight="1" spans="1:29">
      <c r="A108" s="79"/>
      <c r="B108" s="79"/>
      <c r="C108" s="79"/>
      <c r="D108" s="80"/>
      <c r="E108" s="89"/>
      <c r="F108" s="89"/>
      <c r="G108" s="79"/>
      <c r="H108" s="90"/>
      <c r="I108" s="79"/>
      <c r="J108" s="79"/>
      <c r="K108" s="79"/>
      <c r="L108" s="79"/>
      <c r="M108" s="79"/>
      <c r="N108" s="79"/>
      <c r="O108" s="90"/>
      <c r="P108" s="90"/>
      <c r="Q108" s="79"/>
      <c r="R108" s="79"/>
      <c r="S108" s="90"/>
      <c r="T108" s="90"/>
      <c r="U108" s="110"/>
      <c r="V108" s="90"/>
      <c r="W108" s="90"/>
      <c r="X108" s="90"/>
      <c r="Y108" s="116"/>
      <c r="Z108" s="79"/>
      <c r="AA108" s="79"/>
      <c r="AB108" s="79"/>
      <c r="AC108" s="79"/>
    </row>
    <row r="109" customHeight="1" spans="1:29">
      <c r="A109" s="79"/>
      <c r="B109" s="79"/>
      <c r="C109" s="79"/>
      <c r="D109" s="80"/>
      <c r="E109" s="89"/>
      <c r="F109" s="89"/>
      <c r="G109" s="79"/>
      <c r="H109" s="90"/>
      <c r="I109" s="79"/>
      <c r="J109" s="79"/>
      <c r="K109" s="79"/>
      <c r="L109" s="79"/>
      <c r="M109" s="79"/>
      <c r="N109" s="79"/>
      <c r="O109" s="90"/>
      <c r="P109" s="90"/>
      <c r="Q109" s="79"/>
      <c r="R109" s="79"/>
      <c r="S109" s="90"/>
      <c r="T109" s="90"/>
      <c r="U109" s="110"/>
      <c r="V109" s="90"/>
      <c r="W109" s="90"/>
      <c r="X109" s="90"/>
      <c r="Y109" s="116"/>
      <c r="Z109" s="79"/>
      <c r="AA109" s="79"/>
      <c r="AB109" s="79"/>
      <c r="AC109" s="79"/>
    </row>
    <row r="110" customHeight="1" spans="1:29">
      <c r="A110" s="79"/>
      <c r="B110" s="79"/>
      <c r="C110" s="79"/>
      <c r="D110" s="80"/>
      <c r="E110" s="89"/>
      <c r="F110" s="89"/>
      <c r="G110" s="79"/>
      <c r="H110" s="90"/>
      <c r="I110" s="79"/>
      <c r="J110" s="79"/>
      <c r="K110" s="79"/>
      <c r="L110" s="79"/>
      <c r="M110" s="79"/>
      <c r="N110" s="79"/>
      <c r="O110" s="90"/>
      <c r="P110" s="90"/>
      <c r="Q110" s="79"/>
      <c r="R110" s="79"/>
      <c r="S110" s="90"/>
      <c r="T110" s="90"/>
      <c r="U110" s="110"/>
      <c r="V110" s="90"/>
      <c r="W110" s="90"/>
      <c r="X110" s="90"/>
      <c r="Y110" s="116"/>
      <c r="Z110" s="79"/>
      <c r="AA110" s="79"/>
      <c r="AB110" s="79"/>
      <c r="AC110" s="79"/>
    </row>
    <row r="111" customHeight="1" spans="1:29">
      <c r="A111" s="79"/>
      <c r="B111" s="79"/>
      <c r="C111" s="79"/>
      <c r="D111" s="80"/>
      <c r="E111" s="89"/>
      <c r="F111" s="89"/>
      <c r="G111" s="79"/>
      <c r="H111" s="90"/>
      <c r="I111" s="79"/>
      <c r="J111" s="79"/>
      <c r="K111" s="79"/>
      <c r="L111" s="79"/>
      <c r="M111" s="79"/>
      <c r="N111" s="79"/>
      <c r="O111" s="90"/>
      <c r="P111" s="90"/>
      <c r="Q111" s="79"/>
      <c r="R111" s="79"/>
      <c r="S111" s="90"/>
      <c r="T111" s="90"/>
      <c r="U111" s="110"/>
      <c r="V111" s="90"/>
      <c r="W111" s="90"/>
      <c r="X111" s="90"/>
      <c r="Y111" s="116"/>
      <c r="Z111" s="79"/>
      <c r="AA111" s="79"/>
      <c r="AB111" s="79"/>
      <c r="AC111" s="79"/>
    </row>
    <row r="112" customHeight="1" spans="1:29">
      <c r="A112" s="79"/>
      <c r="B112" s="79"/>
      <c r="C112" s="79"/>
      <c r="D112" s="80"/>
      <c r="E112" s="89"/>
      <c r="F112" s="89"/>
      <c r="G112" s="79"/>
      <c r="H112" s="90"/>
      <c r="I112" s="79"/>
      <c r="J112" s="79"/>
      <c r="K112" s="79"/>
      <c r="L112" s="79"/>
      <c r="M112" s="79"/>
      <c r="N112" s="79"/>
      <c r="O112" s="90"/>
      <c r="P112" s="90"/>
      <c r="Q112" s="79"/>
      <c r="R112" s="79"/>
      <c r="S112" s="90"/>
      <c r="T112" s="90"/>
      <c r="U112" s="110"/>
      <c r="V112" s="90"/>
      <c r="W112" s="90"/>
      <c r="X112" s="90"/>
      <c r="Y112" s="116"/>
      <c r="Z112" s="79"/>
      <c r="AA112" s="79"/>
      <c r="AB112" s="79"/>
      <c r="AC112" s="79"/>
    </row>
    <row r="113" customHeight="1" spans="1:29">
      <c r="A113" s="79"/>
      <c r="B113" s="79"/>
      <c r="C113" s="79"/>
      <c r="D113" s="80"/>
      <c r="E113" s="89"/>
      <c r="F113" s="89"/>
      <c r="G113" s="79"/>
      <c r="H113" s="90"/>
      <c r="I113" s="79"/>
      <c r="J113" s="79"/>
      <c r="K113" s="79"/>
      <c r="L113" s="79"/>
      <c r="M113" s="79"/>
      <c r="N113" s="79"/>
      <c r="O113" s="90"/>
      <c r="P113" s="90"/>
      <c r="Q113" s="79"/>
      <c r="R113" s="79"/>
      <c r="S113" s="90"/>
      <c r="T113" s="90"/>
      <c r="U113" s="110"/>
      <c r="V113" s="90"/>
      <c r="W113" s="90"/>
      <c r="X113" s="90"/>
      <c r="Y113" s="116"/>
      <c r="Z113" s="79"/>
      <c r="AA113" s="79"/>
      <c r="AB113" s="79"/>
      <c r="AC113" s="79"/>
    </row>
    <row r="114" customHeight="1" spans="1:29">
      <c r="A114" s="79"/>
      <c r="B114" s="79"/>
      <c r="C114" s="79"/>
      <c r="D114" s="80"/>
      <c r="E114" s="89"/>
      <c r="F114" s="89"/>
      <c r="G114" s="79"/>
      <c r="H114" s="90"/>
      <c r="I114" s="79"/>
      <c r="J114" s="79"/>
      <c r="K114" s="79"/>
      <c r="L114" s="79"/>
      <c r="M114" s="79"/>
      <c r="N114" s="79"/>
      <c r="O114" s="90"/>
      <c r="P114" s="90"/>
      <c r="Q114" s="79"/>
      <c r="R114" s="79"/>
      <c r="S114" s="90"/>
      <c r="T114" s="90"/>
      <c r="U114" s="110"/>
      <c r="V114" s="90"/>
      <c r="W114" s="90"/>
      <c r="X114" s="90"/>
      <c r="Y114" s="116"/>
      <c r="Z114" s="79"/>
      <c r="AA114" s="79"/>
      <c r="AB114" s="79"/>
      <c r="AC114" s="79"/>
    </row>
    <row r="115" customHeight="1" spans="1:29">
      <c r="A115" s="79"/>
      <c r="B115" s="79"/>
      <c r="C115" s="79"/>
      <c r="D115" s="80"/>
      <c r="E115" s="89"/>
      <c r="F115" s="89"/>
      <c r="G115" s="79"/>
      <c r="H115" s="90"/>
      <c r="I115" s="79"/>
      <c r="J115" s="79"/>
      <c r="K115" s="79"/>
      <c r="L115" s="79"/>
      <c r="M115" s="79"/>
      <c r="N115" s="79"/>
      <c r="O115" s="90"/>
      <c r="P115" s="90"/>
      <c r="Q115" s="79"/>
      <c r="R115" s="79"/>
      <c r="S115" s="90"/>
      <c r="T115" s="90"/>
      <c r="U115" s="110"/>
      <c r="V115" s="90"/>
      <c r="W115" s="90"/>
      <c r="X115" s="90"/>
      <c r="Y115" s="116"/>
      <c r="Z115" s="79"/>
      <c r="AA115" s="79"/>
      <c r="AB115" s="79"/>
      <c r="AC115" s="79"/>
    </row>
    <row r="116" customHeight="1" spans="1:29">
      <c r="A116" s="79"/>
      <c r="B116" s="79"/>
      <c r="C116" s="79"/>
      <c r="D116" s="80"/>
      <c r="E116" s="89"/>
      <c r="F116" s="89"/>
      <c r="G116" s="79"/>
      <c r="H116" s="90"/>
      <c r="I116" s="79"/>
      <c r="J116" s="79"/>
      <c r="K116" s="79"/>
      <c r="L116" s="79"/>
      <c r="M116" s="79"/>
      <c r="N116" s="79"/>
      <c r="O116" s="90"/>
      <c r="P116" s="90"/>
      <c r="Q116" s="79"/>
      <c r="R116" s="79"/>
      <c r="S116" s="90"/>
      <c r="T116" s="90"/>
      <c r="U116" s="110"/>
      <c r="V116" s="90"/>
      <c r="W116" s="90"/>
      <c r="X116" s="90"/>
      <c r="Y116" s="116"/>
      <c r="Z116" s="79"/>
      <c r="AA116" s="79"/>
      <c r="AB116" s="79"/>
      <c r="AC116" s="79"/>
    </row>
    <row r="117" customHeight="1" spans="1:29">
      <c r="A117" s="79"/>
      <c r="B117" s="79"/>
      <c r="C117" s="79"/>
      <c r="D117" s="80"/>
      <c r="E117" s="89"/>
      <c r="F117" s="89"/>
      <c r="G117" s="79"/>
      <c r="H117" s="90"/>
      <c r="I117" s="79"/>
      <c r="J117" s="79"/>
      <c r="K117" s="79"/>
      <c r="L117" s="79"/>
      <c r="M117" s="79"/>
      <c r="N117" s="79"/>
      <c r="O117" s="90"/>
      <c r="P117" s="90"/>
      <c r="Q117" s="79"/>
      <c r="R117" s="79"/>
      <c r="S117" s="90"/>
      <c r="T117" s="90"/>
      <c r="U117" s="110"/>
      <c r="V117" s="90"/>
      <c r="W117" s="90"/>
      <c r="X117" s="90"/>
      <c r="Y117" s="116"/>
      <c r="Z117" s="79"/>
      <c r="AA117" s="79"/>
      <c r="AB117" s="79"/>
      <c r="AC117" s="79"/>
    </row>
    <row r="118" customHeight="1" spans="1:29">
      <c r="A118" s="79"/>
      <c r="B118" s="79"/>
      <c r="C118" s="79"/>
      <c r="D118" s="80"/>
      <c r="E118" s="89"/>
      <c r="F118" s="89"/>
      <c r="G118" s="79"/>
      <c r="H118" s="90"/>
      <c r="I118" s="79"/>
      <c r="J118" s="79"/>
      <c r="K118" s="79"/>
      <c r="L118" s="79"/>
      <c r="M118" s="79"/>
      <c r="N118" s="79"/>
      <c r="O118" s="90"/>
      <c r="P118" s="90"/>
      <c r="Q118" s="79"/>
      <c r="R118" s="79"/>
      <c r="S118" s="90"/>
      <c r="T118" s="90"/>
      <c r="U118" s="110"/>
      <c r="V118" s="90"/>
      <c r="W118" s="90"/>
      <c r="X118" s="90"/>
      <c r="Y118" s="116"/>
      <c r="Z118" s="79"/>
      <c r="AA118" s="79"/>
      <c r="AB118" s="79"/>
      <c r="AC118" s="79"/>
    </row>
    <row r="119" customHeight="1" spans="1:29">
      <c r="A119" s="79"/>
      <c r="B119" s="79"/>
      <c r="C119" s="79"/>
      <c r="D119" s="80"/>
      <c r="E119" s="89"/>
      <c r="F119" s="89"/>
      <c r="G119" s="79"/>
      <c r="H119" s="90"/>
      <c r="I119" s="79"/>
      <c r="J119" s="79"/>
      <c r="K119" s="79"/>
      <c r="L119" s="79"/>
      <c r="M119" s="79"/>
      <c r="N119" s="79"/>
      <c r="O119" s="90"/>
      <c r="P119" s="90"/>
      <c r="Q119" s="79"/>
      <c r="R119" s="79"/>
      <c r="S119" s="90"/>
      <c r="T119" s="90"/>
      <c r="U119" s="110"/>
      <c r="V119" s="90"/>
      <c r="W119" s="90"/>
      <c r="X119" s="90"/>
      <c r="Y119" s="116"/>
      <c r="Z119" s="79"/>
      <c r="AA119" s="79"/>
      <c r="AB119" s="79"/>
      <c r="AC119" s="79"/>
    </row>
    <row r="120" customHeight="1" spans="1:29">
      <c r="A120" s="79"/>
      <c r="B120" s="79"/>
      <c r="C120" s="79"/>
      <c r="D120" s="80"/>
      <c r="E120" s="89"/>
      <c r="F120" s="89"/>
      <c r="G120" s="79"/>
      <c r="H120" s="90"/>
      <c r="I120" s="79"/>
      <c r="J120" s="79"/>
      <c r="K120" s="79"/>
      <c r="L120" s="79"/>
      <c r="M120" s="79"/>
      <c r="N120" s="79"/>
      <c r="O120" s="90"/>
      <c r="P120" s="90"/>
      <c r="Q120" s="79"/>
      <c r="R120" s="79"/>
      <c r="S120" s="90"/>
      <c r="T120" s="90"/>
      <c r="U120" s="110"/>
      <c r="V120" s="90"/>
      <c r="W120" s="90"/>
      <c r="X120" s="90"/>
      <c r="Y120" s="116"/>
      <c r="Z120" s="79"/>
      <c r="AA120" s="79"/>
      <c r="AB120" s="79"/>
      <c r="AC120" s="79"/>
    </row>
    <row r="121" customHeight="1" spans="1:29">
      <c r="A121" s="79"/>
      <c r="B121" s="79"/>
      <c r="C121" s="79"/>
      <c r="D121" s="80"/>
      <c r="E121" s="89"/>
      <c r="F121" s="89"/>
      <c r="G121" s="79"/>
      <c r="H121" s="90"/>
      <c r="I121" s="79"/>
      <c r="J121" s="79"/>
      <c r="K121" s="79"/>
      <c r="L121" s="79"/>
      <c r="M121" s="79"/>
      <c r="N121" s="79"/>
      <c r="O121" s="90"/>
      <c r="P121" s="90"/>
      <c r="Q121" s="79"/>
      <c r="R121" s="79"/>
      <c r="S121" s="90"/>
      <c r="T121" s="90"/>
      <c r="U121" s="110"/>
      <c r="V121" s="90"/>
      <c r="W121" s="90"/>
      <c r="X121" s="90"/>
      <c r="Y121" s="116"/>
      <c r="Z121" s="79"/>
      <c r="AA121" s="79"/>
      <c r="AB121" s="79"/>
      <c r="AC121" s="79"/>
    </row>
    <row r="122" customHeight="1" spans="1:29">
      <c r="A122" s="79"/>
      <c r="B122" s="79"/>
      <c r="C122" s="79"/>
      <c r="D122" s="80"/>
      <c r="E122" s="89"/>
      <c r="F122" s="89"/>
      <c r="G122" s="79"/>
      <c r="H122" s="90"/>
      <c r="I122" s="79"/>
      <c r="J122" s="79"/>
      <c r="K122" s="79"/>
      <c r="L122" s="79"/>
      <c r="M122" s="79"/>
      <c r="N122" s="79"/>
      <c r="O122" s="90"/>
      <c r="P122" s="90"/>
      <c r="Q122" s="79"/>
      <c r="R122" s="79"/>
      <c r="S122" s="90"/>
      <c r="T122" s="90"/>
      <c r="U122" s="110"/>
      <c r="V122" s="90"/>
      <c r="W122" s="90"/>
      <c r="X122" s="90"/>
      <c r="Y122" s="116"/>
      <c r="Z122" s="79"/>
      <c r="AA122" s="79"/>
      <c r="AB122" s="79"/>
      <c r="AC122" s="79"/>
    </row>
    <row r="123" customHeight="1" spans="1:29">
      <c r="A123" s="79"/>
      <c r="B123" s="79"/>
      <c r="C123" s="79"/>
      <c r="D123" s="80"/>
      <c r="E123" s="89"/>
      <c r="F123" s="89"/>
      <c r="G123" s="79"/>
      <c r="H123" s="90"/>
      <c r="I123" s="79"/>
      <c r="J123" s="79"/>
      <c r="K123" s="79"/>
      <c r="L123" s="79"/>
      <c r="M123" s="79"/>
      <c r="N123" s="79"/>
      <c r="O123" s="90"/>
      <c r="P123" s="90"/>
      <c r="Q123" s="79"/>
      <c r="R123" s="79"/>
      <c r="S123" s="90"/>
      <c r="T123" s="90"/>
      <c r="U123" s="110"/>
      <c r="V123" s="90"/>
      <c r="W123" s="90"/>
      <c r="X123" s="90"/>
      <c r="Y123" s="116"/>
      <c r="Z123" s="79"/>
      <c r="AA123" s="79"/>
      <c r="AB123" s="79"/>
      <c r="AC123" s="79"/>
    </row>
    <row r="124" customHeight="1" spans="1:29">
      <c r="A124" s="79"/>
      <c r="B124" s="79"/>
      <c r="C124" s="79"/>
      <c r="D124" s="80"/>
      <c r="E124" s="89"/>
      <c r="F124" s="89"/>
      <c r="G124" s="79"/>
      <c r="H124" s="90"/>
      <c r="I124" s="79"/>
      <c r="J124" s="79"/>
      <c r="K124" s="79"/>
      <c r="L124" s="79"/>
      <c r="M124" s="79"/>
      <c r="N124" s="79"/>
      <c r="O124" s="90"/>
      <c r="P124" s="90"/>
      <c r="Q124" s="79"/>
      <c r="R124" s="79"/>
      <c r="S124" s="90"/>
      <c r="T124" s="90"/>
      <c r="U124" s="110"/>
      <c r="V124" s="90"/>
      <c r="W124" s="90"/>
      <c r="X124" s="90"/>
      <c r="Y124" s="116"/>
      <c r="Z124" s="79"/>
      <c r="AA124" s="79"/>
      <c r="AB124" s="79"/>
      <c r="AC124" s="79"/>
    </row>
    <row r="125" customHeight="1" spans="1:29">
      <c r="A125" s="79"/>
      <c r="B125" s="79"/>
      <c r="C125" s="79"/>
      <c r="D125" s="80"/>
      <c r="E125" s="89"/>
      <c r="F125" s="89"/>
      <c r="G125" s="79"/>
      <c r="H125" s="90"/>
      <c r="I125" s="79"/>
      <c r="J125" s="79"/>
      <c r="K125" s="79"/>
      <c r="L125" s="79"/>
      <c r="M125" s="79"/>
      <c r="N125" s="79"/>
      <c r="O125" s="90"/>
      <c r="P125" s="90"/>
      <c r="Q125" s="79"/>
      <c r="R125" s="79"/>
      <c r="S125" s="90"/>
      <c r="T125" s="90"/>
      <c r="U125" s="110"/>
      <c r="V125" s="90"/>
      <c r="W125" s="90"/>
      <c r="X125" s="90"/>
      <c r="Y125" s="116"/>
      <c r="Z125" s="79"/>
      <c r="AA125" s="79"/>
      <c r="AB125" s="79"/>
      <c r="AC125" s="79"/>
    </row>
    <row r="126" customHeight="1" spans="1:29">
      <c r="A126" s="79"/>
      <c r="B126" s="79"/>
      <c r="C126" s="79"/>
      <c r="D126" s="80"/>
      <c r="E126" s="89"/>
      <c r="F126" s="89"/>
      <c r="G126" s="79"/>
      <c r="H126" s="90"/>
      <c r="I126" s="79"/>
      <c r="J126" s="79"/>
      <c r="K126" s="79"/>
      <c r="L126" s="79"/>
      <c r="M126" s="79"/>
      <c r="N126" s="79"/>
      <c r="O126" s="90"/>
      <c r="P126" s="90"/>
      <c r="Q126" s="79"/>
      <c r="R126" s="79"/>
      <c r="S126" s="90"/>
      <c r="T126" s="90"/>
      <c r="U126" s="110"/>
      <c r="V126" s="90"/>
      <c r="W126" s="90"/>
      <c r="X126" s="90"/>
      <c r="Y126" s="116"/>
      <c r="Z126" s="79"/>
      <c r="AA126" s="79"/>
      <c r="AB126" s="79"/>
      <c r="AC126" s="79"/>
    </row>
    <row r="127" customHeight="1" spans="1:29">
      <c r="A127" s="79"/>
      <c r="B127" s="79"/>
      <c r="C127" s="79"/>
      <c r="D127" s="80"/>
      <c r="E127" s="89"/>
      <c r="F127" s="89"/>
      <c r="G127" s="79"/>
      <c r="H127" s="90"/>
      <c r="I127" s="79"/>
      <c r="J127" s="79"/>
      <c r="K127" s="79"/>
      <c r="L127" s="79"/>
      <c r="M127" s="79"/>
      <c r="N127" s="79"/>
      <c r="O127" s="90"/>
      <c r="P127" s="90"/>
      <c r="Q127" s="79"/>
      <c r="R127" s="79"/>
      <c r="S127" s="90"/>
      <c r="T127" s="90"/>
      <c r="U127" s="110"/>
      <c r="V127" s="90"/>
      <c r="W127" s="90"/>
      <c r="X127" s="90"/>
      <c r="Y127" s="116"/>
      <c r="Z127" s="79"/>
      <c r="AA127" s="79"/>
      <c r="AB127" s="79"/>
      <c r="AC127" s="79"/>
    </row>
    <row r="128" customHeight="1" spans="1:29">
      <c r="A128" s="79"/>
      <c r="B128" s="79"/>
      <c r="C128" s="79"/>
      <c r="D128" s="80"/>
      <c r="E128" s="89"/>
      <c r="F128" s="89"/>
      <c r="G128" s="79"/>
      <c r="H128" s="90"/>
      <c r="I128" s="79"/>
      <c r="J128" s="79"/>
      <c r="K128" s="79"/>
      <c r="L128" s="79"/>
      <c r="M128" s="79"/>
      <c r="N128" s="79"/>
      <c r="O128" s="90"/>
      <c r="P128" s="90"/>
      <c r="Q128" s="79"/>
      <c r="R128" s="79"/>
      <c r="S128" s="90"/>
      <c r="T128" s="90"/>
      <c r="U128" s="110"/>
      <c r="V128" s="90"/>
      <c r="W128" s="90"/>
      <c r="X128" s="90"/>
      <c r="Y128" s="116"/>
      <c r="Z128" s="79"/>
      <c r="AA128" s="79"/>
      <c r="AB128" s="79"/>
      <c r="AC128" s="79"/>
    </row>
    <row r="129" customHeight="1" spans="1:29">
      <c r="A129" s="79"/>
      <c r="B129" s="79"/>
      <c r="C129" s="79"/>
      <c r="D129" s="80"/>
      <c r="E129" s="89"/>
      <c r="F129" s="89"/>
      <c r="G129" s="79"/>
      <c r="H129" s="90"/>
      <c r="I129" s="79"/>
      <c r="J129" s="79"/>
      <c r="K129" s="79"/>
      <c r="L129" s="79"/>
      <c r="M129" s="79"/>
      <c r="N129" s="79"/>
      <c r="O129" s="90"/>
      <c r="P129" s="90"/>
      <c r="Q129" s="79"/>
      <c r="R129" s="79"/>
      <c r="S129" s="90"/>
      <c r="T129" s="90"/>
      <c r="U129" s="110"/>
      <c r="V129" s="90"/>
      <c r="W129" s="90"/>
      <c r="X129" s="90"/>
      <c r="Y129" s="116"/>
      <c r="Z129" s="79"/>
      <c r="AA129" s="79"/>
      <c r="AB129" s="79"/>
      <c r="AC129" s="79"/>
    </row>
    <row r="130" customHeight="1" spans="1:29">
      <c r="A130" s="79"/>
      <c r="B130" s="79"/>
      <c r="C130" s="79"/>
      <c r="D130" s="80"/>
      <c r="E130" s="89"/>
      <c r="F130" s="89"/>
      <c r="G130" s="79"/>
      <c r="H130" s="90"/>
      <c r="I130" s="79"/>
      <c r="J130" s="79"/>
      <c r="K130" s="79"/>
      <c r="L130" s="79"/>
      <c r="M130" s="79"/>
      <c r="N130" s="79"/>
      <c r="O130" s="90"/>
      <c r="P130" s="90"/>
      <c r="Q130" s="79"/>
      <c r="R130" s="79"/>
      <c r="S130" s="90"/>
      <c r="T130" s="90"/>
      <c r="U130" s="110"/>
      <c r="V130" s="90"/>
      <c r="W130" s="90"/>
      <c r="X130" s="90"/>
      <c r="Y130" s="116"/>
      <c r="Z130" s="79"/>
      <c r="AA130" s="79"/>
      <c r="AB130" s="79"/>
      <c r="AC130" s="79"/>
    </row>
    <row r="131" customHeight="1" spans="1:29">
      <c r="A131" s="79"/>
      <c r="B131" s="79"/>
      <c r="C131" s="79"/>
      <c r="D131" s="80"/>
      <c r="E131" s="89"/>
      <c r="F131" s="89"/>
      <c r="G131" s="79"/>
      <c r="H131" s="90"/>
      <c r="I131" s="79"/>
      <c r="J131" s="79"/>
      <c r="K131" s="79"/>
      <c r="L131" s="79"/>
      <c r="M131" s="79"/>
      <c r="N131" s="79"/>
      <c r="O131" s="90"/>
      <c r="P131" s="90"/>
      <c r="Q131" s="79"/>
      <c r="R131" s="79"/>
      <c r="S131" s="90"/>
      <c r="T131" s="90"/>
      <c r="U131" s="110"/>
      <c r="V131" s="90"/>
      <c r="W131" s="90"/>
      <c r="X131" s="90"/>
      <c r="Y131" s="116"/>
      <c r="Z131" s="79"/>
      <c r="AA131" s="79"/>
      <c r="AB131" s="79"/>
      <c r="AC131" s="79"/>
    </row>
    <row r="132" customHeight="1" spans="1:29">
      <c r="A132" s="79"/>
      <c r="B132" s="79"/>
      <c r="C132" s="79"/>
      <c r="D132" s="80"/>
      <c r="E132" s="89"/>
      <c r="F132" s="89"/>
      <c r="G132" s="79"/>
      <c r="H132" s="90"/>
      <c r="I132" s="79"/>
      <c r="J132" s="79"/>
      <c r="K132" s="79"/>
      <c r="L132" s="79"/>
      <c r="M132" s="79"/>
      <c r="N132" s="79"/>
      <c r="O132" s="90"/>
      <c r="P132" s="90"/>
      <c r="Q132" s="79"/>
      <c r="R132" s="79"/>
      <c r="S132" s="90"/>
      <c r="T132" s="90"/>
      <c r="U132" s="110"/>
      <c r="V132" s="90"/>
      <c r="W132" s="90"/>
      <c r="X132" s="90"/>
      <c r="Y132" s="116"/>
      <c r="Z132" s="79"/>
      <c r="AA132" s="79"/>
      <c r="AB132" s="79"/>
      <c r="AC132" s="79"/>
    </row>
    <row r="133" customHeight="1" spans="1:29">
      <c r="A133" s="79"/>
      <c r="B133" s="79"/>
      <c r="C133" s="79"/>
      <c r="D133" s="80"/>
      <c r="E133" s="89"/>
      <c r="F133" s="89"/>
      <c r="G133" s="79"/>
      <c r="H133" s="90"/>
      <c r="I133" s="79"/>
      <c r="J133" s="79"/>
      <c r="K133" s="79"/>
      <c r="L133" s="79"/>
      <c r="M133" s="79"/>
      <c r="N133" s="79"/>
      <c r="O133" s="90"/>
      <c r="P133" s="90"/>
      <c r="Q133" s="79"/>
      <c r="R133" s="79"/>
      <c r="S133" s="90"/>
      <c r="T133" s="90"/>
      <c r="U133" s="110"/>
      <c r="V133" s="90"/>
      <c r="W133" s="90"/>
      <c r="X133" s="90"/>
      <c r="Y133" s="116"/>
      <c r="Z133" s="79"/>
      <c r="AA133" s="79"/>
      <c r="AB133" s="79"/>
      <c r="AC133" s="79"/>
    </row>
    <row r="134" customHeight="1" spans="1:29">
      <c r="A134" s="79"/>
      <c r="B134" s="79"/>
      <c r="C134" s="79"/>
      <c r="D134" s="80"/>
      <c r="E134" s="89"/>
      <c r="F134" s="89"/>
      <c r="G134" s="79"/>
      <c r="H134" s="90"/>
      <c r="I134" s="79"/>
      <c r="J134" s="79"/>
      <c r="K134" s="79"/>
      <c r="L134" s="79"/>
      <c r="M134" s="79"/>
      <c r="N134" s="79"/>
      <c r="O134" s="90"/>
      <c r="P134" s="90"/>
      <c r="Q134" s="79"/>
      <c r="R134" s="79"/>
      <c r="S134" s="90"/>
      <c r="T134" s="90"/>
      <c r="U134" s="110"/>
      <c r="V134" s="90"/>
      <c r="W134" s="90"/>
      <c r="X134" s="90"/>
      <c r="Y134" s="116"/>
      <c r="Z134" s="79"/>
      <c r="AA134" s="79"/>
      <c r="AB134" s="79"/>
      <c r="AC134" s="79"/>
    </row>
    <row r="135" customHeight="1" spans="1:29">
      <c r="A135" s="79"/>
      <c r="B135" s="79"/>
      <c r="C135" s="79"/>
      <c r="D135" s="80"/>
      <c r="E135" s="89"/>
      <c r="F135" s="89"/>
      <c r="G135" s="79"/>
      <c r="H135" s="90"/>
      <c r="I135" s="79"/>
      <c r="J135" s="79"/>
      <c r="K135" s="79"/>
      <c r="L135" s="79"/>
      <c r="M135" s="79"/>
      <c r="N135" s="79"/>
      <c r="O135" s="90"/>
      <c r="P135" s="90"/>
      <c r="Q135" s="79"/>
      <c r="R135" s="79"/>
      <c r="S135" s="90"/>
      <c r="T135" s="90"/>
      <c r="U135" s="110"/>
      <c r="V135" s="90"/>
      <c r="W135" s="90"/>
      <c r="X135" s="90"/>
      <c r="Y135" s="116"/>
      <c r="Z135" s="79"/>
      <c r="AA135" s="79"/>
      <c r="AB135" s="79"/>
      <c r="AC135" s="79"/>
    </row>
    <row r="136" customHeight="1" spans="1:29">
      <c r="A136" s="79"/>
      <c r="B136" s="79"/>
      <c r="C136" s="79"/>
      <c r="D136" s="80"/>
      <c r="E136" s="89"/>
      <c r="F136" s="89"/>
      <c r="G136" s="79"/>
      <c r="H136" s="90"/>
      <c r="I136" s="79"/>
      <c r="J136" s="79"/>
      <c r="K136" s="79"/>
      <c r="L136" s="79"/>
      <c r="M136" s="79"/>
      <c r="N136" s="79"/>
      <c r="O136" s="90"/>
      <c r="P136" s="90"/>
      <c r="Q136" s="79"/>
      <c r="R136" s="79"/>
      <c r="S136" s="90"/>
      <c r="T136" s="90"/>
      <c r="U136" s="110"/>
      <c r="V136" s="90"/>
      <c r="W136" s="90"/>
      <c r="X136" s="90"/>
      <c r="Y136" s="116"/>
      <c r="Z136" s="79"/>
      <c r="AA136" s="79"/>
      <c r="AB136" s="79"/>
      <c r="AC136" s="79"/>
    </row>
  </sheetData>
  <conditionalFormatting sqref="L2:L49">
    <cfRule type="cellIs" dxfId="30" priority="70" operator="lessThan">
      <formula>0</formula>
    </cfRule>
    <cfRule type="cellIs" dxfId="31" priority="71" operator="lessThan">
      <formula>0</formula>
    </cfRule>
  </conditionalFormatting>
  <conditionalFormatting sqref="M2:M49">
    <cfRule type="cellIs" dxfId="30" priority="128" operator="lessThan">
      <formula>0</formula>
    </cfRule>
    <cfRule type="cellIs" dxfId="31" priority="129" operator="lessThan">
      <formula>0</formula>
    </cfRule>
  </conditionalFormatting>
  <conditionalFormatting sqref="P2:P49">
    <cfRule type="containsBlanks" dxfId="30" priority="137">
      <formula>LEN(TRIM(P2))=0</formula>
    </cfRule>
  </conditionalFormatting>
  <conditionalFormatting sqref="C1 P2:P49">
    <cfRule type="expression" dxfId="32" priority="138">
      <formula>$L1=0</formula>
    </cfRule>
  </conditionalFormatting>
  <conditionalFormatting sqref="C2:C49 M2:M49">
    <cfRule type="expression" dxfId="32" priority="107">
      <formula>$L2=0</formula>
    </cfRule>
  </conditionalFormatting>
  <conditionalFormatting sqref="I2:I49 L2:L49">
    <cfRule type="expression" dxfId="32" priority="69">
      <formula>$L2=0</formula>
    </cfRule>
  </conditionalFormatting>
  <conditionalFormatting sqref="K2 K5 K8 K11 K14 K17 K20 K22 K24 K26 K28 K30 K32 K34 K36 K38 K40 K42 K44 K46 K48">
    <cfRule type="expression" dxfId="32" priority="17">
      <formula>$L2=0</formula>
    </cfRule>
  </conditionalFormatting>
  <conditionalFormatting sqref="N2:O49">
    <cfRule type="expression" dxfId="32" priority="184">
      <formula>$L2=0</formula>
    </cfRule>
    <cfRule type="containsBlanks" dxfId="30" priority="185">
      <formula>LEN(TRIM(N2))=0</formula>
    </cfRule>
  </conditionalFormatting>
  <conditionalFormatting sqref="T2:X49">
    <cfRule type="expression" dxfId="32" priority="352">
      <formula>$L2=0</formula>
    </cfRule>
  </conditionalFormatting>
  <conditionalFormatting sqref="K3:K4 K6:K7 K9:K10 K12:K13 K15:K16 K18:K19 K21 K23 K25 K27 K29 K31 K33 K35 K37 K39 K41 K43 K45 K47 K49">
    <cfRule type="expression" dxfId="32" priority="5">
      <formula>$L3=0</formula>
    </cfRule>
  </conditionalFormatting>
  <conditionalFormatting sqref="K47 K3:K4 K6:K7 K9:K10 K12:K13 K15:K16 K18:K19 K49 K21 K23 K25 K27 K29 K31 K33 K35 K37 K39 K41 K43 K45">
    <cfRule type="cellIs" dxfId="30" priority="6" operator="lessThan">
      <formula>0</formula>
    </cfRule>
    <cfRule type="cellIs" dxfId="31" priority="7" operator="lessThan">
      <formula>0</formula>
    </cfRule>
  </conditionalFormatting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16477</v>
      </c>
      <c r="B1" s="8"/>
      <c r="C1" s="8"/>
      <c r="D1" s="8"/>
      <c r="E1" s="8"/>
      <c r="G1" s="12" t="s">
        <v>16478</v>
      </c>
      <c r="H1" s="12"/>
      <c r="I1" s="12"/>
      <c r="J1" s="17"/>
      <c r="K1" s="18"/>
    </row>
    <row r="2" s="1" customFormat="1" ht="35" customHeight="1" spans="1:13">
      <c r="A2" s="9" t="s">
        <v>16479</v>
      </c>
      <c r="B2" s="9" t="s">
        <v>16480</v>
      </c>
      <c r="C2" s="9" t="s">
        <v>16481</v>
      </c>
      <c r="D2" s="9" t="s">
        <v>16482</v>
      </c>
      <c r="E2" s="9" t="s">
        <v>16483</v>
      </c>
      <c r="F2" s="9" t="s">
        <v>16484</v>
      </c>
      <c r="G2" s="13" t="s">
        <v>16485</v>
      </c>
      <c r="H2" s="14" t="s">
        <v>16486</v>
      </c>
      <c r="I2" s="14" t="s">
        <v>16487</v>
      </c>
      <c r="J2" s="14" t="s">
        <v>12</v>
      </c>
      <c r="K2" s="14" t="s">
        <v>16488</v>
      </c>
      <c r="L2" s="14" t="s">
        <v>16489</v>
      </c>
      <c r="M2" s="9" t="s">
        <v>16490</v>
      </c>
    </row>
    <row r="3" ht="20" customHeight="1" spans="1:14">
      <c r="A3" s="10">
        <v>45017</v>
      </c>
      <c r="B3" s="11"/>
      <c r="C3" s="11"/>
      <c r="D3" s="11"/>
      <c r="E3" s="11" t="s">
        <v>16491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16492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16492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16492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16493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16494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16495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16496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16497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16498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16499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16500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16501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16502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16503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16502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16504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16505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16506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16507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16508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16508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16509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16510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16511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16512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16513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16514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16502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16515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16516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16517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16518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16519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16520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16521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16522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16523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16523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16524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16525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16526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16527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16528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16529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16530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16531</v>
      </c>
      <c r="C49" s="11"/>
      <c r="D49" s="11"/>
      <c r="E49" s="11" t="s">
        <v>16532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16533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16534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16531</v>
      </c>
      <c r="C52" s="11"/>
      <c r="D52" s="11"/>
      <c r="E52" s="11" t="s">
        <v>16535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16531</v>
      </c>
      <c r="C53" s="11"/>
      <c r="D53" s="11"/>
      <c r="E53" s="11" t="s">
        <v>16536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16531</v>
      </c>
      <c r="C54" s="11"/>
      <c r="D54" s="11"/>
      <c r="E54" s="11" t="s">
        <v>16537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16531</v>
      </c>
      <c r="C55" s="11"/>
      <c r="D55" s="11"/>
      <c r="E55" s="11" t="s">
        <v>16538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16531</v>
      </c>
      <c r="C56" s="11"/>
      <c r="D56" s="11"/>
      <c r="E56" s="11" t="s">
        <v>16539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16531</v>
      </c>
      <c r="C57" s="11"/>
      <c r="D57" s="11"/>
      <c r="E57" s="11" t="s">
        <v>16540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16531</v>
      </c>
      <c r="C58" s="11"/>
      <c r="D58" s="11"/>
      <c r="E58" s="11" t="s">
        <v>16541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16542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16531</v>
      </c>
      <c r="C60" s="11"/>
      <c r="D60" s="11"/>
      <c r="E60" s="11" t="s">
        <v>16543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16531</v>
      </c>
      <c r="C61" s="11"/>
      <c r="D61" s="11"/>
      <c r="E61" s="11" t="s">
        <v>16543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16531</v>
      </c>
      <c r="C62" s="11"/>
      <c r="D62" s="11"/>
      <c r="E62" s="11" t="s">
        <v>16544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16531</v>
      </c>
      <c r="C63" s="11"/>
      <c r="D63" s="11"/>
      <c r="E63" s="11" t="s">
        <v>16545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16531</v>
      </c>
      <c r="C64" s="11"/>
      <c r="D64" s="11"/>
      <c r="E64" s="11" t="s">
        <v>16546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16531</v>
      </c>
      <c r="C65" s="11"/>
      <c r="D65" s="11"/>
      <c r="E65" s="11" t="s">
        <v>16547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16531</v>
      </c>
      <c r="C66" s="11"/>
      <c r="D66" s="11"/>
      <c r="E66" s="11" t="s">
        <v>16548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16531</v>
      </c>
      <c r="C67" s="11"/>
      <c r="D67" s="11"/>
      <c r="E67" s="11" t="s">
        <v>16549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16531</v>
      </c>
      <c r="C68" s="11"/>
      <c r="D68" s="11"/>
      <c r="E68" s="11" t="s">
        <v>16550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16531</v>
      </c>
      <c r="C69" s="11"/>
      <c r="D69" s="11"/>
      <c r="E69" s="11" t="s">
        <v>16551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16531</v>
      </c>
      <c r="C70" s="11"/>
      <c r="D70" s="11"/>
      <c r="E70" s="11" t="s">
        <v>16552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16531</v>
      </c>
      <c r="C71" s="11"/>
      <c r="D71" s="11"/>
      <c r="E71" s="11" t="s">
        <v>16553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16531</v>
      </c>
      <c r="C72" s="11"/>
      <c r="D72" s="11"/>
      <c r="E72" s="11" t="s">
        <v>16554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16531</v>
      </c>
      <c r="C73" s="11"/>
      <c r="D73" s="11"/>
      <c r="E73" s="11" t="s">
        <v>16555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16531</v>
      </c>
      <c r="C74" s="11"/>
      <c r="D74" s="11"/>
      <c r="E74" s="11" t="s">
        <v>16556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16531</v>
      </c>
      <c r="C75" s="11"/>
      <c r="D75" s="11"/>
      <c r="E75" s="11" t="s">
        <v>16557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16531</v>
      </c>
      <c r="C76" s="11"/>
      <c r="D76" s="11"/>
      <c r="E76" s="11" t="s">
        <v>16558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16531</v>
      </c>
      <c r="C77" s="11"/>
      <c r="D77" s="11"/>
      <c r="E77" s="11" t="s">
        <v>16559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16531</v>
      </c>
      <c r="C78" s="11"/>
      <c r="D78" s="11"/>
      <c r="E78" s="11" t="s">
        <v>16560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16531</v>
      </c>
      <c r="C79" s="11"/>
      <c r="D79" s="11"/>
      <c r="E79" s="11" t="s">
        <v>16561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16531</v>
      </c>
      <c r="C80" s="11"/>
      <c r="D80" s="11"/>
      <c r="E80" s="11" t="s">
        <v>16562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16531</v>
      </c>
      <c r="C81" s="11"/>
      <c r="D81" s="11"/>
      <c r="E81" s="11" t="s">
        <v>16563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16531</v>
      </c>
      <c r="C82" s="11"/>
      <c r="D82" s="11"/>
      <c r="E82" s="11" t="s">
        <v>16564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16531</v>
      </c>
      <c r="C83" s="11"/>
      <c r="D83" s="11"/>
      <c r="E83" s="11" t="s">
        <v>16565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16531</v>
      </c>
      <c r="C84" s="11"/>
      <c r="D84" s="11"/>
      <c r="E84" s="11" t="s">
        <v>16566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16531</v>
      </c>
      <c r="C85" s="11"/>
      <c r="D85" s="11"/>
      <c r="E85" s="11" t="s">
        <v>16567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16531</v>
      </c>
      <c r="C86" s="11"/>
      <c r="D86" s="11"/>
      <c r="E86" s="11" t="s">
        <v>16568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16531</v>
      </c>
      <c r="C87" s="11"/>
      <c r="D87" s="11"/>
      <c r="E87" s="11" t="s">
        <v>16569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16531</v>
      </c>
      <c r="C88" s="11"/>
      <c r="D88" s="11"/>
      <c r="E88" s="11" t="s">
        <v>16570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16531</v>
      </c>
      <c r="C89" s="11"/>
      <c r="D89" s="11"/>
      <c r="E89" s="11" t="s">
        <v>16571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16531</v>
      </c>
      <c r="C90" s="11"/>
      <c r="D90" s="11"/>
      <c r="E90" s="11" t="s">
        <v>16572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16531</v>
      </c>
      <c r="C91" s="11"/>
      <c r="D91" s="11"/>
      <c r="E91" s="11" t="s">
        <v>16573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16531</v>
      </c>
      <c r="C92" s="11"/>
      <c r="D92" s="11"/>
      <c r="E92" s="11" t="s">
        <v>16574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16531</v>
      </c>
      <c r="C93" s="11"/>
      <c r="D93" s="11"/>
      <c r="E93" s="11" t="s">
        <v>16575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16531</v>
      </c>
      <c r="C94" s="11"/>
      <c r="D94" s="11"/>
      <c r="E94" s="11" t="s">
        <v>16576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16531</v>
      </c>
      <c r="C95" s="11"/>
      <c r="D95" s="11"/>
      <c r="E95" s="11" t="s">
        <v>16577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16531</v>
      </c>
      <c r="C96" s="11"/>
      <c r="D96" s="11"/>
      <c r="E96" s="11" t="s">
        <v>16578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16531</v>
      </c>
      <c r="C97" s="11"/>
      <c r="D97" s="11"/>
      <c r="E97" s="11" t="s">
        <v>16579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16531</v>
      </c>
      <c r="C98" s="11"/>
      <c r="D98" s="11"/>
      <c r="E98" s="11" t="s">
        <v>16580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16531</v>
      </c>
      <c r="C99" s="11"/>
      <c r="D99" s="11"/>
      <c r="E99" s="11" t="s">
        <v>16581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16531</v>
      </c>
      <c r="C100" s="11"/>
      <c r="D100" s="11"/>
      <c r="E100" s="11" t="s">
        <v>16582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16531</v>
      </c>
      <c r="C101" s="11"/>
      <c r="D101" s="11"/>
      <c r="E101" s="11" t="s">
        <v>16583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16531</v>
      </c>
      <c r="C102" s="11"/>
      <c r="D102" s="11"/>
      <c r="E102" s="11" t="s">
        <v>16584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16531</v>
      </c>
      <c r="C103" s="11"/>
      <c r="D103" s="11"/>
      <c r="E103" s="11" t="s">
        <v>16585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16531</v>
      </c>
      <c r="C104" s="11"/>
      <c r="D104" s="11"/>
      <c r="E104" s="11" t="s">
        <v>16586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16531</v>
      </c>
      <c r="C105" s="11"/>
      <c r="D105" s="11"/>
      <c r="E105" s="11" t="s">
        <v>16587</v>
      </c>
      <c r="F105" s="11" t="str">
        <f>IFERROR(VLOOKUP(VENTAS[[#This Row],[Código del producto Vendido]],STOCK[],5,FALSE),"-")</f>
        <v>-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16587</v>
      </c>
      <c r="F106" s="11" t="str">
        <f>IFERROR(VLOOKUP(VENTAS[[#This Row],[Código del producto Vendido]],STOCK[],5,FALSE),"-")</f>
        <v>-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16531</v>
      </c>
      <c r="C107" s="11"/>
      <c r="D107" s="11"/>
      <c r="E107" s="11" t="s">
        <v>16588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16531</v>
      </c>
      <c r="C108" s="11"/>
      <c r="D108" s="11"/>
      <c r="E108" s="11" t="s">
        <v>16589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16531</v>
      </c>
      <c r="C109" s="11"/>
      <c r="D109" s="11"/>
      <c r="E109" s="11" t="s">
        <v>16590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16531</v>
      </c>
      <c r="C110" s="11"/>
      <c r="D110" s="11"/>
      <c r="E110" s="11" t="s">
        <v>16591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16531</v>
      </c>
      <c r="C111" s="11"/>
      <c r="D111" s="11"/>
      <c r="E111" s="11" t="s">
        <v>16592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16531</v>
      </c>
      <c r="C112" s="11"/>
      <c r="D112" s="11"/>
      <c r="E112" s="11" t="s">
        <v>16593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16531</v>
      </c>
      <c r="C113" s="11"/>
      <c r="D113" s="11"/>
      <c r="E113" s="11" t="s">
        <v>16594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16531</v>
      </c>
      <c r="C114" s="11"/>
      <c r="D114" s="11"/>
      <c r="E114" s="11" t="s">
        <v>16595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16531</v>
      </c>
      <c r="C115" s="11"/>
      <c r="D115" s="11"/>
      <c r="E115" s="11" t="s">
        <v>16596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16531</v>
      </c>
      <c r="C116" s="11"/>
      <c r="D116" s="11"/>
      <c r="E116" s="11" t="s">
        <v>16597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16531</v>
      </c>
      <c r="C117" s="11"/>
      <c r="D117" s="11"/>
      <c r="E117" s="11" t="s">
        <v>16598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16531</v>
      </c>
      <c r="C118" s="11"/>
      <c r="D118" s="11"/>
      <c r="E118" s="11" t="s">
        <v>16599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16531</v>
      </c>
      <c r="C119" s="11"/>
      <c r="D119" s="11"/>
      <c r="E119" s="11" t="s">
        <v>16600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16531</v>
      </c>
      <c r="C120" s="11"/>
      <c r="D120" s="11"/>
      <c r="E120" s="11" t="s">
        <v>16601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16531</v>
      </c>
      <c r="C121" s="11"/>
      <c r="D121" s="11"/>
      <c r="E121" s="11" t="s">
        <v>16602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16531</v>
      </c>
      <c r="C122" s="11"/>
      <c r="D122" s="11"/>
      <c r="E122" s="11" t="s">
        <v>16603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16531</v>
      </c>
      <c r="C123" s="11"/>
      <c r="D123" s="11"/>
      <c r="E123" s="11" t="s">
        <v>16604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16531</v>
      </c>
      <c r="C124" s="11"/>
      <c r="D124" s="11"/>
      <c r="E124" s="11" t="s">
        <v>16605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16531</v>
      </c>
      <c r="C125" s="11"/>
      <c r="D125" s="11"/>
      <c r="E125" s="11" t="s">
        <v>16606</v>
      </c>
      <c r="F125" s="11" t="str">
        <f>IFERROR(VLOOKUP(VENTAS[[#This Row],[Código del producto Vendido]],STOCK[],5,FALSE),"-")</f>
        <v>-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5" s="16">
        <f>VENTAS[[#This Row],[Total]]-VENTAS[[#This Row],[Comisión 10%]]-VENTAS[[#This Row],[Costo SIN Comision]]</f>
        <v>0</v>
      </c>
      <c r="M125" s="16"/>
    </row>
    <row r="126" ht="20" customHeight="1" spans="1:13">
      <c r="A126" s="10"/>
      <c r="B126" s="11" t="s">
        <v>16531</v>
      </c>
      <c r="C126" s="11"/>
      <c r="D126" s="11"/>
      <c r="E126" s="11" t="s">
        <v>16607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16608</v>
      </c>
      <c r="D127" s="11"/>
      <c r="E127" s="11" t="s">
        <v>16609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16610</v>
      </c>
      <c r="D128" s="11"/>
      <c r="E128" s="11" t="s">
        <v>16611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16612</v>
      </c>
      <c r="D129" s="11"/>
      <c r="E129" s="11" t="s">
        <v>16559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16613</v>
      </c>
      <c r="D130" s="11"/>
      <c r="E130" s="11" t="s">
        <v>16614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16615</v>
      </c>
      <c r="D131" s="11"/>
      <c r="E131" s="11" t="s">
        <v>16544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16531</v>
      </c>
      <c r="C132" s="11"/>
      <c r="D132" s="11"/>
      <c r="E132" s="11" t="s">
        <v>16616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16531</v>
      </c>
      <c r="C133" s="11"/>
      <c r="D133" s="11"/>
      <c r="E133" s="11" t="s">
        <v>16617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16618</v>
      </c>
      <c r="D134" s="11"/>
      <c r="E134" s="11" t="s">
        <v>16619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16618</v>
      </c>
      <c r="D135" s="11"/>
      <c r="E135" s="11" t="s">
        <v>16620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16621</v>
      </c>
      <c r="D136" s="22"/>
      <c r="E136" s="22" t="s">
        <v>16622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16506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16498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16623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16624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16625</v>
      </c>
      <c r="D141" s="11"/>
      <c r="E141" s="11" t="s">
        <v>16626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16627</v>
      </c>
      <c r="D142" s="11"/>
      <c r="E142" s="11" t="s">
        <v>16628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16627</v>
      </c>
      <c r="D143" s="11"/>
      <c r="E143" s="11" t="s">
        <v>16629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16630</v>
      </c>
      <c r="D144" s="11"/>
      <c r="E144" s="11" t="s">
        <v>16631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16632</v>
      </c>
      <c r="D145" s="11"/>
      <c r="E145" s="11" t="s">
        <v>16609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16633</v>
      </c>
      <c r="C146" s="11"/>
      <c r="D146" s="11"/>
      <c r="E146" s="11" t="s">
        <v>16634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16635</v>
      </c>
      <c r="D147" s="11"/>
      <c r="E147" s="11" t="s">
        <v>16636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16633</v>
      </c>
      <c r="C148" s="11"/>
      <c r="D148" s="11"/>
      <c r="E148" s="11" t="s">
        <v>16501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16635</v>
      </c>
      <c r="D149" s="11"/>
      <c r="E149" s="11" t="s">
        <v>16637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16635</v>
      </c>
      <c r="D150" s="11"/>
      <c r="E150" s="11" t="s">
        <v>16638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16635</v>
      </c>
      <c r="D151" s="11"/>
      <c r="E151" s="11" t="s">
        <v>16639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16635</v>
      </c>
      <c r="D152" s="11"/>
      <c r="E152" s="11" t="s">
        <v>16550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16635</v>
      </c>
      <c r="D153" s="11"/>
      <c r="E153" s="11" t="s">
        <v>16640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16635</v>
      </c>
      <c r="D154" s="11"/>
      <c r="E154" s="11" t="s">
        <v>16641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16642</v>
      </c>
      <c r="D155" s="11"/>
      <c r="E155" s="11" t="s">
        <v>16643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16642</v>
      </c>
      <c r="D156" s="11"/>
      <c r="E156" s="11" t="s">
        <v>16644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16642</v>
      </c>
      <c r="D157" s="11"/>
      <c r="E157" s="11" t="s">
        <v>16645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16642</v>
      </c>
      <c r="D158" s="11"/>
      <c r="E158" s="11" t="s">
        <v>16646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16642</v>
      </c>
      <c r="D159" s="11"/>
      <c r="E159" s="11" t="s">
        <v>16647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16642</v>
      </c>
      <c r="D160" s="11"/>
      <c r="E160" s="11" t="s">
        <v>16648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16649</v>
      </c>
      <c r="D161" s="11"/>
      <c r="E161" s="11" t="s">
        <v>16500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16649</v>
      </c>
      <c r="D162" s="11"/>
      <c r="E162" s="11" t="s">
        <v>16650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16651</v>
      </c>
      <c r="C163" s="11" t="s">
        <v>16608</v>
      </c>
      <c r="D163" s="11"/>
      <c r="E163" s="11" t="s">
        <v>16652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16653</v>
      </c>
      <c r="D164" s="11"/>
      <c r="E164" s="11" t="s">
        <v>16654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16653</v>
      </c>
      <c r="D165" s="11"/>
      <c r="E165" s="11" t="s">
        <v>16655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16656</v>
      </c>
      <c r="D166" s="11"/>
      <c r="E166" s="26" t="s">
        <v>16657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16656</v>
      </c>
      <c r="D167" s="11"/>
      <c r="E167" s="11" t="s">
        <v>16658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16625</v>
      </c>
      <c r="D168" s="11"/>
      <c r="E168" s="11" t="s">
        <v>16498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16625</v>
      </c>
      <c r="D169" s="11"/>
      <c r="E169" s="11" t="s">
        <v>16659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16660</v>
      </c>
      <c r="D170" s="11"/>
      <c r="E170" s="11" t="s">
        <v>16661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16662</v>
      </c>
      <c r="D171" s="11"/>
      <c r="E171" s="11" t="s">
        <v>16663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16664</v>
      </c>
      <c r="D172" s="11"/>
      <c r="E172" s="11" t="s">
        <v>16665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16666</v>
      </c>
      <c r="D173" s="11"/>
      <c r="E173" s="11" t="s">
        <v>16667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16668</v>
      </c>
      <c r="D174" s="11"/>
      <c r="E174" s="11" t="s">
        <v>16669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16668</v>
      </c>
      <c r="D175" s="11"/>
      <c r="E175" s="11" t="s">
        <v>16670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16668</v>
      </c>
      <c r="D176" s="11"/>
      <c r="E176" s="11" t="s">
        <v>16671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16668</v>
      </c>
      <c r="D177" s="11"/>
      <c r="E177" s="11" t="s">
        <v>16672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16633</v>
      </c>
      <c r="C178" s="11" t="s">
        <v>16635</v>
      </c>
      <c r="D178" s="11"/>
      <c r="E178" s="11" t="s">
        <v>16673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16674</v>
      </c>
      <c r="D179" s="11"/>
      <c r="E179" s="11" t="s">
        <v>16654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16675</v>
      </c>
      <c r="D180" s="11"/>
      <c r="E180" s="11" t="s">
        <v>16647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16675</v>
      </c>
      <c r="D181" s="11"/>
      <c r="E181" s="11" t="s">
        <v>16676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16675</v>
      </c>
      <c r="D182" s="11"/>
      <c r="E182" s="11" t="s">
        <v>16677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16678</v>
      </c>
      <c r="D183" s="11"/>
      <c r="E183" s="11" t="s">
        <v>16679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16678</v>
      </c>
      <c r="D184" s="11"/>
      <c r="E184" s="11" t="s">
        <v>16680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16678</v>
      </c>
      <c r="D185" s="11"/>
      <c r="E185" s="11" t="s">
        <v>16681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16682</v>
      </c>
      <c r="D186" s="11"/>
      <c r="E186" s="11" t="s">
        <v>16683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16682</v>
      </c>
      <c r="D187" s="11"/>
      <c r="E187" s="11" t="s">
        <v>16684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16685</v>
      </c>
      <c r="D188" s="11"/>
      <c r="E188" s="11" t="s">
        <v>16686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16685</v>
      </c>
      <c r="D189" s="11"/>
      <c r="E189" s="11" t="s">
        <v>16687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16627</v>
      </c>
      <c r="D190" s="11"/>
      <c r="E190" s="11" t="s">
        <v>16688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16689</v>
      </c>
      <c r="D191" s="11"/>
      <c r="E191" s="11" t="s">
        <v>16690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16689</v>
      </c>
      <c r="D192" s="11"/>
      <c r="E192" s="11" t="s">
        <v>16691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16692</v>
      </c>
      <c r="D193" s="11"/>
      <c r="E193" s="11" t="s">
        <v>16693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16694</v>
      </c>
      <c r="C194" s="27" t="s">
        <v>16695</v>
      </c>
      <c r="D194" s="27"/>
      <c r="E194" s="11" t="s">
        <v>16696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16697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16667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16698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16699</v>
      </c>
      <c r="D198" s="11"/>
      <c r="E198" s="11" t="s">
        <v>16700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16699</v>
      </c>
      <c r="D199" s="11"/>
      <c r="E199" s="11" t="s">
        <v>16701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16699</v>
      </c>
      <c r="D200" s="11"/>
      <c r="E200" s="11" t="s">
        <v>16702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16699</v>
      </c>
      <c r="D201" s="11"/>
      <c r="E201" s="11" t="s">
        <v>16703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16692</v>
      </c>
      <c r="D202" s="11"/>
      <c r="E202" s="11" t="s">
        <v>16704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16705</v>
      </c>
      <c r="D203" s="11"/>
      <c r="E203" s="11" t="s">
        <v>16706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16707</v>
      </c>
      <c r="D204" s="11"/>
      <c r="E204" s="11" t="s">
        <v>16708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16709</v>
      </c>
      <c r="D205" s="11"/>
      <c r="E205" s="11" t="s">
        <v>16710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16707</v>
      </c>
      <c r="D206" s="11"/>
      <c r="E206" s="11" t="s">
        <v>16711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16707</v>
      </c>
      <c r="D207" s="11"/>
      <c r="E207" s="11" t="s">
        <v>16712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16705</v>
      </c>
      <c r="D208" s="11"/>
      <c r="E208" s="11" t="s">
        <v>16713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16714</v>
      </c>
      <c r="D209" s="11"/>
      <c r="E209" s="11" t="s">
        <v>16715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16716</v>
      </c>
      <c r="D210" s="11"/>
      <c r="E210" s="11" t="s">
        <v>16496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16717</v>
      </c>
      <c r="D211" s="11"/>
      <c r="E211" s="11" t="s">
        <v>16718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16695</v>
      </c>
      <c r="D212" s="11"/>
      <c r="E212" s="11" t="s">
        <v>16719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16720</v>
      </c>
      <c r="D213" s="11"/>
      <c r="E213" s="11" t="s">
        <v>16683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16721</v>
      </c>
      <c r="D214" s="11"/>
      <c r="E214" s="11" t="s">
        <v>16722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16721</v>
      </c>
      <c r="D215" s="11"/>
      <c r="E215" s="11" t="s">
        <v>16723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16724</v>
      </c>
      <c r="D216" s="11"/>
      <c r="E216" s="11" t="s">
        <v>16725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16726</v>
      </c>
      <c r="D217" s="11"/>
      <c r="E217" s="11" t="s">
        <v>16727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16728</v>
      </c>
      <c r="D218" s="11"/>
      <c r="E218" s="11" t="s">
        <v>16729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16730</v>
      </c>
      <c r="D219" s="11"/>
      <c r="E219" s="11" t="s">
        <v>16526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16721</v>
      </c>
      <c r="D220" s="11"/>
      <c r="E220" s="11" t="s">
        <v>16731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16732</v>
      </c>
      <c r="D221" s="11"/>
      <c r="E221" s="11" t="s">
        <v>16733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16732</v>
      </c>
      <c r="D222" s="11"/>
      <c r="E222" s="11" t="s">
        <v>16650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16732</v>
      </c>
      <c r="D223" s="11"/>
      <c r="E223" s="11" t="s">
        <v>16734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16735</v>
      </c>
      <c r="D224" s="11"/>
      <c r="E224" s="11" t="s">
        <v>16638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16735</v>
      </c>
      <c r="D225" s="11"/>
      <c r="E225" s="11" t="s">
        <v>16736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16735</v>
      </c>
      <c r="D226" s="11"/>
      <c r="E226" s="11" t="s">
        <v>16508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16735</v>
      </c>
      <c r="D227" s="11"/>
      <c r="E227" s="11" t="s">
        <v>16639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16737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16617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16738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16734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16697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16665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16739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16740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16741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16742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16743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16617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16744</v>
      </c>
      <c r="D240" s="11"/>
      <c r="E240" s="11" t="s">
        <v>16745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16744</v>
      </c>
      <c r="D241" s="11"/>
      <c r="E241" s="11" t="s">
        <v>16654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16716</v>
      </c>
      <c r="D242" s="11"/>
      <c r="E242" s="11" t="s">
        <v>16746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16747</v>
      </c>
      <c r="D243" s="11"/>
      <c r="E243" s="11" t="s">
        <v>16748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16749</v>
      </c>
      <c r="D244" s="11"/>
      <c r="E244" s="11" t="s">
        <v>16498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16749</v>
      </c>
      <c r="D245" s="11"/>
      <c r="E245" s="11" t="s">
        <v>16750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16749</v>
      </c>
      <c r="D246" s="11"/>
      <c r="E246" s="11" t="s">
        <v>16751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16749</v>
      </c>
      <c r="D247" s="11"/>
      <c r="E247" s="11" t="s">
        <v>16752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16753</v>
      </c>
      <c r="D248" s="11"/>
      <c r="E248" s="11" t="s">
        <v>16754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16755</v>
      </c>
      <c r="D249" s="11"/>
      <c r="E249" s="11" t="s">
        <v>16756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16755</v>
      </c>
      <c r="D250" s="11"/>
      <c r="E250" s="11" t="s">
        <v>16757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16758</v>
      </c>
      <c r="D251" s="11"/>
      <c r="E251" s="11" t="s">
        <v>16759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16758</v>
      </c>
      <c r="D252" s="11"/>
      <c r="E252" s="11" t="s">
        <v>16760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16761</v>
      </c>
      <c r="D253" s="11"/>
      <c r="E253" s="11" t="s">
        <v>16762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16761</v>
      </c>
      <c r="D254" s="11"/>
      <c r="E254" s="11" t="s">
        <v>16763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16764</v>
      </c>
      <c r="D255" s="11"/>
      <c r="E255" s="11" t="s">
        <v>16765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16764</v>
      </c>
      <c r="D256" s="11"/>
      <c r="E256" s="11" t="s">
        <v>16766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16767</v>
      </c>
      <c r="D257" s="11"/>
      <c r="E257" s="11" t="s">
        <v>16768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16767</v>
      </c>
      <c r="D258" s="11"/>
      <c r="E258" s="11" t="s">
        <v>16769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16770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16745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16771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16772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16760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16773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16774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16775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16776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16516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16777</v>
      </c>
      <c r="F270" s="15" t="str">
        <f>IFERROR(VLOOKUP(VENTAS[[#This Row],[Código del producto Vendido]],STOCK[],5,FALSE),"-")</f>
        <v>-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0" s="16">
        <f>VENTAS[[#This Row],[Total]]-VENTAS[[#This Row],[Comisión 10%]]-VENTAS[[#This Row],[Costo SIN Comision]]</f>
        <v>0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16778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16779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16780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16762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16781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16782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16783</v>
      </c>
      <c r="C277" s="30"/>
      <c r="D277" s="30"/>
      <c r="E277" s="30" t="s">
        <v>16784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16695</v>
      </c>
      <c r="B278" s="11"/>
      <c r="C278" s="11"/>
      <c r="D278" s="11"/>
      <c r="E278" s="11" t="s">
        <v>16639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16695</v>
      </c>
      <c r="B279" s="11"/>
      <c r="C279" s="11"/>
      <c r="D279" s="11"/>
      <c r="E279" s="11" t="s">
        <v>16762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16785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16648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16786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16787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16788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16789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16790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16791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16792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16676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16745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16793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16794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16654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16508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16795</v>
      </c>
      <c r="F295" s="15" t="str">
        <f>IFERROR(VLOOKUP(VENTAS[[#This Row],[Código del producto Vendido]],STOCK[],5,FALSE),"-")</f>
        <v>-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16796</v>
      </c>
      <c r="D296" s="11"/>
      <c r="E296" s="11" t="s">
        <v>16797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16798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16799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16776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16697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16800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16801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16802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16803</v>
      </c>
      <c r="C304" s="22" t="s">
        <v>16804</v>
      </c>
      <c r="D304" s="22"/>
      <c r="E304" s="22" t="s">
        <v>16508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16805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16806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16807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16808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16731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16738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16809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16810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16811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16812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16813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16814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16815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16816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16817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16498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16639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16818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16819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16736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16779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16811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16820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16814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16821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16822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16823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16553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16810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16824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16825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16737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16824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16826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16731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16827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16823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16828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16829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16821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16830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16831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16832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16833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16834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16553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16638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16736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16794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16498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16570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16835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16499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16499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16836</v>
      </c>
      <c r="C359" s="22"/>
      <c r="D359" s="22"/>
      <c r="E359" s="39" t="s">
        <v>16837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16838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16839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16840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16841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16842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16843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16843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16844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16845</v>
      </c>
      <c r="C368" s="30"/>
      <c r="D368" s="30"/>
      <c r="E368" s="40" t="s">
        <v>16846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16604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16847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16848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16849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16850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16851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16852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16853</v>
      </c>
      <c r="F376" s="15" t="str">
        <f>IFERROR(VLOOKUP(VENTAS[[#This Row],[Código del producto Vendido]],STOCK[],5,FALSE),"-")</f>
        <v>-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16854</v>
      </c>
      <c r="F377" s="15" t="str">
        <f>IFERROR(VLOOKUP(VENTAS[[#This Row],[Código del producto Vendido]],STOCK[],5,FALSE),"-")</f>
        <v>-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16617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16855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16794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16824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16818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16814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16856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16857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16690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16622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16858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16502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16859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16859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16860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16602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16861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16862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16863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16864</v>
      </c>
      <c r="D397" s="11"/>
      <c r="E397" s="11" t="s">
        <v>16865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16866</v>
      </c>
      <c r="B398" s="11"/>
      <c r="C398" s="11"/>
      <c r="D398" s="11"/>
      <c r="E398" s="11" t="s">
        <v>16867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16866</v>
      </c>
      <c r="B399" s="11"/>
      <c r="C399" s="11"/>
      <c r="D399" s="11"/>
      <c r="E399" s="11" t="s">
        <v>16868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16866</v>
      </c>
      <c r="B400" s="11"/>
      <c r="C400" s="11"/>
      <c r="D400" s="11"/>
      <c r="E400" s="11" t="s">
        <v>16869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16866</v>
      </c>
      <c r="B401" s="11"/>
      <c r="C401" s="11"/>
      <c r="D401" s="11"/>
      <c r="E401" s="11" t="s">
        <v>16870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16866</v>
      </c>
      <c r="B402" s="11"/>
      <c r="C402" s="11"/>
      <c r="D402" s="11"/>
      <c r="E402" s="11" t="s">
        <v>16871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16866</v>
      </c>
      <c r="B403" s="11"/>
      <c r="C403" s="11" t="s">
        <v>16872</v>
      </c>
      <c r="D403" s="11"/>
      <c r="E403" s="11" t="s">
        <v>16873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16866</v>
      </c>
      <c r="B404" s="11"/>
      <c r="C404" s="11"/>
      <c r="D404" s="11"/>
      <c r="E404" s="11" t="s">
        <v>16830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16866</v>
      </c>
      <c r="B405" s="11"/>
      <c r="C405" s="11"/>
      <c r="D405" s="11"/>
      <c r="E405" s="11" t="s">
        <v>16874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16866</v>
      </c>
      <c r="B406" s="11"/>
      <c r="C406" s="11" t="s">
        <v>16875</v>
      </c>
      <c r="D406" s="11"/>
      <c r="E406" s="11" t="s">
        <v>16876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16866</v>
      </c>
      <c r="B407" s="11"/>
      <c r="C407" s="11" t="s">
        <v>16875</v>
      </c>
      <c r="D407" s="11"/>
      <c r="E407" s="11" t="s">
        <v>16846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16866</v>
      </c>
      <c r="B408" s="11"/>
      <c r="C408" s="11" t="s">
        <v>16875</v>
      </c>
      <c r="D408" s="11"/>
      <c r="E408" s="11" t="s">
        <v>16877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16866</v>
      </c>
      <c r="B409" s="11"/>
      <c r="C409" s="11" t="s">
        <v>16875</v>
      </c>
      <c r="D409" s="11"/>
      <c r="E409" s="11" t="s">
        <v>16855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16866</v>
      </c>
      <c r="B410" s="11"/>
      <c r="C410" s="11" t="s">
        <v>16878</v>
      </c>
      <c r="D410" s="11"/>
      <c r="E410" s="11" t="s">
        <v>16879</v>
      </c>
      <c r="F410" s="15" t="str">
        <f>IFERROR(VLOOKUP(VENTAS[[#This Row],[Código del producto Vendido]],STOCK[],5,FALSE),"-")</f>
        <v>-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410" s="16">
        <f>VENTAS[[#This Row],[Total]]-VENTAS[[#This Row],[Comisión 10%]]-VENTAS[[#This Row],[Costo SIN Comision]]</f>
        <v>0</v>
      </c>
      <c r="M410" s="16"/>
    </row>
    <row r="411" ht="20" customHeight="1" spans="1:13">
      <c r="A411" s="46" t="s">
        <v>16866</v>
      </c>
      <c r="B411" s="11"/>
      <c r="C411" s="11" t="s">
        <v>16878</v>
      </c>
      <c r="D411" s="11"/>
      <c r="E411" s="11" t="s">
        <v>16840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16866</v>
      </c>
      <c r="B412" s="11"/>
      <c r="C412" s="11" t="s">
        <v>16878</v>
      </c>
      <c r="D412" s="11"/>
      <c r="E412" s="11" t="s">
        <v>16880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16866</v>
      </c>
      <c r="B413" s="11"/>
      <c r="C413" s="11" t="s">
        <v>16878</v>
      </c>
      <c r="D413" s="11"/>
      <c r="E413" s="11" t="s">
        <v>16881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16866</v>
      </c>
      <c r="B414" s="11"/>
      <c r="C414" s="11" t="s">
        <v>16878</v>
      </c>
      <c r="D414" s="11"/>
      <c r="E414" s="11" t="s">
        <v>16882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16866</v>
      </c>
      <c r="B415" s="11"/>
      <c r="C415" s="11" t="s">
        <v>16878</v>
      </c>
      <c r="D415" s="11"/>
      <c r="E415" s="11" t="s">
        <v>16883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16866</v>
      </c>
      <c r="B416" s="11"/>
      <c r="C416" s="11" t="s">
        <v>16884</v>
      </c>
      <c r="D416" s="11"/>
      <c r="E416" s="11" t="s">
        <v>16885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16886</v>
      </c>
      <c r="B417" s="11"/>
      <c r="C417" s="11" t="s">
        <v>16884</v>
      </c>
      <c r="D417" s="11"/>
      <c r="E417" s="11" t="s">
        <v>16887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16886</v>
      </c>
      <c r="B418" s="11"/>
      <c r="C418" s="11" t="s">
        <v>16878</v>
      </c>
      <c r="D418" s="11"/>
      <c r="E418" s="11" t="s">
        <v>16888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16886</v>
      </c>
      <c r="B419" s="11"/>
      <c r="C419" s="11" t="s">
        <v>16694</v>
      </c>
      <c r="D419" s="11"/>
      <c r="E419" s="11" t="s">
        <v>16842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16886</v>
      </c>
      <c r="B420" s="11"/>
      <c r="C420" s="11" t="s">
        <v>16694</v>
      </c>
      <c r="D420" s="11"/>
      <c r="E420" s="11" t="s">
        <v>16889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16886</v>
      </c>
      <c r="B421" s="11"/>
      <c r="C421" s="11" t="s">
        <v>16878</v>
      </c>
      <c r="D421" s="11"/>
      <c r="E421" s="11" t="s">
        <v>16890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16886</v>
      </c>
      <c r="B422" s="11"/>
      <c r="C422" s="11" t="s">
        <v>16694</v>
      </c>
      <c r="D422" s="11"/>
      <c r="E422" s="11" t="s">
        <v>16800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16886</v>
      </c>
      <c r="B423" s="11"/>
      <c r="C423" s="11" t="s">
        <v>16695</v>
      </c>
      <c r="D423" s="11"/>
      <c r="E423" s="11" t="s">
        <v>16891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16886</v>
      </c>
      <c r="B424" s="11"/>
      <c r="C424" s="11" t="s">
        <v>16878</v>
      </c>
      <c r="D424" s="11"/>
      <c r="E424" s="11" t="s">
        <v>16892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16886</v>
      </c>
      <c r="B425" s="11"/>
      <c r="C425" s="11" t="s">
        <v>16878</v>
      </c>
      <c r="D425" s="11"/>
      <c r="E425" s="11" t="s">
        <v>16893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16886</v>
      </c>
      <c r="B426" s="11"/>
      <c r="C426" s="11" t="s">
        <v>16878</v>
      </c>
      <c r="D426" s="11"/>
      <c r="E426" s="11" t="s">
        <v>16894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16886</v>
      </c>
      <c r="B427" s="11"/>
      <c r="C427" s="11" t="s">
        <v>16878</v>
      </c>
      <c r="D427" s="11"/>
      <c r="E427" s="11" t="s">
        <v>16895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16896</v>
      </c>
      <c r="B428" s="11"/>
      <c r="C428" s="11" t="s">
        <v>16897</v>
      </c>
      <c r="D428" s="11"/>
      <c r="E428" s="11" t="s">
        <v>16867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16896</v>
      </c>
      <c r="B429" s="11"/>
      <c r="C429" s="11" t="s">
        <v>16897</v>
      </c>
      <c r="D429" s="11"/>
      <c r="E429" s="11" t="s">
        <v>16587</v>
      </c>
      <c r="F429" s="15" t="str">
        <f>IFERROR(VLOOKUP(VENTAS[[#This Row],[Código del producto Vendido]],STOCK[],5,FALSE),"-")</f>
        <v>-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16898</v>
      </c>
      <c r="B430" s="11"/>
      <c r="C430" s="11" t="s">
        <v>16694</v>
      </c>
      <c r="D430" s="11"/>
      <c r="E430" s="11" t="s">
        <v>16899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16900</v>
      </c>
      <c r="B431" s="11"/>
      <c r="C431" s="11" t="s">
        <v>16901</v>
      </c>
      <c r="D431" s="11"/>
      <c r="E431" s="11" t="s">
        <v>16902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16900</v>
      </c>
      <c r="B432" s="11"/>
      <c r="C432" s="11" t="s">
        <v>16903</v>
      </c>
      <c r="D432" s="11"/>
      <c r="E432" s="11" t="s">
        <v>16902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16900</v>
      </c>
      <c r="B433" s="11"/>
      <c r="C433" s="11" t="s">
        <v>16904</v>
      </c>
      <c r="D433" s="11"/>
      <c r="E433" s="11" t="s">
        <v>16905</v>
      </c>
      <c r="F433" s="15" t="str">
        <f>IFERROR(VLOOKUP(VENTAS[[#This Row],[Código del producto Vendido]],STOCK[],5,FALSE),"-")</f>
        <v>-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33" s="16">
        <f>VENTAS[[#This Row],[Total]]-VENTAS[[#This Row],[Comisión 10%]]-VENTAS[[#This Row],[Costo SIN Comision]]</f>
        <v>0</v>
      </c>
      <c r="M433" s="16"/>
    </row>
    <row r="434" ht="20" customHeight="1" spans="1:13">
      <c r="A434" s="46" t="s">
        <v>16900</v>
      </c>
      <c r="B434" s="11"/>
      <c r="C434" s="11" t="s">
        <v>16904</v>
      </c>
      <c r="D434" s="11"/>
      <c r="E434" s="11" t="s">
        <v>16906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16900</v>
      </c>
      <c r="B435" s="11"/>
      <c r="C435" s="11" t="s">
        <v>16904</v>
      </c>
      <c r="D435" s="11"/>
      <c r="E435" s="11" t="s">
        <v>16907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16900</v>
      </c>
      <c r="B436" s="11"/>
      <c r="C436" s="11" t="s">
        <v>16904</v>
      </c>
      <c r="D436" s="11"/>
      <c r="E436" s="11" t="s">
        <v>16908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16900</v>
      </c>
      <c r="B437" s="11"/>
      <c r="C437" s="11" t="s">
        <v>16694</v>
      </c>
      <c r="D437" s="11"/>
      <c r="E437" s="11" t="s">
        <v>16909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16900</v>
      </c>
      <c r="B438" s="11"/>
      <c r="C438" s="11" t="s">
        <v>16694</v>
      </c>
      <c r="D438" s="11"/>
      <c r="E438" s="11" t="s">
        <v>16690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16900</v>
      </c>
      <c r="B439" s="11"/>
      <c r="C439" s="11" t="s">
        <v>16694</v>
      </c>
      <c r="D439" s="11"/>
      <c r="E439" s="11" t="s">
        <v>16910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16900</v>
      </c>
      <c r="B440" s="11"/>
      <c r="C440" s="11" t="s">
        <v>16694</v>
      </c>
      <c r="D440" s="11"/>
      <c r="E440" s="11" t="s">
        <v>16911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16900</v>
      </c>
      <c r="B441" s="11"/>
      <c r="C441" s="11" t="s">
        <v>16694</v>
      </c>
      <c r="D441" s="11"/>
      <c r="E441" s="11" t="s">
        <v>16912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16900</v>
      </c>
      <c r="B442" s="11"/>
      <c r="C442" s="11" t="s">
        <v>16694</v>
      </c>
      <c r="D442" s="11"/>
      <c r="E442" s="11" t="s">
        <v>16691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16900</v>
      </c>
      <c r="B443" s="11"/>
      <c r="C443" s="11" t="s">
        <v>16694</v>
      </c>
      <c r="D443" s="11"/>
      <c r="E443" s="11" t="s">
        <v>16913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16900</v>
      </c>
      <c r="B444" s="11"/>
      <c r="C444" s="11" t="s">
        <v>16694</v>
      </c>
      <c r="D444" s="11"/>
      <c r="E444" s="11" t="s">
        <v>16914</v>
      </c>
      <c r="F444" s="15" t="str">
        <f>IFERROR(VLOOKUP(VENTAS[[#This Row],[Código del producto Vendido]],STOCK[],5,FALSE),"-")</f>
        <v>-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4" s="16">
        <f>VENTAS[[#This Row],[Total]]-VENTAS[[#This Row],[Comisión 10%]]-VENTAS[[#This Row],[Costo SIN Comision]]</f>
        <v>0</v>
      </c>
      <c r="M444" s="16"/>
    </row>
    <row r="445" ht="20" customHeight="1" spans="1:13">
      <c r="A445" s="45" t="s">
        <v>16900</v>
      </c>
      <c r="B445" s="11"/>
      <c r="C445" s="11" t="s">
        <v>16694</v>
      </c>
      <c r="D445" s="11"/>
      <c r="E445" s="47" t="s">
        <v>16834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16900</v>
      </c>
      <c r="B446" s="11"/>
      <c r="C446" s="11" t="s">
        <v>16915</v>
      </c>
      <c r="D446" s="11"/>
      <c r="E446" s="11" t="s">
        <v>16765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16900</v>
      </c>
      <c r="B447" s="11"/>
      <c r="C447" s="11" t="s">
        <v>16916</v>
      </c>
      <c r="D447" s="11"/>
      <c r="E447" s="11" t="s">
        <v>16917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16900</v>
      </c>
      <c r="B448" s="11"/>
      <c r="C448" s="11" t="s">
        <v>16916</v>
      </c>
      <c r="D448" s="11"/>
      <c r="E448" s="11" t="s">
        <v>16918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16900</v>
      </c>
      <c r="B449" s="11"/>
      <c r="C449" s="11" t="s">
        <v>16903</v>
      </c>
      <c r="D449" s="11"/>
      <c r="E449" s="11" t="s">
        <v>16919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16900</v>
      </c>
      <c r="B450" s="11"/>
      <c r="C450" s="11" t="s">
        <v>16920</v>
      </c>
      <c r="D450" s="11"/>
      <c r="E450" s="11" t="s">
        <v>16921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16900</v>
      </c>
      <c r="B451" s="11"/>
      <c r="C451" s="11" t="s">
        <v>16922</v>
      </c>
      <c r="D451" s="11"/>
      <c r="E451" s="11" t="s">
        <v>16923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16900</v>
      </c>
      <c r="B452" s="11"/>
      <c r="C452" s="11" t="s">
        <v>16901</v>
      </c>
      <c r="D452" s="11"/>
      <c r="E452" s="11" t="s">
        <v>16924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16900</v>
      </c>
      <c r="B453" s="11"/>
      <c r="C453" s="11" t="s">
        <v>16925</v>
      </c>
      <c r="D453" s="11"/>
      <c r="E453" s="11" t="s">
        <v>16919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16900</v>
      </c>
      <c r="B454" s="11"/>
      <c r="C454" s="11" t="s">
        <v>16925</v>
      </c>
      <c r="D454" s="11"/>
      <c r="E454" s="11" t="s">
        <v>16917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16903</v>
      </c>
      <c r="D455" s="11"/>
      <c r="E455" s="11" t="s">
        <v>16848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16554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16926</v>
      </c>
      <c r="B457" s="11"/>
      <c r="C457" s="11"/>
      <c r="D457" s="11"/>
      <c r="E457" s="11" t="s">
        <v>16927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16928</v>
      </c>
      <c r="B458" s="11"/>
      <c r="C458" s="11" t="s">
        <v>16929</v>
      </c>
      <c r="D458" s="11"/>
      <c r="E458" s="11" t="s">
        <v>16930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16928</v>
      </c>
      <c r="B459" s="11"/>
      <c r="C459" s="11" t="s">
        <v>16931</v>
      </c>
      <c r="D459" s="11"/>
      <c r="E459" s="11" t="s">
        <v>16772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16928</v>
      </c>
      <c r="B460" s="11"/>
      <c r="C460" s="11" t="s">
        <v>16931</v>
      </c>
      <c r="D460" s="11"/>
      <c r="E460" s="11" t="s">
        <v>16932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16933</v>
      </c>
      <c r="B461" s="11"/>
      <c r="C461" s="11" t="s">
        <v>16934</v>
      </c>
      <c r="D461" s="11"/>
      <c r="E461" s="11" t="s">
        <v>16935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16933</v>
      </c>
      <c r="B462" s="11"/>
      <c r="C462" s="11" t="s">
        <v>16936</v>
      </c>
      <c r="D462" s="11"/>
      <c r="E462" s="11" t="s">
        <v>16937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16938</v>
      </c>
      <c r="B463" s="11"/>
      <c r="C463" s="11" t="s">
        <v>16939</v>
      </c>
      <c r="D463" s="11"/>
      <c r="E463" s="11" t="s">
        <v>16927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16938</v>
      </c>
      <c r="B464" s="11" t="s">
        <v>16940</v>
      </c>
      <c r="C464" s="11" t="s">
        <v>16642</v>
      </c>
      <c r="D464" s="11"/>
      <c r="E464" s="11" t="s">
        <v>16941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16938</v>
      </c>
      <c r="B465" s="11" t="s">
        <v>16940</v>
      </c>
      <c r="C465" s="11" t="s">
        <v>16642</v>
      </c>
      <c r="D465" s="11"/>
      <c r="E465" s="11" t="s">
        <v>16942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16938</v>
      </c>
      <c r="B466" s="11"/>
      <c r="C466" s="11" t="s">
        <v>16943</v>
      </c>
      <c r="D466" s="11"/>
      <c r="E466" s="11" t="s">
        <v>16924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16938</v>
      </c>
      <c r="B467" s="11" t="s">
        <v>16944</v>
      </c>
      <c r="C467" s="11" t="s">
        <v>16945</v>
      </c>
      <c r="D467" s="11"/>
      <c r="E467" s="11" t="s">
        <v>16498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16938</v>
      </c>
      <c r="B468" s="11"/>
      <c r="C468" s="11" t="s">
        <v>16945</v>
      </c>
      <c r="D468" s="11"/>
      <c r="E468" s="11" t="s">
        <v>16946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16938</v>
      </c>
      <c r="B469" s="11"/>
      <c r="C469" s="11" t="s">
        <v>16945</v>
      </c>
      <c r="D469" s="11"/>
      <c r="E469" s="11" t="s">
        <v>16834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16938</v>
      </c>
      <c r="B470" s="11"/>
      <c r="C470" s="11" t="s">
        <v>16947</v>
      </c>
      <c r="D470" s="11"/>
      <c r="E470" s="11" t="s">
        <v>16948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16938</v>
      </c>
      <c r="B471" s="11"/>
      <c r="C471" s="11" t="s">
        <v>16949</v>
      </c>
      <c r="D471" s="11"/>
      <c r="E471" s="11" t="s">
        <v>16691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16950</v>
      </c>
      <c r="B472" s="11"/>
      <c r="C472" s="11" t="s">
        <v>16951</v>
      </c>
      <c r="D472" s="11"/>
      <c r="E472" s="11" t="s">
        <v>16952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16950</v>
      </c>
      <c r="B473" s="11"/>
      <c r="C473" s="11" t="s">
        <v>16953</v>
      </c>
      <c r="D473" s="11"/>
      <c r="E473" s="11" t="s">
        <v>16954</v>
      </c>
      <c r="F473" s="15" t="str">
        <f>IFERROR(VLOOKUP(VENTAS[[#This Row],[Código del producto Vendido]],STOCK[],5,FALSE),"-")</f>
        <v>-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473" s="16">
        <f>VENTAS[[#This Row],[Total]]-VENTAS[[#This Row],[Comisión 10%]]-VENTAS[[#This Row],[Costo SIN Comision]]</f>
        <v>0</v>
      </c>
      <c r="M473" s="16"/>
    </row>
    <row r="474" ht="20" customHeight="1" spans="1:13">
      <c r="A474" s="46" t="s">
        <v>16950</v>
      </c>
      <c r="B474" s="11"/>
      <c r="C474" s="11" t="s">
        <v>16953</v>
      </c>
      <c r="D474" s="11"/>
      <c r="E474" s="11" t="s">
        <v>16955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16956</v>
      </c>
      <c r="B475" s="11"/>
      <c r="C475" s="11" t="s">
        <v>16957</v>
      </c>
      <c r="D475" s="11"/>
      <c r="E475" s="11" t="s">
        <v>16958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16956</v>
      </c>
      <c r="B476" s="11"/>
      <c r="C476" s="11" t="s">
        <v>16957</v>
      </c>
      <c r="D476" s="11"/>
      <c r="E476" s="11" t="s">
        <v>16870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16956</v>
      </c>
      <c r="B477" s="11"/>
      <c r="C477" s="11" t="s">
        <v>16685</v>
      </c>
      <c r="D477" s="11"/>
      <c r="E477" s="11" t="s">
        <v>16959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16956</v>
      </c>
      <c r="B478" s="11"/>
      <c r="C478" s="11" t="s">
        <v>16953</v>
      </c>
      <c r="D478" s="11"/>
      <c r="E478" s="11" t="s">
        <v>16960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16956</v>
      </c>
      <c r="B479" s="11"/>
      <c r="C479" s="11" t="s">
        <v>16961</v>
      </c>
      <c r="D479" s="11"/>
      <c r="E479" s="11" t="s">
        <v>16498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16962</v>
      </c>
      <c r="B480" s="11"/>
      <c r="C480" s="11" t="s">
        <v>16963</v>
      </c>
      <c r="D480" s="11"/>
      <c r="E480" s="11" t="s">
        <v>16964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16962</v>
      </c>
      <c r="B481" s="11"/>
      <c r="C481" s="11" t="s">
        <v>16965</v>
      </c>
      <c r="D481" s="11"/>
      <c r="E481" s="11" t="s">
        <v>16966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16962</v>
      </c>
      <c r="B482" s="11"/>
      <c r="C482" s="11" t="s">
        <v>16633</v>
      </c>
      <c r="D482" s="11"/>
      <c r="E482" s="11" t="s">
        <v>16734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16962</v>
      </c>
      <c r="B483" s="11"/>
      <c r="C483" s="11" t="s">
        <v>16967</v>
      </c>
      <c r="D483" s="11"/>
      <c r="E483" s="11" t="s">
        <v>16968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16962</v>
      </c>
      <c r="B484" s="11"/>
      <c r="C484" s="11" t="s">
        <v>16953</v>
      </c>
      <c r="D484" s="11"/>
      <c r="E484" s="11" t="s">
        <v>16969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16962</v>
      </c>
      <c r="B485" s="11"/>
      <c r="C485" s="11" t="s">
        <v>16970</v>
      </c>
      <c r="D485" s="11"/>
      <c r="E485" s="11" t="s">
        <v>16971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16962</v>
      </c>
      <c r="B486" s="11"/>
      <c r="C486" s="11" t="s">
        <v>16972</v>
      </c>
      <c r="D486" s="11"/>
      <c r="E486" s="11" t="s">
        <v>16973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16962</v>
      </c>
      <c r="B487" s="11"/>
      <c r="C487" s="11" t="s">
        <v>16972</v>
      </c>
      <c r="D487" s="11"/>
      <c r="E487" s="11" t="s">
        <v>16974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16962</v>
      </c>
      <c r="B488" s="11"/>
      <c r="C488" s="11" t="s">
        <v>16972</v>
      </c>
      <c r="D488" s="11"/>
      <c r="E488" s="11" t="s">
        <v>16851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16975</v>
      </c>
      <c r="B489" s="11"/>
      <c r="C489" s="11" t="s">
        <v>16630</v>
      </c>
      <c r="D489" s="11"/>
      <c r="E489" s="11" t="s">
        <v>16976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16975</v>
      </c>
      <c r="B490" s="11"/>
      <c r="C490" s="11" t="s">
        <v>16977</v>
      </c>
      <c r="D490" s="11"/>
      <c r="E490" s="11" t="s">
        <v>16978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16975</v>
      </c>
      <c r="B491" s="11"/>
      <c r="C491" s="11" t="s">
        <v>16979</v>
      </c>
      <c r="D491" s="11"/>
      <c r="E491" s="11" t="s">
        <v>16980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16981</v>
      </c>
      <c r="B492" s="11"/>
      <c r="C492" s="11" t="s">
        <v>16982</v>
      </c>
      <c r="D492" s="11"/>
      <c r="E492" s="11" t="s">
        <v>16983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16981</v>
      </c>
      <c r="B493" s="11"/>
      <c r="C493" s="11" t="s">
        <v>16982</v>
      </c>
      <c r="D493" s="11"/>
      <c r="E493" s="11" t="s">
        <v>16984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16981</v>
      </c>
      <c r="B494" s="11"/>
      <c r="C494" s="11" t="s">
        <v>16982</v>
      </c>
      <c r="D494" s="11"/>
      <c r="E494" s="11" t="s">
        <v>16985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16981</v>
      </c>
      <c r="B495" s="11"/>
      <c r="C495" s="11" t="s">
        <v>16982</v>
      </c>
      <c r="D495" s="11"/>
      <c r="E495" s="11" t="s">
        <v>16879</v>
      </c>
      <c r="F495" s="15" t="str">
        <f>IFERROR(VLOOKUP(VENTAS[[#This Row],[Código del producto Vendido]],STOCK[],5,FALSE),"-")</f>
        <v>-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495" s="16">
        <f>VENTAS[[#This Row],[Total]]-VENTAS[[#This Row],[Comisión 10%]]-VENTAS[[#This Row],[Costo SIN Comision]]</f>
        <v>0</v>
      </c>
      <c r="M495" s="16"/>
    </row>
    <row r="496" ht="20" customHeight="1" spans="1:13">
      <c r="A496" s="46" t="s">
        <v>16986</v>
      </c>
      <c r="B496" s="11"/>
      <c r="C496" s="11" t="s">
        <v>16925</v>
      </c>
      <c r="D496" s="11"/>
      <c r="E496" s="11" t="s">
        <v>16805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16986</v>
      </c>
      <c r="B497" s="11"/>
      <c r="C497" s="11" t="s">
        <v>16925</v>
      </c>
      <c r="D497" s="11"/>
      <c r="E497" s="11" t="s">
        <v>16987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16986</v>
      </c>
      <c r="B498" s="11"/>
      <c r="C498" s="11" t="s">
        <v>16988</v>
      </c>
      <c r="D498" s="11"/>
      <c r="E498" s="11" t="s">
        <v>16989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16986</v>
      </c>
      <c r="B499" s="11"/>
      <c r="C499" s="11" t="s">
        <v>16988</v>
      </c>
      <c r="D499" s="11"/>
      <c r="E499" s="11" t="s">
        <v>16990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16991</v>
      </c>
      <c r="B500" s="11"/>
      <c r="C500" s="11" t="s">
        <v>16992</v>
      </c>
      <c r="D500" s="11"/>
      <c r="E500" s="11" t="s">
        <v>16993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16994</v>
      </c>
      <c r="B501" s="11"/>
      <c r="C501" s="11" t="s">
        <v>16995</v>
      </c>
      <c r="D501" s="11"/>
      <c r="E501" s="11" t="s">
        <v>16996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16994</v>
      </c>
      <c r="B502" s="11"/>
      <c r="C502" s="11" t="s">
        <v>16997</v>
      </c>
      <c r="D502" s="11"/>
      <c r="E502" s="11" t="s">
        <v>16998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16994</v>
      </c>
      <c r="B503" s="11"/>
      <c r="C503" s="11" t="s">
        <v>16999</v>
      </c>
      <c r="D503" s="11"/>
      <c r="E503" s="11" t="s">
        <v>17000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17001</v>
      </c>
      <c r="B504" s="11"/>
      <c r="C504" s="11" t="s">
        <v>16953</v>
      </c>
      <c r="D504" s="11"/>
      <c r="E504" s="11" t="s">
        <v>17002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17001</v>
      </c>
      <c r="B505" s="11"/>
      <c r="C505" s="11" t="s">
        <v>16953</v>
      </c>
      <c r="D505" s="11"/>
      <c r="E505" s="11" t="s">
        <v>17003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17001</v>
      </c>
      <c r="B506" s="11"/>
      <c r="C506" s="11" t="s">
        <v>16717</v>
      </c>
      <c r="D506" s="11"/>
      <c r="E506" s="11" t="s">
        <v>16849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17001</v>
      </c>
      <c r="B507" s="11"/>
      <c r="C507" s="11" t="s">
        <v>16717</v>
      </c>
      <c r="D507" s="11"/>
      <c r="E507" s="11" t="s">
        <v>17004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17001</v>
      </c>
      <c r="B508" s="11"/>
      <c r="C508" s="11" t="s">
        <v>16717</v>
      </c>
      <c r="D508" s="11"/>
      <c r="E508" s="11" t="s">
        <v>16932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17005</v>
      </c>
      <c r="D509" s="11"/>
      <c r="E509" s="48" t="s">
        <v>17006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17005</v>
      </c>
      <c r="D510" s="11"/>
      <c r="E510" s="11" t="s">
        <v>17007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17005</v>
      </c>
      <c r="D511" s="11"/>
      <c r="E511" s="11" t="s">
        <v>17008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17009</v>
      </c>
      <c r="D512" s="11"/>
      <c r="E512" s="11" t="s">
        <v>16932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16931</v>
      </c>
      <c r="D513" s="11"/>
      <c r="E513" s="11" t="s">
        <v>17010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17011</v>
      </c>
      <c r="D514" s="11"/>
      <c r="E514" s="11" t="s">
        <v>17012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16714</v>
      </c>
      <c r="D515" s="11"/>
      <c r="E515" s="11" t="s">
        <v>17013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17014</v>
      </c>
      <c r="D516" s="11"/>
      <c r="E516" s="11" t="s">
        <v>16974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16953</v>
      </c>
      <c r="D517" s="11"/>
      <c r="E517" s="11" t="s">
        <v>17015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16915</v>
      </c>
      <c r="D518" s="11"/>
      <c r="E518" s="11" t="s">
        <v>17016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16695</v>
      </c>
      <c r="D519" s="11"/>
      <c r="E519" s="11" t="s">
        <v>17017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16695</v>
      </c>
      <c r="D520" s="11"/>
      <c r="E520" s="47" t="s">
        <v>17018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17019</v>
      </c>
      <c r="D521" s="11"/>
      <c r="E521" s="47" t="s">
        <v>17020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17019</v>
      </c>
      <c r="D522" s="11"/>
      <c r="E522" s="47" t="s">
        <v>16887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17021</v>
      </c>
      <c r="C523" s="11" t="s">
        <v>17019</v>
      </c>
      <c r="D523" s="11"/>
      <c r="E523" s="47" t="s">
        <v>17022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17019</v>
      </c>
      <c r="D524" s="11"/>
      <c r="E524" s="47" t="s">
        <v>17023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17024</v>
      </c>
      <c r="D525" s="11"/>
      <c r="E525" s="47" t="s">
        <v>17008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17025</v>
      </c>
      <c r="D526" s="11"/>
      <c r="E526" s="47" t="s">
        <v>17026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17025</v>
      </c>
      <c r="D527" s="11"/>
      <c r="E527" s="47" t="s">
        <v>16844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17027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17028</v>
      </c>
      <c r="B529" s="11"/>
      <c r="C529" s="11"/>
      <c r="D529" s="11"/>
      <c r="E529" s="47" t="s">
        <v>17003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17028</v>
      </c>
      <c r="B530" s="11"/>
      <c r="C530" s="11"/>
      <c r="D530" s="11"/>
      <c r="E530" s="47" t="s">
        <v>17029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17028</v>
      </c>
      <c r="B531" s="11"/>
      <c r="C531" s="11"/>
      <c r="D531" s="11"/>
      <c r="E531" s="47" t="s">
        <v>17030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17028</v>
      </c>
      <c r="B532" s="11"/>
      <c r="C532" s="11"/>
      <c r="D532" s="11"/>
      <c r="E532" s="11" t="s">
        <v>17031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17028</v>
      </c>
      <c r="B533" s="11"/>
      <c r="C533" s="11"/>
      <c r="D533" s="11"/>
      <c r="E533" s="11" t="s">
        <v>17032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17028</v>
      </c>
      <c r="B534" s="11"/>
      <c r="C534" s="11"/>
      <c r="D534" s="11"/>
      <c r="E534" s="11" t="s">
        <v>17033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17028</v>
      </c>
      <c r="B535" s="11"/>
      <c r="C535" s="11"/>
      <c r="D535" s="11"/>
      <c r="E535" s="11" t="s">
        <v>17034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17028</v>
      </c>
      <c r="B536" s="11"/>
      <c r="C536" s="11"/>
      <c r="D536" s="11"/>
      <c r="E536" s="11" t="s">
        <v>16778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17035</v>
      </c>
      <c r="D537" s="11" t="s">
        <v>17036</v>
      </c>
      <c r="E537" s="11" t="s">
        <v>17037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17028</v>
      </c>
      <c r="B538" s="11"/>
      <c r="C538" s="11"/>
      <c r="D538" s="11"/>
      <c r="E538" s="11" t="s">
        <v>16892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17028</v>
      </c>
      <c r="B539" s="11"/>
      <c r="C539" s="11"/>
      <c r="D539" s="11"/>
      <c r="E539" s="11" t="s">
        <v>16851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17028</v>
      </c>
      <c r="B540" s="11"/>
      <c r="C540" s="11"/>
      <c r="D540" s="11"/>
      <c r="E540" s="11" t="s">
        <v>16893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17028</v>
      </c>
      <c r="B541" s="11"/>
      <c r="C541" s="11"/>
      <c r="D541" s="11"/>
      <c r="E541" s="11" t="s">
        <v>16741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17028</v>
      </c>
      <c r="B542" s="11"/>
      <c r="C542" s="11"/>
      <c r="D542" s="11"/>
      <c r="E542" s="11" t="s">
        <v>17038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17028</v>
      </c>
      <c r="B543" s="11"/>
      <c r="C543" s="11"/>
      <c r="D543" s="11"/>
      <c r="E543" s="11" t="s">
        <v>17039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17028</v>
      </c>
      <c r="B544" s="11"/>
      <c r="C544" s="11"/>
      <c r="D544" s="11"/>
      <c r="E544" s="11" t="s">
        <v>17040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17028</v>
      </c>
      <c r="B545" s="11"/>
      <c r="C545" s="11"/>
      <c r="D545" s="11"/>
      <c r="E545" s="11" t="s">
        <v>17041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17028</v>
      </c>
      <c r="B546" s="11"/>
      <c r="C546" s="11"/>
      <c r="D546" s="11"/>
      <c r="E546" s="11" t="s">
        <v>17042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17028</v>
      </c>
      <c r="B547" s="11"/>
      <c r="C547" s="11"/>
      <c r="D547" s="11"/>
      <c r="E547" s="11" t="s">
        <v>17043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17028</v>
      </c>
      <c r="B548" s="11"/>
      <c r="C548" s="11"/>
      <c r="D548" s="11"/>
      <c r="E548" s="11" t="s">
        <v>17044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17028</v>
      </c>
      <c r="B549" s="11"/>
      <c r="C549" s="11"/>
      <c r="D549" s="11"/>
      <c r="E549" s="11" t="s">
        <v>17045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17028</v>
      </c>
      <c r="B550" s="11"/>
      <c r="C550" s="11"/>
      <c r="D550" s="11"/>
      <c r="E550" s="11" t="s">
        <v>17046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17028</v>
      </c>
      <c r="B551" s="11"/>
      <c r="C551" s="11"/>
      <c r="D551" s="11"/>
      <c r="E551" s="11" t="s">
        <v>17047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17028</v>
      </c>
      <c r="B552" s="11"/>
      <c r="C552" s="11"/>
      <c r="D552" s="11"/>
      <c r="E552" s="11" t="s">
        <v>16913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17028</v>
      </c>
      <c r="B553" s="11"/>
      <c r="C553" s="11"/>
      <c r="D553" s="11"/>
      <c r="E553" s="11" t="s">
        <v>16912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17028</v>
      </c>
      <c r="B554" s="11"/>
      <c r="C554" s="11"/>
      <c r="D554" s="11"/>
      <c r="E554" s="11" t="s">
        <v>17048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17028</v>
      </c>
      <c r="B555" s="11"/>
      <c r="C555" s="11"/>
      <c r="D555" s="11"/>
      <c r="E555" s="11" t="s">
        <v>17049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17028</v>
      </c>
      <c r="B556" s="11"/>
      <c r="C556" s="11"/>
      <c r="D556" s="11"/>
      <c r="E556" s="11" t="s">
        <v>17050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17028</v>
      </c>
      <c r="B557" s="11"/>
      <c r="C557" s="11"/>
      <c r="D557" s="11"/>
      <c r="E557" s="11" t="s">
        <v>17051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17028</v>
      </c>
      <c r="B558" s="11"/>
      <c r="C558" s="11"/>
      <c r="D558" s="11"/>
      <c r="E558" s="11" t="s">
        <v>16766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17028</v>
      </c>
      <c r="B559" s="11"/>
      <c r="C559" s="11"/>
      <c r="D559" s="11"/>
      <c r="E559" s="11" t="s">
        <v>17052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17028</v>
      </c>
      <c r="B560" s="11"/>
      <c r="C560" s="11"/>
      <c r="D560" s="11"/>
      <c r="E560" s="11" t="s">
        <v>17053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17028</v>
      </c>
      <c r="B561" s="11"/>
      <c r="C561" s="11"/>
      <c r="D561" s="11"/>
      <c r="E561" s="11" t="s">
        <v>17054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17028</v>
      </c>
      <c r="B562" s="11"/>
      <c r="C562" s="11"/>
      <c r="D562" s="11"/>
      <c r="E562" s="11" t="s">
        <v>17055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17028</v>
      </c>
      <c r="B563" s="11"/>
      <c r="C563" s="11"/>
      <c r="D563" s="11"/>
      <c r="E563" s="11" t="s">
        <v>17056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17028</v>
      </c>
      <c r="B564" s="11"/>
      <c r="C564" s="11"/>
      <c r="D564" s="11"/>
      <c r="E564" s="11" t="s">
        <v>17057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17028</v>
      </c>
      <c r="B565" s="11"/>
      <c r="C565" s="11"/>
      <c r="D565" s="11"/>
      <c r="E565" s="11" t="s">
        <v>17058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17028</v>
      </c>
      <c r="B566" s="11"/>
      <c r="C566" s="11"/>
      <c r="D566" s="11"/>
      <c r="E566" s="11" t="s">
        <v>17059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17028</v>
      </c>
      <c r="B567" s="11"/>
      <c r="C567" s="11"/>
      <c r="D567" s="11"/>
      <c r="E567" s="11" t="s">
        <v>17060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17028</v>
      </c>
      <c r="B568" s="11"/>
      <c r="C568" s="11"/>
      <c r="D568" s="11"/>
      <c r="E568" s="11" t="s">
        <v>16617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17028</v>
      </c>
      <c r="B569" s="11"/>
      <c r="C569" s="11"/>
      <c r="D569" s="11"/>
      <c r="E569" s="11" t="s">
        <v>17061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17028</v>
      </c>
      <c r="B570" s="11"/>
      <c r="C570" s="11"/>
      <c r="D570" s="11"/>
      <c r="E570" s="11" t="s">
        <v>17062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17028</v>
      </c>
      <c r="B571" s="11"/>
      <c r="C571" s="11"/>
      <c r="D571" s="11"/>
      <c r="E571" s="11" t="s">
        <v>17063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17028</v>
      </c>
      <c r="B572" s="11"/>
      <c r="C572" s="11"/>
      <c r="D572" s="11"/>
      <c r="E572" s="11" t="s">
        <v>17064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17028</v>
      </c>
      <c r="B573" s="11"/>
      <c r="C573" s="11"/>
      <c r="D573" s="11"/>
      <c r="E573" s="11" t="s">
        <v>16849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17028</v>
      </c>
      <c r="B574" s="11"/>
      <c r="C574" s="11"/>
      <c r="D574" s="11"/>
      <c r="E574" s="11" t="s">
        <v>17065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17028</v>
      </c>
      <c r="B575" s="11"/>
      <c r="C575" s="11"/>
      <c r="D575" s="11"/>
      <c r="E575" s="11" t="s">
        <v>17066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17028</v>
      </c>
      <c r="B576" s="11"/>
      <c r="C576" s="11"/>
      <c r="D576" s="11"/>
      <c r="E576" s="11" t="s">
        <v>16855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17067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17068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17067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17069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17067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17029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17067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17070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17067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17071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17067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17072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17067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17073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17067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17074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17067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16784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17067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17075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17067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16617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17067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17076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17067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17077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17067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17078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17067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16762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17067</v>
      </c>
      <c r="B592" s="11" t="str">
        <f>IFERROR(VLOOKUP(VENTAS[[#This Row],[Código del producto Vendido]],STOCK[],25,FALSE),"-")</f>
        <v>-</v>
      </c>
      <c r="C592" s="11"/>
      <c r="D592" s="11"/>
      <c r="E592" s="11" t="s">
        <v>17079</v>
      </c>
      <c r="F592" s="15" t="str">
        <f>IFERROR(VLOOKUP(VENTAS[[#This Row],[Código del producto Vendido]],STOCK[],5,FALSE),"-")</f>
        <v>-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17067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17080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17067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17064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17067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17081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17067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16887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17067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17082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17067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17083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17067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17084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17067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17085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17067</v>
      </c>
      <c r="B601" s="11" t="str">
        <f>IFERROR(VLOOKUP(VENTAS[[#This Row],[Código del producto Vendido]],STOCK[],25,FALSE),"-")</f>
        <v>-</v>
      </c>
      <c r="C601" s="11"/>
      <c r="D601" s="11"/>
      <c r="E601" s="11" t="s">
        <v>17086</v>
      </c>
      <c r="F601" s="15" t="str">
        <f>IFERROR(VLOOKUP(VENTAS[[#This Row],[Código del producto Vendido]],STOCK[],5,FALSE),"-")</f>
        <v>-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01" s="16">
        <f>VENTAS[[#This Row],[Total]]-VENTAS[[#This Row],[Comisión 10%]]-VENTAS[[#This Row],[Costo SIN Comision]]</f>
        <v>0</v>
      </c>
      <c r="M601" s="16"/>
    </row>
    <row r="602" ht="20" customHeight="1" spans="1:13">
      <c r="A602" s="10" t="s">
        <v>17067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17087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17067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17088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17067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17089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17067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17090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17067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16617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17067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17091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17067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17092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17067</v>
      </c>
      <c r="B609" s="11" t="str">
        <f>IFERROR(VLOOKUP(VENTAS[[#This Row],[Código del producto Vendido]],STOCK[],25,FALSE),"-")</f>
        <v>-</v>
      </c>
      <c r="C609" s="11"/>
      <c r="D609" s="11"/>
      <c r="E609" s="11" t="s">
        <v>17086</v>
      </c>
      <c r="F609" s="15" t="str">
        <f>IFERROR(VLOOKUP(VENTAS[[#This Row],[Código del producto Vendido]],STOCK[],5,FALSE),"-")</f>
        <v>-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09" s="16">
        <f>VENTAS[[#This Row],[Total]]-VENTAS[[#This Row],[Comisión 10%]]-VENTAS[[#This Row],[Costo SIN Comision]]</f>
        <v>0</v>
      </c>
      <c r="M609" s="16"/>
    </row>
    <row r="610" ht="20" customHeight="1" spans="1:13">
      <c r="A610" s="10" t="s">
        <v>17067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16617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17093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17094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17093</v>
      </c>
      <c r="B612" s="11" t="str">
        <f>IFERROR(VLOOKUP(VENTAS[[#This Row],[Código del producto Vendido]],STOCK[],25,FALSE),"-")</f>
        <v>-</v>
      </c>
      <c r="C612" s="11"/>
      <c r="D612" s="11" t="s">
        <v>17095</v>
      </c>
      <c r="E612" s="11" t="s">
        <v>17070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17093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17070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17093</v>
      </c>
      <c r="B614" s="11" t="str">
        <f>IFERROR(VLOOKUP(VENTAS[[#This Row],[Código del producto Vendido]],STOCK[],25,FALSE),"-")</f>
        <v>-</v>
      </c>
      <c r="C614" s="11"/>
      <c r="D614" s="11" t="s">
        <v>17095</v>
      </c>
      <c r="E614" s="11" t="s">
        <v>17096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17093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17097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17093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17080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17093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17098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17093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17099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17093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17030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17093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17100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17093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17082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17093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17101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17093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17102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17093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17103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17093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17104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17093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17105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17093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17106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17093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17107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17093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17108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17093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17109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17093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17110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17093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17111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17093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16791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17093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17112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17093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17113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17093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17114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17093</v>
      </c>
      <c r="B637" s="11" t="str">
        <f>IFERROR(VLOOKUP(VENTAS[[#This Row],[Código del producto Vendido]],STOCK[],25,FALSE),"-")</f>
        <v>-</v>
      </c>
      <c r="C637" s="11" t="s">
        <v>17115</v>
      </c>
      <c r="D637" s="11" t="s">
        <v>17116</v>
      </c>
      <c r="E637" s="11" t="s">
        <v>17117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17093</v>
      </c>
      <c r="B638" s="11" t="str">
        <f>IFERROR(VLOOKUP(VENTAS[[#This Row],[Código del producto Vendido]],STOCK[],25,FALSE),"-")</f>
        <v>-</v>
      </c>
      <c r="C638" s="11"/>
      <c r="D638" s="11" t="s">
        <v>17118</v>
      </c>
      <c r="E638" s="11" t="s">
        <v>17119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17093</v>
      </c>
      <c r="B639" s="11" t="str">
        <f>IFERROR(VLOOKUP(VENTAS[[#This Row],[Código del producto Vendido]],STOCK[],25,FALSE),"-")</f>
        <v>-</v>
      </c>
      <c r="C639" s="11"/>
      <c r="D639" s="11" t="s">
        <v>17120</v>
      </c>
      <c r="E639" s="11" t="s">
        <v>17121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17093</v>
      </c>
      <c r="B640" s="11" t="str">
        <f>IFERROR(VLOOKUP(VENTAS[[#This Row],[Código del producto Vendido]],STOCK[],25,FALSE),"-")</f>
        <v>-</v>
      </c>
      <c r="C640" s="11"/>
      <c r="D640" s="11" t="s">
        <v>17095</v>
      </c>
      <c r="E640" s="11" t="s">
        <v>17122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17093</v>
      </c>
      <c r="B641" s="11" t="str">
        <f>IFERROR(VLOOKUP(VENTAS[[#This Row],[Código del producto Vendido]],STOCK[],25,FALSE),"-")</f>
        <v>-</v>
      </c>
      <c r="C641" s="11"/>
      <c r="D641" s="11" t="s">
        <v>17120</v>
      </c>
      <c r="E641" s="11" t="s">
        <v>17123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17093</v>
      </c>
      <c r="B642" s="11" t="str">
        <f>IFERROR(VLOOKUP(VENTAS[[#This Row],[Código del producto Vendido]],STOCK[],25,FALSE),"-")</f>
        <v>-</v>
      </c>
      <c r="C642" s="11"/>
      <c r="D642" s="11" t="s">
        <v>17120</v>
      </c>
      <c r="E642" s="11" t="s">
        <v>17124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17093</v>
      </c>
      <c r="B643" s="11" t="str">
        <f>IFERROR(VLOOKUP(VENTAS[[#This Row],[Código del producto Vendido]],STOCK[],25,FALSE),"-")</f>
        <v>-</v>
      </c>
      <c r="C643" s="11"/>
      <c r="D643" s="11" t="s">
        <v>17120</v>
      </c>
      <c r="E643" s="11" t="s">
        <v>17125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17093</v>
      </c>
      <c r="B644" s="11" t="str">
        <f>IFERROR(VLOOKUP(VENTAS[[#This Row],[Código del producto Vendido]],STOCK[],25,FALSE),"-")</f>
        <v>-</v>
      </c>
      <c r="C644" s="11"/>
      <c r="D644" s="11" t="s">
        <v>17120</v>
      </c>
      <c r="E644" s="11" t="s">
        <v>17126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17093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17127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17093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17128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17093</v>
      </c>
      <c r="B647" s="11" t="str">
        <f>IFERROR(VLOOKUP(VENTAS[[#This Row],[Código del producto Vendido]],STOCK[],25,FALSE),"-")</f>
        <v>-</v>
      </c>
      <c r="C647" s="11"/>
      <c r="D647" s="11" t="s">
        <v>17129</v>
      </c>
      <c r="E647" s="11" t="s">
        <v>17130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17093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17131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17093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17132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17093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17133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17093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17134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17093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17135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17093</v>
      </c>
      <c r="B653" s="11" t="str">
        <f>IFERROR(VLOOKUP(VENTAS[[#This Row],[Código del producto Vendido]],STOCK[],25,FALSE),"-")</f>
        <v>-</v>
      </c>
      <c r="C653" s="11"/>
      <c r="D653" s="11" t="s">
        <v>17120</v>
      </c>
      <c r="E653" s="11" t="s">
        <v>17136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17093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17137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17093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17138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17093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17139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17093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17140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17093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17141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17093</v>
      </c>
      <c r="B659" s="11" t="str">
        <f>IFERROR(VLOOKUP(VENTAS[[#This Row],[Código del producto Vendido]],STOCK[],25,FALSE),"-")</f>
        <v>-</v>
      </c>
      <c r="C659" s="11"/>
      <c r="D659" s="11" t="s">
        <v>17095</v>
      </c>
      <c r="E659" s="11" t="s">
        <v>17141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17093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17132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17142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17143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16992</v>
      </c>
      <c r="E663" s="11" t="s">
        <v>17144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17120</v>
      </c>
      <c r="E664" s="11" t="s">
        <v>17145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16761</v>
      </c>
      <c r="E665" s="11" t="s">
        <v>17146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16761</v>
      </c>
      <c r="E666" s="11" t="s">
        <v>17147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16761</v>
      </c>
      <c r="E667" s="11" t="s">
        <v>17148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16761</v>
      </c>
      <c r="E668" s="11" t="s">
        <v>17149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16761</v>
      </c>
      <c r="E669" s="11" t="s">
        <v>16987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17150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17151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17093</v>
      </c>
      <c r="B672" s="11" t="str">
        <f>IFERROR(VLOOKUP(VENTAS[[#This Row],[Código del producto Vendido]],STOCK[],25,FALSE),"-")</f>
        <v>-</v>
      </c>
      <c r="C672" s="11" t="s">
        <v>17152</v>
      </c>
      <c r="D672" s="11"/>
      <c r="E672" s="11" t="s">
        <v>16756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17153</v>
      </c>
      <c r="D673" s="11"/>
      <c r="E673" s="11" t="s">
        <v>17154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17155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17156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17155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17157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17155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17158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17120</v>
      </c>
      <c r="E677" s="11" t="s">
        <v>17159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17160</v>
      </c>
      <c r="D678" s="11"/>
      <c r="E678" s="11" t="s">
        <v>17161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17162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17163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17028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16805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17155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16882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17163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17028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17164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 t="str">
        <f>IFERROR(VLOOKUP(VENTAS[[#This Row],[Código del producto Vendido]],STOCK[],25,FALSE),"-")</f>
        <v>-</v>
      </c>
      <c r="C686" s="11"/>
      <c r="D686" s="11"/>
      <c r="E686" s="11" t="s">
        <v>16777</v>
      </c>
      <c r="F686" s="15" t="str">
        <f>IFERROR(VLOOKUP(VENTAS[[#This Row],[Código del producto Vendido]],STOCK[],5,FALSE),"-")</f>
        <v>-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86" s="16">
        <f>VENTAS[[#This Row],[Total]]-VENTAS[[#This Row],[Comisión 10%]]-VENTAS[[#This Row],[Costo SIN Comision]]</f>
        <v>0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17165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17166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17155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17167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17155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17091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17002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17155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17168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17155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17169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17170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17171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17112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17172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17173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17174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17175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17176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17074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17177</v>
      </c>
      <c r="E703" s="11" t="s">
        <v>16622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17129</v>
      </c>
      <c r="E704" s="11" t="s">
        <v>17065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16992</v>
      </c>
      <c r="E705" s="11" t="s">
        <v>17178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17179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17180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17155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17181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17155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16517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17155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16770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17155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16824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17155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16946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17155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17182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17155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17183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17155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17184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17177</v>
      </c>
      <c r="E716" s="11" t="s">
        <v>17185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17186</v>
      </c>
      <c r="D717" s="11"/>
      <c r="E717" s="11" t="s">
        <v>17110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17177</v>
      </c>
      <c r="E718" s="11" t="s">
        <v>17187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17129</v>
      </c>
      <c r="E719" s="11" t="s">
        <v>17188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17177</v>
      </c>
      <c r="E720" s="11" t="s">
        <v>17189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16992</v>
      </c>
      <c r="E721" s="11" t="s">
        <v>17190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17186</v>
      </c>
      <c r="D722" s="11"/>
      <c r="E722" s="11" t="s">
        <v>17191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17192</v>
      </c>
      <c r="D724" s="11"/>
      <c r="E724" s="11" t="s">
        <v>17193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17194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 t="str">
        <f>IFERROR(VLOOKUP(VENTAS[[#This Row],[Código del producto Vendido]],STOCK[],25,FALSE),"-")</f>
        <v>-</v>
      </c>
      <c r="C726" s="11"/>
      <c r="D726" s="11" t="s">
        <v>17177</v>
      </c>
      <c r="E726" s="11" t="s">
        <v>16905</v>
      </c>
      <c r="F726" s="15" t="str">
        <f>IFERROR(VLOOKUP(VENTAS[[#This Row],[Código del producto Vendido]],STOCK[],5,FALSE),"-")</f>
        <v>-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6" s="16">
        <f>VENTAS[[#This Row],[Total]]-VENTAS[[#This Row],[Comisión 10%]]-VENTAS[[#This Row],[Costo SIN Comision]]</f>
        <v>-3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17120</v>
      </c>
      <c r="E727" s="11" t="s">
        <v>17150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17195</v>
      </c>
      <c r="D728" s="11"/>
      <c r="E728" s="11" t="s">
        <v>17196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17195</v>
      </c>
      <c r="D729" s="11"/>
      <c r="E729" s="11" t="s">
        <v>17197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17186</v>
      </c>
      <c r="D730" s="11"/>
      <c r="E730" s="11" t="s">
        <v>17198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17199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17155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17200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17201</v>
      </c>
      <c r="D733" s="11"/>
      <c r="E733" s="11" t="s">
        <v>17202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16621</v>
      </c>
      <c r="D734" s="11"/>
      <c r="E734" s="11" t="s">
        <v>17203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17204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17186</v>
      </c>
      <c r="D736" s="11"/>
      <c r="E736" s="11" t="s">
        <v>17205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17186</v>
      </c>
      <c r="D737" s="11"/>
      <c r="E737" s="11" t="s">
        <v>17206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17129</v>
      </c>
      <c r="E738" s="11" t="s">
        <v>17207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17155</v>
      </c>
      <c r="B739" s="11"/>
      <c r="C739" s="11"/>
      <c r="D739" s="11"/>
      <c r="E739" s="11" t="s">
        <v>17004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17208</v>
      </c>
      <c r="F740" s="15" t="str">
        <f>IFERROR(VLOOKUP(VENTAS[[#This Row],[Código del producto Vendido]],STOCK[],5,FALSE),"-")</f>
        <v>-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740" s="16">
        <f>VENTAS[[#This Row],[Total]]-VENTAS[[#This Row],[Comisión 10%]]-VENTAS[[#This Row],[Costo SIN Comision]]</f>
        <v>0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17209</v>
      </c>
      <c r="F741" s="15" t="str">
        <f>IFERROR(VLOOKUP(VENTAS[[#This Row],[Código del producto Vendido]],STOCK[],5,FALSE),"-")</f>
        <v>-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1" s="16">
        <f>VENTAS[[#This Row],[Total]]-VENTAS[[#This Row],[Comisión 10%]]-VENTAS[[#This Row],[Costo SIN Comision]]</f>
        <v>0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17210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17204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16761</v>
      </c>
      <c r="E744" s="11" t="s">
        <v>17210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16761</v>
      </c>
      <c r="E745" s="11" t="s">
        <v>17211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16678</v>
      </c>
      <c r="D746" s="11"/>
      <c r="E746" s="11" t="s">
        <v>17141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17155</v>
      </c>
      <c r="B747" s="11"/>
      <c r="C747" s="11"/>
      <c r="D747" s="11"/>
      <c r="E747" s="11" t="s">
        <v>16890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17212</v>
      </c>
      <c r="D748" s="11"/>
      <c r="E748" s="11" t="s">
        <v>17213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17214</v>
      </c>
      <c r="D749" s="11"/>
      <c r="E749" s="11" t="s">
        <v>17159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17214</v>
      </c>
      <c r="D750" s="11"/>
      <c r="E750" s="11" t="s">
        <v>17180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17214</v>
      </c>
      <c r="D751" s="11"/>
      <c r="E751" s="11" t="s">
        <v>17215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17186</v>
      </c>
      <c r="D752" s="11"/>
      <c r="E752" s="11" t="s">
        <v>17216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17118</v>
      </c>
      <c r="D753" s="11"/>
      <c r="E753" s="11" t="s">
        <v>17217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17209</v>
      </c>
      <c r="F754" s="15" t="str">
        <f>IFERROR(VLOOKUP(VENTAS[[#This Row],[Código del producto Vendido]],STOCK[],5,FALSE),"-")</f>
        <v>-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54" s="16">
        <f>VENTAS[[#This Row],[Total]]-VENTAS[[#This Row],[Comisión 10%]]-VENTAS[[#This Row],[Costo SIN Comision]]</f>
        <v>0</v>
      </c>
      <c r="M754" s="16"/>
    </row>
    <row r="755" ht="20" customHeight="1" spans="1:13">
      <c r="A755" s="10">
        <v>45343</v>
      </c>
      <c r="B755" s="11"/>
      <c r="C755" s="11" t="s">
        <v>17218</v>
      </c>
      <c r="D755" s="11"/>
      <c r="E755" s="11" t="s">
        <v>17219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17220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17150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17159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17221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16630</v>
      </c>
      <c r="D761" s="11" t="s">
        <v>16992</v>
      </c>
      <c r="E761" s="11" t="s">
        <v>17222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17005</v>
      </c>
      <c r="D762" s="11" t="s">
        <v>16992</v>
      </c>
      <c r="E762" s="11" t="s">
        <v>17223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17201</v>
      </c>
      <c r="D763" s="11"/>
      <c r="E763" s="11" t="s">
        <v>17141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17201</v>
      </c>
      <c r="D764" s="11"/>
      <c r="E764" s="11" t="s">
        <v>17224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17207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16761</v>
      </c>
      <c r="E766" s="11" t="s">
        <v>17225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17226</v>
      </c>
      <c r="D767" s="11"/>
      <c r="E767" s="11" t="s">
        <v>17007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17227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17186</v>
      </c>
      <c r="D769" s="11"/>
      <c r="E769" s="11" t="s">
        <v>17228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17229</v>
      </c>
      <c r="D770" s="11"/>
      <c r="E770" s="11" t="s">
        <v>17230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17231</v>
      </c>
      <c r="D771" s="11"/>
      <c r="E771" s="11" t="s">
        <v>16910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17229</v>
      </c>
      <c r="D772" s="11"/>
      <c r="E772" s="11" t="s">
        <v>17232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17229</v>
      </c>
      <c r="D773" s="11"/>
      <c r="E773" s="11" t="s">
        <v>17233</v>
      </c>
      <c r="F773" s="15" t="str">
        <f>IFERROR(VLOOKUP(VENTAS[[#This Row],[Código del producto Vendido]],STOCK[],5,FALSE),"-")</f>
        <v>-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73" s="16">
        <f>VENTAS[[#This Row],[Total]]-VENTAS[[#This Row],[Comisión 10%]]-VENTAS[[#This Row],[Costo SIN Comision]]</f>
        <v>0</v>
      </c>
      <c r="M773" s="16"/>
    </row>
    <row r="774" ht="20" customHeight="1" spans="1:13">
      <c r="A774" s="10">
        <v>45359</v>
      </c>
      <c r="B774" s="11"/>
      <c r="C774" s="11" t="s">
        <v>16761</v>
      </c>
      <c r="D774" s="11"/>
      <c r="E774" s="11" t="s">
        <v>17234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16761</v>
      </c>
      <c r="D775" s="11"/>
      <c r="E775" s="11" t="s">
        <v>17235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17028</v>
      </c>
      <c r="D776" s="11"/>
      <c r="E776" s="11" t="s">
        <v>17220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17236</v>
      </c>
      <c r="D777" s="11"/>
      <c r="E777" s="11" t="s">
        <v>17237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17236</v>
      </c>
      <c r="D778" s="11"/>
      <c r="E778" s="11" t="s">
        <v>17238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17239</v>
      </c>
      <c r="F779" s="15" t="str">
        <f>IFERROR(VLOOKUP(VENTAS[[#This Row],[Código del producto Vendido]],STOCK[],5,FALSE),"-")</f>
        <v>-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64</v>
      </c>
      <c r="L779" s="16">
        <f>VENTAS[[#This Row],[Total]]-VENTAS[[#This Row],[Comisión 10%]]-VENTAS[[#This Row],[Costo SIN Comision]]</f>
        <v>0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17240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17241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17242</v>
      </c>
      <c r="E782" s="11" t="s">
        <v>17243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17242</v>
      </c>
      <c r="E783" s="11" t="s">
        <v>17241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17242</v>
      </c>
      <c r="E784" s="11" t="s">
        <v>17207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17244</v>
      </c>
      <c r="F785" s="15" t="str">
        <f>IFERROR(VLOOKUP(VENTAS[[#This Row],[Código del producto Vendido]],STOCK[],5,FALSE),"-")</f>
        <v>-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85" s="16">
        <f>VENTAS[[#This Row],[Total]]-VENTAS[[#This Row],[Comisión 10%]]-VENTAS[[#This Row],[Costo SIN Comision]]</f>
        <v>0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17013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17245</v>
      </c>
      <c r="F787" s="15" t="str">
        <f>IFERROR(VLOOKUP(VENTAS[[#This Row],[Código del producto Vendido]],STOCK[],5,FALSE),"-")</f>
        <v>-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7" s="16">
        <f>VENTAS[[#This Row],[Total]]-VENTAS[[#This Row],[Comisión 10%]]-VENTAS[[#This Row],[Costo SIN Comision]]</f>
        <v>0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17246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17247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17248</v>
      </c>
    </row>
    <row r="790" ht="20" customHeight="1" spans="1:13">
      <c r="A790" s="11"/>
      <c r="B790" s="11"/>
      <c r="C790" s="11" t="s">
        <v>16621</v>
      </c>
      <c r="D790" s="11"/>
      <c r="E790" s="11" t="s">
        <v>17249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17250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17194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17251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17242</v>
      </c>
      <c r="E794" s="11" t="s">
        <v>17204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17242</v>
      </c>
      <c r="E795" s="11" t="s">
        <v>16849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17252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17253</v>
      </c>
    </row>
    <row r="797" ht="20" customHeight="1" spans="1:13">
      <c r="A797" s="10">
        <v>45367</v>
      </c>
      <c r="B797" s="11"/>
      <c r="C797" s="11"/>
      <c r="D797" s="11" t="s">
        <v>17129</v>
      </c>
      <c r="E797" s="11" t="s">
        <v>17254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17255</v>
      </c>
      <c r="D798" s="11" t="s">
        <v>16761</v>
      </c>
      <c r="E798" s="11" t="s">
        <v>17256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17257</v>
      </c>
      <c r="D799" s="11"/>
      <c r="E799" s="11" t="s">
        <v>17258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17236</v>
      </c>
      <c r="D800" s="11"/>
      <c r="E800" s="11" t="s">
        <v>17259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17257</v>
      </c>
      <c r="D801" s="11"/>
      <c r="E801" s="11" t="s">
        <v>17215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17242</v>
      </c>
      <c r="E802" s="11" t="s">
        <v>17260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17242</v>
      </c>
      <c r="E803" s="11" t="s">
        <v>17261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17236</v>
      </c>
      <c r="D804" s="11"/>
      <c r="E804" s="11" t="s">
        <v>17262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17242</v>
      </c>
      <c r="E805" s="11" t="s">
        <v>17263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17264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16862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17265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16569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17266</v>
      </c>
      <c r="F810" s="15" t="str">
        <f>IFERROR(VLOOKUP(VENTAS[[#This Row],[Código del producto Vendido]],STOCK[],5,FALSE),"-")</f>
        <v>-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10" s="16">
        <f>VENTAS[[#This Row],[Total]]-VENTAS[[#This Row],[Comisión 10%]]-VENTAS[[#This Row],[Costo SIN Comision]]</f>
        <v>0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17267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17242</v>
      </c>
      <c r="E812" s="11" t="s">
        <v>17267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17268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16761</v>
      </c>
      <c r="E814" s="11" t="s">
        <v>17269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17242</v>
      </c>
      <c r="E815" s="11" t="s">
        <v>17270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17242</v>
      </c>
      <c r="E816" s="11" t="s">
        <v>17271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17242</v>
      </c>
      <c r="E817" s="11" t="s">
        <v>17199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16948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17236</v>
      </c>
      <c r="D819" s="11"/>
      <c r="E819" s="11" t="s">
        <v>17249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17272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17273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17203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17242</v>
      </c>
      <c r="E823" s="11" t="s">
        <v>16498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17242</v>
      </c>
      <c r="E824" s="11" t="s">
        <v>17274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17242</v>
      </c>
      <c r="E825" s="11" t="s">
        <v>17275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17155</v>
      </c>
      <c r="B826" s="11"/>
      <c r="C826" s="11" t="s">
        <v>17276</v>
      </c>
      <c r="D826" s="11"/>
      <c r="E826" s="11" t="s">
        <v>17277</v>
      </c>
      <c r="F826" s="15" t="str">
        <f>IFERROR(VLOOKUP(VENTAS[[#This Row],[Código del producto Vendido]],STOCK[],5,FALSE),"-")</f>
        <v>-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26" s="16">
        <f>VENTAS[[#This Row],[Total]]-VENTAS[[#This Row],[Comisión 10%]]-VENTAS[[#This Row],[Costo SIN Comision]]</f>
        <v>0</v>
      </c>
      <c r="M826" s="16"/>
    </row>
    <row r="827" ht="20" customHeight="1" spans="1:13">
      <c r="A827" s="10" t="s">
        <v>17155</v>
      </c>
      <c r="B827" s="11"/>
      <c r="C827" s="11"/>
      <c r="D827" s="11"/>
      <c r="E827" s="11" t="s">
        <v>17142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17155</v>
      </c>
      <c r="B828" s="11"/>
      <c r="C828" s="11"/>
      <c r="D828" s="11"/>
      <c r="E828" s="11" t="s">
        <v>17278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17279</v>
      </c>
      <c r="D830" s="11" t="s">
        <v>17242</v>
      </c>
      <c r="E830" s="11" t="s">
        <v>17280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17155</v>
      </c>
      <c r="B831" s="11"/>
      <c r="C831" s="11"/>
      <c r="D831" s="11"/>
      <c r="E831" s="11" t="s">
        <v>17281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17155</v>
      </c>
      <c r="B832" s="11"/>
      <c r="C832" s="11"/>
      <c r="D832" s="11"/>
      <c r="E832" s="11" t="s">
        <v>17282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17279</v>
      </c>
      <c r="D833" s="11" t="s">
        <v>17242</v>
      </c>
      <c r="E833" s="11" t="s">
        <v>17283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17279</v>
      </c>
      <c r="D834" s="11" t="s">
        <v>17242</v>
      </c>
      <c r="E834" s="11" t="s">
        <v>16869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17279</v>
      </c>
      <c r="D835" s="11" t="s">
        <v>17242</v>
      </c>
      <c r="E835" s="11" t="s">
        <v>16990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17279</v>
      </c>
      <c r="D836" s="11" t="s">
        <v>17242</v>
      </c>
      <c r="E836" s="11" t="s">
        <v>17284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17242</v>
      </c>
      <c r="E837" s="11" t="s">
        <v>17285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17242</v>
      </c>
      <c r="E838" s="11" t="s">
        <v>17286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17155</v>
      </c>
      <c r="B839" s="11"/>
      <c r="C839" s="11"/>
      <c r="D839" s="11"/>
      <c r="E839" s="11" t="s">
        <v>16574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17242</v>
      </c>
      <c r="E840" s="11" t="s">
        <v>17263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17242</v>
      </c>
      <c r="E841" s="11" t="s">
        <v>17241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17242</v>
      </c>
      <c r="E842" s="11" t="s">
        <v>17207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17242</v>
      </c>
      <c r="E843" s="11" t="s">
        <v>17287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17288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17253</v>
      </c>
    </row>
    <row r="845" ht="20" customHeight="1" spans="1:13">
      <c r="A845" s="10">
        <v>45391</v>
      </c>
      <c r="B845" s="11"/>
      <c r="C845" s="11" t="s">
        <v>16953</v>
      </c>
      <c r="D845" s="11"/>
      <c r="E845" s="11" t="s">
        <v>17289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16953</v>
      </c>
      <c r="D846" s="11"/>
      <c r="E846" s="11" t="s">
        <v>17290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17291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17292</v>
      </c>
      <c r="D848" s="11"/>
      <c r="E848" s="11" t="s">
        <v>17293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17186</v>
      </c>
      <c r="D849" s="11"/>
      <c r="E849" s="11" t="s">
        <v>17294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17242</v>
      </c>
      <c r="E850" s="11" t="s">
        <v>17295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17242</v>
      </c>
      <c r="E851" s="11" t="s">
        <v>17296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17297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17155</v>
      </c>
      <c r="B853" s="11"/>
      <c r="C853" s="11"/>
      <c r="D853" s="11"/>
      <c r="E853" s="11" t="s">
        <v>17124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17155</v>
      </c>
      <c r="B854" s="11"/>
      <c r="C854" s="11"/>
      <c r="D854" s="11"/>
      <c r="E854" s="11" t="s">
        <v>17298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17155</v>
      </c>
      <c r="B855" s="11"/>
      <c r="C855" s="11"/>
      <c r="D855" s="11"/>
      <c r="E855" s="11" t="s">
        <v>17299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17242</v>
      </c>
      <c r="E856" s="11" t="s">
        <v>17300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17301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17302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17295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17242</v>
      </c>
      <c r="E860" s="11" t="s">
        <v>17303</v>
      </c>
      <c r="F860" s="15" t="str">
        <f>IFERROR(VLOOKUP(VENTAS[[#This Row],[Código del producto Vendido]],STOCK[],5,FALSE),"-")</f>
        <v>-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60" s="16">
        <f>VENTAS[[#This Row],[Total]]-VENTAS[[#This Row],[Comisión 10%]]-VENTAS[[#This Row],[Costo SIN Comision]]</f>
        <v>-3.2</v>
      </c>
      <c r="M860" s="16"/>
    </row>
    <row r="861" ht="20" customHeight="1" spans="1:13">
      <c r="A861" s="10">
        <v>45410</v>
      </c>
      <c r="B861" s="11"/>
      <c r="C861" s="11" t="s">
        <v>17304</v>
      </c>
      <c r="D861" s="11"/>
      <c r="E861" s="11" t="s">
        <v>17305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17306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17242</v>
      </c>
      <c r="E863" s="11" t="s">
        <v>17307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17242</v>
      </c>
      <c r="E864" s="11" t="s">
        <v>17090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17242</v>
      </c>
      <c r="E865" s="11" t="s">
        <v>17308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17242</v>
      </c>
      <c r="E866" s="11" t="s">
        <v>17309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17242</v>
      </c>
      <c r="E867" s="11" t="s">
        <v>17310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17242</v>
      </c>
      <c r="E868" s="11" t="s">
        <v>17311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17242</v>
      </c>
      <c r="E869" s="11" t="s">
        <v>17203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17242</v>
      </c>
      <c r="E870" s="11" t="s">
        <v>17312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17242</v>
      </c>
      <c r="E871" s="11" t="s">
        <v>16774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17313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17242</v>
      </c>
      <c r="E873" s="11" t="s">
        <v>17114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17242</v>
      </c>
      <c r="E874" s="11" t="s">
        <v>17314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17242</v>
      </c>
      <c r="E875" s="11" t="s">
        <v>17315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17316</v>
      </c>
      <c r="D876" s="11"/>
      <c r="E876" s="11" t="s">
        <v>17317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17316</v>
      </c>
      <c r="D877" s="11"/>
      <c r="E877" s="11" t="s">
        <v>17287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17242</v>
      </c>
      <c r="E878" s="11" t="s">
        <v>17318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17319</v>
      </c>
      <c r="D879" s="11"/>
      <c r="E879" s="11" t="s">
        <v>17320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17242</v>
      </c>
      <c r="E880" s="11" t="s">
        <v>17321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17322</v>
      </c>
      <c r="D881" s="11"/>
      <c r="E881" s="11" t="s">
        <v>17320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17242</v>
      </c>
      <c r="E882" s="11" t="s">
        <v>16966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17323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17242</v>
      </c>
      <c r="E884" s="11" t="s">
        <v>17324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17242</v>
      </c>
      <c r="E885" s="11" t="s">
        <v>17294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17242</v>
      </c>
      <c r="E886" s="11" t="s">
        <v>17325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17242</v>
      </c>
      <c r="E887" s="11" t="s">
        <v>17326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17242</v>
      </c>
      <c r="E888" s="11" t="s">
        <v>17327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17242</v>
      </c>
      <c r="E889" s="11" t="s">
        <v>17328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17242</v>
      </c>
      <c r="E890" s="11" t="s">
        <v>17329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17242</v>
      </c>
      <c r="E891" s="11" t="s">
        <v>17314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17242</v>
      </c>
      <c r="E892" s="11" t="s">
        <v>16966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17242</v>
      </c>
      <c r="E893" s="11" t="s">
        <v>17330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17331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17242</v>
      </c>
      <c r="E895" s="11" t="s">
        <v>17332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17242</v>
      </c>
      <c r="E896" s="11" t="s">
        <v>16498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17177</v>
      </c>
      <c r="E897" s="11" t="s">
        <v>16684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17242</v>
      </c>
      <c r="E898" s="11" t="s">
        <v>17333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17242</v>
      </c>
      <c r="E899" s="11" t="s">
        <v>16861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17242</v>
      </c>
      <c r="E900" s="11" t="s">
        <v>17090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17334</v>
      </c>
      <c r="D901" s="11"/>
      <c r="E901" s="11" t="s">
        <v>17335</v>
      </c>
      <c r="F901" s="15" t="str">
        <f>IFERROR(VLOOKUP(VENTAS[[#This Row],[Código del producto Vendido]],STOCK[],5,FALSE),"-")</f>
        <v>-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17242</v>
      </c>
      <c r="E902" s="11" t="s">
        <v>17080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17055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17336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17242</v>
      </c>
      <c r="E905" s="11" t="s">
        <v>17337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17242</v>
      </c>
      <c r="E906" s="11" t="s">
        <v>17318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17242</v>
      </c>
      <c r="E907" s="11" t="s">
        <v>17338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16903</v>
      </c>
      <c r="D908" s="11"/>
      <c r="E908" s="11" t="s">
        <v>17338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17339</v>
      </c>
      <c r="D909" s="11"/>
      <c r="E909" s="11" t="s">
        <v>17340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17242</v>
      </c>
      <c r="E910" s="11" t="s">
        <v>17341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17242</v>
      </c>
      <c r="E911" s="11" t="s">
        <v>17342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17242</v>
      </c>
      <c r="E912" s="11" t="s">
        <v>17207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17242</v>
      </c>
      <c r="E913" s="11" t="s">
        <v>17117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17242</v>
      </c>
      <c r="E914" s="11" t="s">
        <v>17343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17344</v>
      </c>
      <c r="D915" s="11"/>
      <c r="E915" s="11" t="s">
        <v>17345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17242</v>
      </c>
      <c r="E916" s="11" t="s">
        <v>17310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17242</v>
      </c>
      <c r="E917" s="11" t="s">
        <v>17251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17242</v>
      </c>
      <c r="E918" s="11" t="s">
        <v>17269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17242</v>
      </c>
      <c r="E919" s="11" t="s">
        <v>17346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17242</v>
      </c>
      <c r="E920" s="11" t="s">
        <v>17347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17242</v>
      </c>
      <c r="E921" s="11" t="s">
        <v>17348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17242</v>
      </c>
      <c r="E922" s="11" t="s">
        <v>17137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17242</v>
      </c>
      <c r="E923" s="11" t="s">
        <v>16905</v>
      </c>
      <c r="F923" s="15" t="str">
        <f>IFERROR(VLOOKUP(VENTAS[[#This Row],[Código del producto Vendido]],STOCK[],5,FALSE),"-")</f>
        <v>-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23" s="16">
        <f>VENTAS[[#This Row],[Total]]-VENTAS[[#This Row],[Comisión 10%]]-VENTAS[[#This Row],[Costo SIN Comision]]</f>
        <v>-3</v>
      </c>
      <c r="M923" s="16"/>
    </row>
    <row r="924" ht="20" customHeight="1" spans="1:13">
      <c r="A924" s="10">
        <v>45428</v>
      </c>
      <c r="B924" s="11"/>
      <c r="C924" s="11"/>
      <c r="D924" s="11" t="s">
        <v>17242</v>
      </c>
      <c r="E924" s="11" t="s">
        <v>17349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17242</v>
      </c>
      <c r="E925" s="11" t="s">
        <v>17350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17242</v>
      </c>
      <c r="E926" s="11" t="s">
        <v>17346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17242</v>
      </c>
      <c r="E927" s="11" t="s">
        <v>17224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17351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17242</v>
      </c>
      <c r="E929" s="11" t="s">
        <v>17352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17353</v>
      </c>
      <c r="D930" s="11"/>
      <c r="E930" s="11" t="s">
        <v>17354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17177</v>
      </c>
      <c r="E931" s="11" t="s">
        <v>16948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17242</v>
      </c>
      <c r="E932" s="11" t="s">
        <v>16978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17242</v>
      </c>
      <c r="E933" s="11" t="s">
        <v>16825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17355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16761</v>
      </c>
      <c r="E935" s="11" t="s">
        <v>16671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16761</v>
      </c>
      <c r="E936" s="11" t="s">
        <v>17356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17357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17242</v>
      </c>
      <c r="E938" s="11" t="s">
        <v>17358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17242</v>
      </c>
      <c r="E939" s="11" t="s">
        <v>17359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17360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17341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16763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17242</v>
      </c>
      <c r="E943" s="11" t="s">
        <v>17343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17242</v>
      </c>
      <c r="E944" s="11" t="s">
        <v>17361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17242</v>
      </c>
      <c r="E945" s="11" t="s">
        <v>17362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17242</v>
      </c>
      <c r="E946" s="11" t="s">
        <v>17363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17242</v>
      </c>
      <c r="E947" s="11" t="s">
        <v>17364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17365</v>
      </c>
      <c r="E948" s="11" t="s">
        <v>17366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17362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17362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16625</v>
      </c>
      <c r="D951" s="11"/>
      <c r="E951" s="11" t="s">
        <v>17367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16625</v>
      </c>
      <c r="D952" s="11"/>
      <c r="E952" s="11" t="s">
        <v>17368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17242</v>
      </c>
      <c r="E953" s="11" t="s">
        <v>17363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17242</v>
      </c>
      <c r="E954" s="11" t="s">
        <v>17369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17242</v>
      </c>
      <c r="E955" s="11" t="s">
        <v>17370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17371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17242</v>
      </c>
      <c r="E957" s="11" t="s">
        <v>17372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17242</v>
      </c>
      <c r="E958" s="11" t="s">
        <v>17373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17374</v>
      </c>
      <c r="E959" s="11" t="s">
        <v>17375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17376</v>
      </c>
      <c r="D960" s="11"/>
      <c r="E960" s="11" t="s">
        <v>17377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17242</v>
      </c>
      <c r="E961" s="11" t="s">
        <v>17378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17379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17376</v>
      </c>
      <c r="D963" s="11"/>
      <c r="E963" s="11" t="s">
        <v>17380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17381</v>
      </c>
      <c r="D964" s="11"/>
      <c r="E964" s="11" t="s">
        <v>17382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16685</v>
      </c>
      <c r="D965" s="11"/>
      <c r="E965" s="11" t="s">
        <v>17383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17242</v>
      </c>
      <c r="E966" s="11" t="s">
        <v>17362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17376</v>
      </c>
      <c r="D967" s="11"/>
      <c r="E967" s="11" t="s">
        <v>17383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17384</v>
      </c>
      <c r="D968" s="11"/>
      <c r="E968" s="11" t="s">
        <v>17385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17129</v>
      </c>
      <c r="E969" s="11" t="s">
        <v>17251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17386</v>
      </c>
      <c r="E970" s="11" t="s">
        <v>17387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17242</v>
      </c>
      <c r="E971" s="11" t="s">
        <v>17361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17242</v>
      </c>
      <c r="E972" s="11" t="s">
        <v>17383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17242</v>
      </c>
      <c r="E973" s="11" t="s">
        <v>17388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17242</v>
      </c>
      <c r="E974" s="11" t="s">
        <v>17389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17242</v>
      </c>
      <c r="E975" s="11" t="s">
        <v>17390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17242</v>
      </c>
      <c r="E976" s="11" t="s">
        <v>17391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17242</v>
      </c>
      <c r="E977" s="11" t="s">
        <v>16969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17392</v>
      </c>
      <c r="E978" s="11" t="s">
        <v>17150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17393</v>
      </c>
      <c r="E979" s="11" t="s">
        <v>17394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17393</v>
      </c>
      <c r="E980" s="11" t="s">
        <v>17395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17396</v>
      </c>
      <c r="E981" s="11" t="s">
        <v>17397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16918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17236</v>
      </c>
      <c r="D983" s="11"/>
      <c r="E983" s="11" t="s">
        <v>17398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17399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17374</v>
      </c>
      <c r="E985" s="11" t="s">
        <v>17285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16685</v>
      </c>
      <c r="E986" s="11" t="s">
        <v>17400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17393</v>
      </c>
      <c r="E987" s="11" t="s">
        <v>17390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17236</v>
      </c>
      <c r="D988" s="11"/>
      <c r="E988" s="11" t="s">
        <v>17401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17236</v>
      </c>
      <c r="D989" s="11"/>
      <c r="E989" s="11" t="s">
        <v>17402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17403</v>
      </c>
      <c r="D990" s="11" t="s">
        <v>17393</v>
      </c>
      <c r="E990" s="11" t="s">
        <v>17404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17405</v>
      </c>
      <c r="D991" s="11" t="s">
        <v>17129</v>
      </c>
      <c r="E991" s="11" t="s">
        <v>17406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17407</v>
      </c>
      <c r="D992" s="11" t="s">
        <v>17386</v>
      </c>
      <c r="E992" s="11" t="s">
        <v>17408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17407</v>
      </c>
      <c r="D993" s="11" t="s">
        <v>17386</v>
      </c>
      <c r="E993" s="11" t="s">
        <v>17409</v>
      </c>
      <c r="F993" s="15" t="str">
        <f>IFERROR(VLOOKUP(VENTAS[[#This Row],[Código del producto Vendido]],STOCK[],5,FALSE),"-")</f>
        <v>-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3" s="16">
        <f>VENTAS[[#This Row],[Total]]-VENTAS[[#This Row],[Comisión 10%]]-VENTAS[[#This Row],[Costo SIN Comision]]</f>
        <v>-2.5</v>
      </c>
      <c r="M993" s="16"/>
    </row>
    <row r="994" ht="20" customHeight="1" spans="1:13">
      <c r="A994" s="10">
        <v>45454</v>
      </c>
      <c r="B994" s="11"/>
      <c r="C994" s="11" t="s">
        <v>17410</v>
      </c>
      <c r="D994" s="11" t="s">
        <v>17242</v>
      </c>
      <c r="E994" s="11" t="s">
        <v>17411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17412</v>
      </c>
      <c r="D995" s="11" t="s">
        <v>17393</v>
      </c>
      <c r="E995" s="11" t="s">
        <v>17413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17414</v>
      </c>
      <c r="D996" s="11" t="s">
        <v>17242</v>
      </c>
      <c r="E996" s="11" t="s">
        <v>17415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17414</v>
      </c>
      <c r="D997" s="11" t="s">
        <v>17242</v>
      </c>
      <c r="E997" s="11" t="s">
        <v>17258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17416</v>
      </c>
      <c r="D998" s="11" t="s">
        <v>17242</v>
      </c>
      <c r="E998" s="11" t="s">
        <v>17417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17418</v>
      </c>
      <c r="D999" s="11" t="s">
        <v>17242</v>
      </c>
      <c r="E999" s="11" t="s">
        <v>17419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17420</v>
      </c>
      <c r="D1000" s="11" t="s">
        <v>17393</v>
      </c>
      <c r="E1000" s="11" t="s">
        <v>17421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17422</v>
      </c>
      <c r="D1001" s="11" t="s">
        <v>16761</v>
      </c>
      <c r="E1001" s="11" t="s">
        <v>17423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16720</v>
      </c>
      <c r="D1002" s="11" t="s">
        <v>17424</v>
      </c>
      <c r="E1002" s="11" t="s">
        <v>17425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16720</v>
      </c>
      <c r="D1003" s="11" t="s">
        <v>17424</v>
      </c>
      <c r="E1003" s="11" t="s">
        <v>17053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16720</v>
      </c>
      <c r="D1004" s="11" t="s">
        <v>17424</v>
      </c>
      <c r="E1004" s="11" t="s">
        <v>17380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16621</v>
      </c>
      <c r="D1005" s="11" t="s">
        <v>17424</v>
      </c>
      <c r="E1005" s="11" t="s">
        <v>17426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17427</v>
      </c>
      <c r="D1006" s="11" t="s">
        <v>17428</v>
      </c>
      <c r="E1006" s="11" t="s">
        <v>17429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17430</v>
      </c>
      <c r="D1007" s="11" t="s">
        <v>17036</v>
      </c>
      <c r="E1007" s="11" t="s">
        <v>17338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17430</v>
      </c>
      <c r="D1008" s="11" t="s">
        <v>17036</v>
      </c>
      <c r="E1008" s="11" t="s">
        <v>17431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17432</v>
      </c>
      <c r="D1009" s="11" t="s">
        <v>16875</v>
      </c>
      <c r="E1009" s="11" t="s">
        <v>17433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17434</v>
      </c>
      <c r="D1010" s="11" t="s">
        <v>17393</v>
      </c>
      <c r="E1010" s="11" t="s">
        <v>17435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17436</v>
      </c>
      <c r="D1011" s="11" t="s">
        <v>17393</v>
      </c>
      <c r="E1011" s="11" t="s">
        <v>17437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17365</v>
      </c>
      <c r="E1012" s="11" t="s">
        <v>17438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17439</v>
      </c>
      <c r="D1013" s="11" t="s">
        <v>16685</v>
      </c>
      <c r="E1013" s="11" t="s">
        <v>16846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17439</v>
      </c>
      <c r="D1014" s="11" t="s">
        <v>16685</v>
      </c>
      <c r="E1014" s="11" t="s">
        <v>17277</v>
      </c>
      <c r="F1014" s="15" t="str">
        <f>IFERROR(VLOOKUP(VENTAS[[#This Row],[Código del producto Vendido]],STOCK[],5,FALSE),"-")</f>
        <v>-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4" s="16">
        <f>VENTAS[[#This Row],[Total]]-VENTAS[[#This Row],[Comisión 10%]]-VENTAS[[#This Row],[Costo SIN Comision]]</f>
        <v>-2.2</v>
      </c>
      <c r="M1014" s="16"/>
    </row>
    <row r="1015" ht="20" customHeight="1" spans="1:13">
      <c r="A1015" s="10">
        <v>45475</v>
      </c>
      <c r="B1015" s="11"/>
      <c r="C1015" s="11"/>
      <c r="D1015" s="11" t="s">
        <v>17242</v>
      </c>
      <c r="E1015" s="11" t="s">
        <v>16640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17242</v>
      </c>
      <c r="E1016" s="11" t="s">
        <v>17440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17242</v>
      </c>
      <c r="E1017" s="11" t="s">
        <v>17441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17386</v>
      </c>
      <c r="E1018" s="11" t="s">
        <v>17417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17242</v>
      </c>
      <c r="E1019" s="11" t="s">
        <v>17442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17242</v>
      </c>
      <c r="E1020" s="11" t="s">
        <v>17347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17242</v>
      </c>
      <c r="E1021" s="11" t="s">
        <v>17443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17242</v>
      </c>
      <c r="E1022" s="11" t="s">
        <v>17444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17242</v>
      </c>
      <c r="E1023" s="11" t="s">
        <v>17445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17242</v>
      </c>
      <c r="E1024" s="11" t="s">
        <v>17446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17242</v>
      </c>
      <c r="E1025" s="11" t="s">
        <v>17447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17242</v>
      </c>
      <c r="E1026" s="11" t="s">
        <v>17006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17374</v>
      </c>
      <c r="E1027" s="11" t="s">
        <v>17448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17242</v>
      </c>
      <c r="E1028" s="11" t="s">
        <v>17449</v>
      </c>
      <c r="F1028" s="15" t="str">
        <f>IFERROR(VLOOKUP(VENTAS[[#This Row],[Código del producto Vendido]],STOCK[],5,FALSE),"-")</f>
        <v>-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17386</v>
      </c>
      <c r="E1029" s="11" t="s">
        <v>17450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17242</v>
      </c>
      <c r="E1030" s="11" t="s">
        <v>17451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17242</v>
      </c>
      <c r="E1031" s="11" t="s">
        <v>17452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17242</v>
      </c>
      <c r="E1032" s="11" t="s">
        <v>17453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17242</v>
      </c>
      <c r="E1033" s="11" t="s">
        <v>17454</v>
      </c>
      <c r="F1033" s="15" t="str">
        <f>IFERROR(VLOOKUP(VENTAS[[#This Row],[Código del producto Vendido]],STOCK[],5,FALSE),"-")</f>
        <v>-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17242</v>
      </c>
      <c r="E1034" s="11" t="s">
        <v>17238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17242</v>
      </c>
      <c r="E1035" s="11" t="s">
        <v>17455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17242</v>
      </c>
      <c r="E1036" s="11" t="s">
        <v>17456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17242</v>
      </c>
      <c r="E1037" s="11" t="s">
        <v>17455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17242</v>
      </c>
      <c r="E1038" s="11" t="s">
        <v>16955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17242</v>
      </c>
      <c r="E1039" s="11" t="s">
        <v>17457</v>
      </c>
      <c r="F1039" s="15" t="str">
        <f>IFERROR(VLOOKUP(VENTAS[[#This Row],[Código del producto Vendido]],STOCK[],5,FALSE),"-")</f>
        <v>-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39" s="16">
        <f>VENTAS[[#This Row],[Total]]-VENTAS[[#This Row],[Comisión 10%]]-VENTAS[[#This Row],[Costo SIN Comision]]</f>
        <v>-3</v>
      </c>
      <c r="M1039" s="16"/>
    </row>
    <row r="1040" ht="20" customHeight="1" spans="1:13">
      <c r="A1040" s="10">
        <v>45476</v>
      </c>
      <c r="B1040" s="11"/>
      <c r="C1040" s="11" t="s">
        <v>16621</v>
      </c>
      <c r="D1040" s="11" t="s">
        <v>17374</v>
      </c>
      <c r="E1040" s="11" t="s">
        <v>17458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17459</v>
      </c>
      <c r="D1041" s="11" t="s">
        <v>17374</v>
      </c>
      <c r="E1041" s="11" t="s">
        <v>17460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17242</v>
      </c>
      <c r="E1042" s="11" t="s">
        <v>17461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17242</v>
      </c>
      <c r="E1043" s="11" t="s">
        <v>17462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17242</v>
      </c>
      <c r="E1044" s="11" t="s">
        <v>17075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17374</v>
      </c>
      <c r="E1045" s="11" t="s">
        <v>17463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17374</v>
      </c>
      <c r="E1046" s="11" t="s">
        <v>17464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17374</v>
      </c>
      <c r="E1047" s="11" t="s">
        <v>17388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17386</v>
      </c>
      <c r="E1048" s="11" t="s">
        <v>17238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17386</v>
      </c>
      <c r="E1049" s="11" t="s">
        <v>17465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17386</v>
      </c>
      <c r="E1050" s="11" t="s">
        <v>17466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17386</v>
      </c>
      <c r="E1051" s="11" t="s">
        <v>17467</v>
      </c>
      <c r="F1051" s="15" t="str">
        <f>IFERROR(VLOOKUP(VENTAS[[#This Row],[Código del producto Vendido]],STOCK[],5,FALSE),"-")</f>
        <v>-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1" s="16">
        <f>VENTAS[[#This Row],[Total]]-VENTAS[[#This Row],[Comisión 10%]]-VENTAS[[#This Row],[Costo SIN Comision]]</f>
        <v>-3</v>
      </c>
      <c r="M1051" s="16"/>
    </row>
    <row r="1052" ht="20" customHeight="1" spans="1:13">
      <c r="A1052" s="10">
        <v>45476</v>
      </c>
      <c r="B1052" s="11"/>
      <c r="C1052" s="11"/>
      <c r="D1052" s="11" t="s">
        <v>17386</v>
      </c>
      <c r="E1052" s="11" t="s">
        <v>17468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17386</v>
      </c>
      <c r="E1053" s="11" t="s">
        <v>17469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17386</v>
      </c>
      <c r="E1054" s="11" t="s">
        <v>17470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17386</v>
      </c>
      <c r="E1055" s="11" t="s">
        <v>17466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17386</v>
      </c>
      <c r="E1056" s="11" t="s">
        <v>17108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17386</v>
      </c>
      <c r="E1057" s="11" t="s">
        <v>17471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17386</v>
      </c>
      <c r="E1058" s="11" t="s">
        <v>17302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17393</v>
      </c>
      <c r="E1059" s="11" t="s">
        <v>17472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17473</v>
      </c>
      <c r="E1060" s="11" t="s">
        <v>17474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17475</v>
      </c>
      <c r="D1061" s="11"/>
      <c r="E1061" s="11" t="s">
        <v>17476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17242</v>
      </c>
      <c r="E1062" s="11" t="s">
        <v>17411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16630</v>
      </c>
      <c r="E1063" s="11" t="s">
        <v>17419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17477</v>
      </c>
    </row>
    <row r="1064" ht="20" customHeight="1" spans="1:13">
      <c r="A1064" s="10">
        <v>45483</v>
      </c>
      <c r="B1064" s="11"/>
      <c r="C1064" s="11"/>
      <c r="D1064" s="11" t="s">
        <v>17242</v>
      </c>
      <c r="E1064" s="11" t="s">
        <v>17478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17242</v>
      </c>
      <c r="E1065" s="11" t="s">
        <v>17479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17242</v>
      </c>
      <c r="E1066" s="11" t="s">
        <v>17480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17242</v>
      </c>
      <c r="E1067" s="11" t="s">
        <v>17481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17242</v>
      </c>
      <c r="E1068" s="11" t="s">
        <v>17351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17242</v>
      </c>
      <c r="E1069" s="11"/>
      <c r="F1069" s="15" t="s">
        <v>17482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17242</v>
      </c>
      <c r="E1070" s="11" t="s">
        <v>17483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17242</v>
      </c>
      <c r="E1071" s="11" t="s">
        <v>17484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17242</v>
      </c>
      <c r="E1072" s="11" t="s">
        <v>17485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17242</v>
      </c>
      <c r="E1073" s="11" t="s">
        <v>17478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17242</v>
      </c>
      <c r="E1074" s="11" t="s">
        <v>17486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17242</v>
      </c>
      <c r="E1075" s="11" t="s">
        <v>17487</v>
      </c>
      <c r="F1075" s="15" t="str">
        <f>IFERROR(VLOOKUP(VENTAS[[#This Row],[Código del producto Vendido]],STOCK[],5,FALSE),"-")</f>
        <v>-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75" s="16">
        <f>VENTAS[[#This Row],[Total]]-VENTAS[[#This Row],[Comisión 10%]]-VENTAS[[#This Row],[Costo SIN Comision]]</f>
        <v>-1.2</v>
      </c>
      <c r="M1075" s="16"/>
    </row>
    <row r="1076" ht="20" customHeight="1" spans="1:13">
      <c r="A1076" s="10">
        <v>45487</v>
      </c>
      <c r="B1076" s="11"/>
      <c r="C1076" s="11"/>
      <c r="D1076" s="11" t="s">
        <v>17242</v>
      </c>
      <c r="E1076" s="11" t="s">
        <v>17293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17374</v>
      </c>
      <c r="E1077" s="11" t="s">
        <v>17488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17374</v>
      </c>
      <c r="E1078" s="11" t="s">
        <v>17443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17374</v>
      </c>
      <c r="E1079" s="11" t="s">
        <v>17489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17374</v>
      </c>
      <c r="E1080" s="11" t="s">
        <v>16865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17374</v>
      </c>
      <c r="E1081" s="11" t="s">
        <v>17338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17393</v>
      </c>
      <c r="E1082" s="11" t="s">
        <v>17490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17393</v>
      </c>
      <c r="E1083" s="11" t="s">
        <v>17491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17393</v>
      </c>
      <c r="E1084" s="11" t="s">
        <v>17492</v>
      </c>
      <c r="F1084" s="15" t="str">
        <f>IFERROR(VLOOKUP(VENTAS[[#This Row],[Código del producto Vendido]],STOCK[],5,FALSE),"-")</f>
        <v>-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17036</v>
      </c>
      <c r="E1085" s="11" t="s">
        <v>17429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17386</v>
      </c>
      <c r="E1086" s="11" t="s">
        <v>17099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17386</v>
      </c>
      <c r="E1087" s="11" t="s">
        <v>17493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17386</v>
      </c>
      <c r="E1088" s="11" t="s">
        <v>17494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17386</v>
      </c>
      <c r="E1089" s="11" t="s">
        <v>17296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17386</v>
      </c>
      <c r="E1090" s="11" t="s">
        <v>17413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17495</v>
      </c>
      <c r="E1091" s="11" t="s">
        <v>17388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17118</v>
      </c>
      <c r="C1092" s="11" t="s">
        <v>17496</v>
      </c>
      <c r="D1092" s="11"/>
      <c r="E1092" s="11" t="s">
        <v>17497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16630</v>
      </c>
      <c r="E1093" s="11" t="s">
        <v>17457</v>
      </c>
      <c r="F1093" s="15" t="str">
        <f>IFERROR(VLOOKUP(VENTAS[[#This Row],[Código del producto Vendido]],STOCK[],5,FALSE),"-")</f>
        <v>-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3" s="16">
        <f>VENTAS[[#This Row],[Total]]-VENTAS[[#This Row],[Comisión 10%]]-VENTAS[[#This Row],[Costo SIN Comision]]</f>
        <v>-3</v>
      </c>
      <c r="M1093" s="16"/>
    </row>
    <row r="1094" ht="20" customHeight="1" spans="1:13">
      <c r="A1094" s="10">
        <v>45488</v>
      </c>
      <c r="B1094" s="11"/>
      <c r="C1094" s="11"/>
      <c r="D1094" s="11" t="s">
        <v>17386</v>
      </c>
      <c r="E1094" s="11" t="s">
        <v>17490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17393</v>
      </c>
      <c r="E1095" s="11" t="s">
        <v>17498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17155</v>
      </c>
      <c r="B1096" s="11" t="s">
        <v>17118</v>
      </c>
      <c r="C1096" s="11"/>
      <c r="D1096" s="11"/>
      <c r="E1096" s="11" t="s">
        <v>16826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17155</v>
      </c>
      <c r="B1097" s="11" t="s">
        <v>17118</v>
      </c>
      <c r="C1097" s="11"/>
      <c r="D1097" s="11"/>
      <c r="E1097" s="11" t="s">
        <v>16852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17242</v>
      </c>
      <c r="E1098" s="11" t="s">
        <v>17499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17242</v>
      </c>
      <c r="E1099" s="11" t="s">
        <v>17500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17242</v>
      </c>
      <c r="E1100" s="11" t="s">
        <v>16844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17118</v>
      </c>
      <c r="C1101" s="11" t="s">
        <v>17496</v>
      </c>
      <c r="D1101" s="11"/>
      <c r="E1101" s="11" t="s">
        <v>17501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17118</v>
      </c>
      <c r="C1102" s="11" t="s">
        <v>17496</v>
      </c>
      <c r="D1102" s="11"/>
      <c r="E1102" s="11" t="s">
        <v>17502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17118</v>
      </c>
      <c r="C1103" s="11" t="s">
        <v>17496</v>
      </c>
      <c r="D1103" s="11"/>
      <c r="E1103" s="11" t="s">
        <v>17388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17242</v>
      </c>
      <c r="E1104" s="11" t="s">
        <v>17503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17393</v>
      </c>
      <c r="E1105" s="11" t="s">
        <v>17504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17393</v>
      </c>
      <c r="E1106" s="11" t="s">
        <v>17505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17496</v>
      </c>
      <c r="D1107" s="11"/>
      <c r="E1107" s="11" t="s">
        <v>17506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17155</v>
      </c>
      <c r="B1108" s="11"/>
      <c r="C1108" s="11"/>
      <c r="D1108" s="11"/>
      <c r="E1108" s="11" t="s">
        <v>17507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17393</v>
      </c>
      <c r="E1109" s="11" t="s">
        <v>17491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17428</v>
      </c>
      <c r="E1110" s="11" t="s">
        <v>17508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17393</v>
      </c>
      <c r="E1111" s="11" t="s">
        <v>17509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17510</v>
      </c>
      <c r="D1112" s="11" t="s">
        <v>17511</v>
      </c>
      <c r="E1112" s="11" t="s">
        <v>16877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17510</v>
      </c>
      <c r="D1113" s="11" t="s">
        <v>17511</v>
      </c>
      <c r="E1113" s="11" t="s">
        <v>16841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17510</v>
      </c>
      <c r="D1114" s="11" t="s">
        <v>17511</v>
      </c>
      <c r="E1114" s="11" t="s">
        <v>17266</v>
      </c>
      <c r="F1114" s="15" t="str">
        <f>IFERROR(VLOOKUP(VENTAS[[#This Row],[Código del producto Vendido]],STOCK[],5,FALSE),"-")</f>
        <v>-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14" s="16">
        <f>VENTAS[[#This Row],[Total]]-VENTAS[[#This Row],[Comisión 10%]]-VENTAS[[#This Row],[Costo SIN Comision]]</f>
        <v>-1.2</v>
      </c>
      <c r="M1114" s="16"/>
    </row>
    <row r="1115" ht="20" customHeight="1" spans="1:13">
      <c r="A1115" s="10">
        <v>45483</v>
      </c>
      <c r="B1115" s="11"/>
      <c r="C1115" s="11" t="s">
        <v>17510</v>
      </c>
      <c r="D1115" s="11" t="s">
        <v>17511</v>
      </c>
      <c r="E1115" s="11" t="s">
        <v>17512</v>
      </c>
      <c r="F1115" s="15" t="str">
        <f>IFERROR(VLOOKUP(VENTAS[[#This Row],[Código del producto Vendido]],STOCK[],5,FALSE),"-")</f>
        <v>-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15" s="16">
        <f>VENTAS[[#This Row],[Total]]-VENTAS[[#This Row],[Comisión 10%]]-VENTAS[[#This Row],[Costo SIN Comision]]</f>
        <v>-1.2</v>
      </c>
      <c r="M1115" s="16"/>
    </row>
    <row r="1116" ht="20" customHeight="1" spans="1:13">
      <c r="A1116" s="10">
        <v>45491</v>
      </c>
      <c r="B1116" s="11"/>
      <c r="C1116" s="11" t="s">
        <v>17496</v>
      </c>
      <c r="D1116" s="11"/>
      <c r="E1116" s="11" t="s">
        <v>17513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17177</v>
      </c>
      <c r="E1117" s="11" t="s">
        <v>17514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17177</v>
      </c>
      <c r="E1118" s="11" t="s">
        <v>17357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17177</v>
      </c>
      <c r="E1119" s="11" t="s">
        <v>16877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17393</v>
      </c>
      <c r="E1120" s="11" t="s">
        <v>17190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17242</v>
      </c>
      <c r="E1121" s="11" t="s">
        <v>17293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17242</v>
      </c>
      <c r="E1122" s="11" t="s">
        <v>17515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17242</v>
      </c>
      <c r="E1123" s="11" t="s">
        <v>17516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17129</v>
      </c>
      <c r="E1124" s="11" t="s">
        <v>17517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17129</v>
      </c>
      <c r="E1125" s="11" t="s">
        <v>17518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17242</v>
      </c>
      <c r="E1126" s="11" t="s">
        <v>17519</v>
      </c>
      <c r="F1126" s="15" t="str">
        <f>IFERROR(VLOOKUP(VENTAS[[#This Row],[Código del producto Vendido]],STOCK[],5,FALSE),"-")</f>
        <v>-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6" s="16">
        <f>VENTAS[[#This Row],[Total]]-VENTAS[[#This Row],[Comisión 10%]]-VENTAS[[#This Row],[Costo SIN Comision]]</f>
        <v>-2.2</v>
      </c>
      <c r="M1126" s="16"/>
    </row>
    <row r="1127" ht="20" customHeight="1" spans="1:13">
      <c r="A1127" s="10">
        <v>45499</v>
      </c>
      <c r="B1127" s="11"/>
      <c r="C1127" s="11" t="s">
        <v>17496</v>
      </c>
      <c r="D1127" s="11"/>
      <c r="E1127" s="11" t="s">
        <v>17221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17242</v>
      </c>
      <c r="E1128" s="11" t="s">
        <v>17520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17242</v>
      </c>
      <c r="E1129" s="11" t="s">
        <v>17521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17242</v>
      </c>
      <c r="E1130" s="11" t="s">
        <v>17522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17242</v>
      </c>
      <c r="E1131" s="11" t="s">
        <v>17523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17496</v>
      </c>
      <c r="D1132" s="11"/>
      <c r="E1132" s="11" t="s">
        <v>17524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17496</v>
      </c>
      <c r="D1133" s="11"/>
      <c r="E1133" s="11" t="s">
        <v>17525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17496</v>
      </c>
      <c r="D1134" s="11"/>
      <c r="E1134" s="11" t="s">
        <v>17526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17496</v>
      </c>
      <c r="D1135" s="11"/>
      <c r="E1135" s="11" t="s">
        <v>17441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17496</v>
      </c>
      <c r="D1136" s="11"/>
      <c r="E1136" s="11" t="s">
        <v>17527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17374</v>
      </c>
      <c r="E1137" s="11" t="s">
        <v>17528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17374</v>
      </c>
      <c r="E1138" s="11" t="s">
        <v>17529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17374</v>
      </c>
      <c r="E1139" s="11" t="s">
        <v>17052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17374</v>
      </c>
      <c r="E1140" s="11" t="s">
        <v>17530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17374</v>
      </c>
      <c r="E1141" s="11" t="s">
        <v>17531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17374</v>
      </c>
      <c r="E1142" s="11" t="s">
        <v>17532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17374</v>
      </c>
      <c r="E1143" s="11" t="s">
        <v>16671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17374</v>
      </c>
      <c r="E1144" s="11" t="s">
        <v>17533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17496</v>
      </c>
      <c r="D1145" s="11"/>
      <c r="E1145" s="11" t="s">
        <v>17534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17129</v>
      </c>
      <c r="E1146" s="11" t="s">
        <v>17535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17393</v>
      </c>
      <c r="E1147" s="11" t="s">
        <v>17536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17393</v>
      </c>
      <c r="E1148" s="11" t="s">
        <v>17537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17393</v>
      </c>
      <c r="E1149" s="11" t="s">
        <v>17538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17028</v>
      </c>
      <c r="D1150" s="11"/>
      <c r="E1150" s="11" t="s">
        <v>17311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17539</v>
      </c>
      <c r="D1151" s="11" t="s">
        <v>17511</v>
      </c>
      <c r="E1151" s="11" t="s">
        <v>17540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17541</v>
      </c>
      <c r="D1152" s="11" t="s">
        <v>17036</v>
      </c>
      <c r="E1152" s="11" t="s">
        <v>17540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17028</v>
      </c>
      <c r="D1153" s="11"/>
      <c r="E1153" s="11" t="s">
        <v>17542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17543</v>
      </c>
      <c r="D1154" s="11" t="s">
        <v>17036</v>
      </c>
      <c r="E1154" s="11" t="s">
        <v>17544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17545</v>
      </c>
      <c r="D1155" s="11" t="s">
        <v>17036</v>
      </c>
      <c r="E1155" s="11" t="s">
        <v>17546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17545</v>
      </c>
      <c r="D1156" s="11" t="s">
        <v>17036</v>
      </c>
      <c r="E1156" s="11" t="s">
        <v>17060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17547</v>
      </c>
      <c r="D1157" s="11" t="s">
        <v>17036</v>
      </c>
      <c r="E1157" s="11" t="s">
        <v>17548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17496</v>
      </c>
      <c r="D1158" s="11"/>
      <c r="E1158" s="11" t="s">
        <v>17517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17374</v>
      </c>
      <c r="E1159" s="11" t="s">
        <v>17389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17374</v>
      </c>
      <c r="E1160" s="11" t="s">
        <v>17549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17374</v>
      </c>
      <c r="E1161" s="11" t="s">
        <v>17549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17374</v>
      </c>
      <c r="E1162" s="11" t="s">
        <v>17479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17374</v>
      </c>
      <c r="E1163" s="11" t="s">
        <v>17182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17374</v>
      </c>
      <c r="E1164" s="11" t="s">
        <v>17550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17374</v>
      </c>
      <c r="E1165" s="11" t="s">
        <v>17551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17242</v>
      </c>
      <c r="E1166" s="11" t="s">
        <v>17552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17393</v>
      </c>
      <c r="E1167" s="11" t="s">
        <v>17553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17424</v>
      </c>
      <c r="E1168" s="11" t="s">
        <v>17554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17129</v>
      </c>
      <c r="E1169" s="11" t="s">
        <v>17529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17129</v>
      </c>
      <c r="E1170" s="11" t="s">
        <v>17532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17555</v>
      </c>
      <c r="D1171" s="11"/>
      <c r="E1171" s="11" t="s">
        <v>17536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17442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17242</v>
      </c>
      <c r="E1173" s="11" t="s">
        <v>17556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17374</v>
      </c>
      <c r="E1174" s="11" t="s">
        <v>17557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17374</v>
      </c>
      <c r="E1175" s="11" t="s">
        <v>17558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17374</v>
      </c>
      <c r="E1176" s="11" t="s">
        <v>17051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17374</v>
      </c>
      <c r="E1177" s="11" t="s">
        <v>17559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17374</v>
      </c>
      <c r="E1178" s="11" t="s">
        <v>17560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17374</v>
      </c>
      <c r="E1179" s="11" t="s">
        <v>17561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17374</v>
      </c>
      <c r="E1180" s="11" t="s">
        <v>17562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17374</v>
      </c>
      <c r="E1181" s="11" t="s">
        <v>16842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17374</v>
      </c>
      <c r="E1182" s="11" t="s">
        <v>17563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17374</v>
      </c>
      <c r="E1183" s="11" t="s">
        <v>17472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17242</v>
      </c>
      <c r="E1184" s="11" t="s">
        <v>17564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17374</v>
      </c>
      <c r="E1185" s="11" t="s">
        <v>16766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17242</v>
      </c>
      <c r="E1186" s="11" t="s">
        <v>17565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17242</v>
      </c>
      <c r="E1187" s="11" t="s">
        <v>17391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17242</v>
      </c>
      <c r="E1188" s="11" t="s">
        <v>17285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17566</v>
      </c>
      <c r="D1189" s="11" t="s">
        <v>17036</v>
      </c>
      <c r="E1189" s="11" t="s">
        <v>17506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17567</v>
      </c>
      <c r="D1190" s="11" t="s">
        <v>17036</v>
      </c>
      <c r="E1190" s="11" t="s">
        <v>17568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17242</v>
      </c>
      <c r="E1191" s="11" t="s">
        <v>17569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17570</v>
      </c>
      <c r="D1192" s="11" t="s">
        <v>17242</v>
      </c>
      <c r="E1192" s="11" t="s">
        <v>17571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17242</v>
      </c>
      <c r="E1193" s="11" t="s">
        <v>17572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17242</v>
      </c>
      <c r="E1194" s="11" t="s">
        <v>17573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17242</v>
      </c>
      <c r="E1195" s="11" t="s">
        <v>17574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17242</v>
      </c>
      <c r="E1196" s="11" t="s">
        <v>17575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17510</v>
      </c>
      <c r="D1197" s="11" t="s">
        <v>17242</v>
      </c>
      <c r="E1197" s="11" t="s">
        <v>17576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17577</v>
      </c>
      <c r="D1198" s="11" t="s">
        <v>17242</v>
      </c>
      <c r="E1198" s="11" t="s">
        <v>17578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17579</v>
      </c>
      <c r="D1199" s="11" t="s">
        <v>17242</v>
      </c>
      <c r="E1199" s="11" t="s">
        <v>17580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17581</v>
      </c>
      <c r="D1200" s="11" t="s">
        <v>17242</v>
      </c>
      <c r="E1200" s="11" t="s">
        <v>17582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17581</v>
      </c>
      <c r="D1201" s="11" t="s">
        <v>17242</v>
      </c>
      <c r="E1201" s="11" t="s">
        <v>17583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17584</v>
      </c>
      <c r="D1202" s="11" t="s">
        <v>17242</v>
      </c>
      <c r="E1202" s="11" t="s">
        <v>17342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17584</v>
      </c>
      <c r="D1203" s="11" t="s">
        <v>17242</v>
      </c>
      <c r="E1203" s="11" t="s">
        <v>17585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17586</v>
      </c>
      <c r="D1204" s="11" t="s">
        <v>17242</v>
      </c>
      <c r="E1204" s="11" t="s">
        <v>17554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17587</v>
      </c>
      <c r="D1205" s="11" t="s">
        <v>17242</v>
      </c>
      <c r="E1205" s="11" t="s">
        <v>17588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17589</v>
      </c>
      <c r="D1206" s="11" t="s">
        <v>17242</v>
      </c>
      <c r="E1206" s="11" t="s">
        <v>17590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17591</v>
      </c>
      <c r="D1207" s="11" t="s">
        <v>17242</v>
      </c>
      <c r="E1207" s="11" t="s">
        <v>17592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17591</v>
      </c>
      <c r="D1208" s="11" t="s">
        <v>17242</v>
      </c>
      <c r="E1208" s="11" t="s">
        <v>17593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17594</v>
      </c>
      <c r="D1209" s="11" t="s">
        <v>17242</v>
      </c>
      <c r="E1209" s="11" t="s">
        <v>17595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17594</v>
      </c>
      <c r="D1210" s="11" t="s">
        <v>17242</v>
      </c>
      <c r="E1210" s="11" t="s">
        <v>17596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17597</v>
      </c>
      <c r="D1211" s="11" t="s">
        <v>17242</v>
      </c>
      <c r="E1211" s="11" t="s">
        <v>17598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17599</v>
      </c>
      <c r="D1212" s="11" t="s">
        <v>17242</v>
      </c>
      <c r="E1212" s="11" t="s">
        <v>17600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17601</v>
      </c>
      <c r="D1213" s="11" t="s">
        <v>17242</v>
      </c>
      <c r="E1213" s="11" t="s">
        <v>17602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17603</v>
      </c>
      <c r="D1214" s="11" t="s">
        <v>17242</v>
      </c>
      <c r="E1214" s="11" t="s">
        <v>17452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17604</v>
      </c>
      <c r="D1215" s="11" t="s">
        <v>17242</v>
      </c>
      <c r="E1215" s="11" t="s">
        <v>17605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17606</v>
      </c>
      <c r="D1216" s="11" t="s">
        <v>17242</v>
      </c>
      <c r="E1216" s="11" t="s">
        <v>17607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17606</v>
      </c>
      <c r="D1217" s="11" t="s">
        <v>17242</v>
      </c>
      <c r="E1217" s="11" t="s">
        <v>17608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17606</v>
      </c>
      <c r="D1218" s="11" t="s">
        <v>17242</v>
      </c>
      <c r="E1218" s="11" t="s">
        <v>17609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17606</v>
      </c>
      <c r="D1219" s="11" t="s">
        <v>17242</v>
      </c>
      <c r="E1219" s="11" t="s">
        <v>17610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17606</v>
      </c>
      <c r="D1220" s="11" t="s">
        <v>17242</v>
      </c>
      <c r="E1220" s="11" t="s">
        <v>17600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17606</v>
      </c>
      <c r="D1221" s="11" t="s">
        <v>17242</v>
      </c>
      <c r="E1221" s="11" t="s">
        <v>17611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17606</v>
      </c>
      <c r="D1222" s="11" t="s">
        <v>17242</v>
      </c>
      <c r="E1222" s="11" t="s">
        <v>17612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17613</v>
      </c>
      <c r="D1223" s="11"/>
      <c r="E1223" s="11" t="s">
        <v>17583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17614</v>
      </c>
      <c r="D1224" s="11" t="s">
        <v>17511</v>
      </c>
      <c r="E1224" s="11" t="s">
        <v>17571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17597</v>
      </c>
      <c r="D1225" s="11" t="s">
        <v>17511</v>
      </c>
      <c r="E1225" s="11" t="s">
        <v>17615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17616</v>
      </c>
      <c r="D1226" s="11" t="s">
        <v>17511</v>
      </c>
      <c r="E1226" s="11" t="s">
        <v>17617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17618</v>
      </c>
      <c r="D1227" s="11" t="s">
        <v>17511</v>
      </c>
      <c r="E1227" s="11" t="s">
        <v>17619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17620</v>
      </c>
      <c r="D1228" s="11" t="s">
        <v>17511</v>
      </c>
      <c r="E1228" s="11" t="s">
        <v>17605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17586</v>
      </c>
      <c r="D1229" s="11" t="s">
        <v>17511</v>
      </c>
      <c r="E1229" s="11" t="s">
        <v>17621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17586</v>
      </c>
      <c r="D1230" s="11" t="s">
        <v>17511</v>
      </c>
      <c r="E1230" s="11" t="s">
        <v>17622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17623</v>
      </c>
      <c r="D1231" s="11" t="s">
        <v>17511</v>
      </c>
      <c r="E1231" s="11" t="s">
        <v>17624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17623</v>
      </c>
      <c r="D1232" s="11" t="s">
        <v>17511</v>
      </c>
      <c r="E1232" s="11" t="s">
        <v>17625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17626</v>
      </c>
      <c r="D1233" s="11" t="s">
        <v>17242</v>
      </c>
      <c r="E1233" s="11" t="s">
        <v>16818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17627</v>
      </c>
      <c r="D1234" s="11"/>
      <c r="E1234" s="11" t="s">
        <v>17628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17229</v>
      </c>
      <c r="D1235" s="11"/>
      <c r="E1235" s="11" t="s">
        <v>16846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17629</v>
      </c>
      <c r="D1236" s="11"/>
      <c r="E1236" s="11" t="s">
        <v>17245</v>
      </c>
      <c r="F1236" s="15" t="str">
        <f>IFERROR(VLOOKUP(VENTAS[[#This Row],[Código del producto Vendido]],STOCK[],5,FALSE),"-")</f>
        <v>-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36" s="16">
        <f>VENTAS[[#This Row],[Total]]-VENTAS[[#This Row],[Comisión 10%]]-VENTAS[[#This Row],[Costo SIN Comision]]</f>
        <v>0</v>
      </c>
      <c r="M1236" s="16"/>
    </row>
    <row r="1237" ht="20" customHeight="1" spans="1:13">
      <c r="A1237" s="10">
        <v>45527</v>
      </c>
      <c r="B1237" s="11"/>
      <c r="C1237" s="11"/>
      <c r="D1237" s="11" t="s">
        <v>17095</v>
      </c>
      <c r="E1237" s="11" t="s">
        <v>17630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17496</v>
      </c>
      <c r="D1238" s="11"/>
      <c r="E1238" s="11" t="s">
        <v>17631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17632</v>
      </c>
      <c r="D1239" s="11" t="s">
        <v>17374</v>
      </c>
      <c r="E1239" s="11" t="s">
        <v>17343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17633</v>
      </c>
      <c r="D1240" s="11" t="s">
        <v>17374</v>
      </c>
      <c r="E1240" s="11" t="s">
        <v>17634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17635</v>
      </c>
      <c r="D1241" s="11" t="s">
        <v>17374</v>
      </c>
      <c r="E1241" s="11" t="s">
        <v>16914</v>
      </c>
      <c r="F1241" s="15" t="str">
        <f>IFERROR(VLOOKUP(VENTAS[[#This Row],[Código del producto Vendido]],STOCK[],5,FALSE),"-")</f>
        <v>-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41" s="16">
        <f>VENTAS[[#This Row],[Total]]-VENTAS[[#This Row],[Comisión 10%]]-VENTAS[[#This Row],[Costo SIN Comision]]</f>
        <v>-2</v>
      </c>
      <c r="M1241" s="16"/>
    </row>
    <row r="1242" ht="20" customHeight="1" spans="1:13">
      <c r="A1242" s="10">
        <v>45509</v>
      </c>
      <c r="B1242" s="11"/>
      <c r="C1242" s="11" t="s">
        <v>17636</v>
      </c>
      <c r="D1242" s="11" t="s">
        <v>17374</v>
      </c>
      <c r="E1242" s="11" t="s">
        <v>17637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17638</v>
      </c>
      <c r="D1243" s="11" t="s">
        <v>17374</v>
      </c>
      <c r="E1243" s="11" t="s">
        <v>17639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17638</v>
      </c>
      <c r="D1244" s="11" t="s">
        <v>17374</v>
      </c>
      <c r="E1244" s="11" t="s">
        <v>17503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17640</v>
      </c>
      <c r="D1245" s="11" t="s">
        <v>17374</v>
      </c>
      <c r="E1245" s="11" t="s">
        <v>17641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17640</v>
      </c>
      <c r="D1246" s="11" t="s">
        <v>17374</v>
      </c>
      <c r="E1246" s="11" t="s">
        <v>17642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17643</v>
      </c>
      <c r="D1247" s="11" t="s">
        <v>17374</v>
      </c>
      <c r="E1247" s="11" t="s">
        <v>17031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17644</v>
      </c>
      <c r="D1248" s="11" t="s">
        <v>17374</v>
      </c>
      <c r="E1248" s="11" t="s">
        <v>17645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17646</v>
      </c>
      <c r="D1249" s="11" t="s">
        <v>17374</v>
      </c>
      <c r="E1249" s="11" t="s">
        <v>17647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17648</v>
      </c>
      <c r="D1250" s="11" t="s">
        <v>17374</v>
      </c>
      <c r="E1250" s="11" t="s">
        <v>17649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17543</v>
      </c>
      <c r="D1251" s="11" t="s">
        <v>17374</v>
      </c>
      <c r="E1251" s="11" t="s">
        <v>17631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17650</v>
      </c>
      <c r="D1252" s="11" t="s">
        <v>17374</v>
      </c>
      <c r="E1252" s="11" t="s">
        <v>17651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17652</v>
      </c>
      <c r="D1253" s="11" t="s">
        <v>17374</v>
      </c>
      <c r="E1253" s="11" t="s">
        <v>17653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17652</v>
      </c>
      <c r="D1254" s="11" t="s">
        <v>17374</v>
      </c>
      <c r="E1254" s="11" t="s">
        <v>17637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17654</v>
      </c>
      <c r="D1255" s="11" t="s">
        <v>17374</v>
      </c>
      <c r="E1255" s="11" t="s">
        <v>17655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17656</v>
      </c>
      <c r="D1256" s="11" t="s">
        <v>17393</v>
      </c>
      <c r="E1256" s="11" t="s">
        <v>17576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17629</v>
      </c>
      <c r="D1257" s="11"/>
      <c r="E1257" s="11" t="s">
        <v>17657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17656</v>
      </c>
      <c r="D1258" s="11" t="s">
        <v>17393</v>
      </c>
      <c r="E1258" s="11" t="s">
        <v>17585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17658</v>
      </c>
      <c r="D1259" s="11" t="s">
        <v>17393</v>
      </c>
      <c r="E1259" s="11" t="s">
        <v>17565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17659</v>
      </c>
      <c r="D1260" s="11" t="s">
        <v>17396</v>
      </c>
      <c r="E1260" s="11" t="s">
        <v>17607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17660</v>
      </c>
      <c r="D1261" s="11" t="s">
        <v>17393</v>
      </c>
      <c r="E1261" s="11" t="s">
        <v>17661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17662</v>
      </c>
      <c r="D1262" s="11" t="s">
        <v>17393</v>
      </c>
      <c r="E1262" s="11" t="s">
        <v>17645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17663</v>
      </c>
      <c r="D1263" s="11" t="s">
        <v>17393</v>
      </c>
      <c r="E1263" s="11" t="s">
        <v>16623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17664</v>
      </c>
      <c r="D1264" s="11" t="s">
        <v>17396</v>
      </c>
      <c r="E1264" s="11" t="s">
        <v>17665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17666</v>
      </c>
      <c r="D1265" s="11" t="s">
        <v>17036</v>
      </c>
      <c r="E1265" s="11" t="s">
        <v>17667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17668</v>
      </c>
      <c r="D1266" s="11" t="s">
        <v>17036</v>
      </c>
      <c r="E1266" s="11" t="s">
        <v>17585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17539</v>
      </c>
      <c r="D1267" s="11" t="s">
        <v>17036</v>
      </c>
      <c r="E1267" s="11" t="s">
        <v>17669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17539</v>
      </c>
      <c r="D1268" s="11" t="s">
        <v>17036</v>
      </c>
      <c r="E1268" s="11" t="s">
        <v>16948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17670</v>
      </c>
      <c r="D1269" s="11" t="s">
        <v>17036</v>
      </c>
      <c r="E1269" s="11" t="s">
        <v>17671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17547</v>
      </c>
      <c r="D1270" s="11" t="s">
        <v>17036</v>
      </c>
      <c r="E1270" s="11" t="s">
        <v>17672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17673</v>
      </c>
      <c r="D1271" s="11" t="s">
        <v>17036</v>
      </c>
      <c r="E1271" s="11" t="s">
        <v>17667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17674</v>
      </c>
      <c r="D1272" s="11" t="s">
        <v>17036</v>
      </c>
      <c r="E1272" s="11" t="s">
        <v>17619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17035</v>
      </c>
      <c r="D1273" s="11" t="s">
        <v>17036</v>
      </c>
      <c r="E1273" s="11" t="s">
        <v>17037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17675</v>
      </c>
      <c r="D1274" s="11" t="s">
        <v>17036</v>
      </c>
      <c r="E1274" s="11" t="s">
        <v>17202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17676</v>
      </c>
      <c r="D1275" s="11" t="s">
        <v>17036</v>
      </c>
      <c r="E1275" s="11" t="s">
        <v>17677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17676</v>
      </c>
      <c r="D1276" s="11" t="s">
        <v>17036</v>
      </c>
      <c r="E1276" s="11" t="s">
        <v>17678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17679</v>
      </c>
      <c r="D1277" s="11" t="s">
        <v>17680</v>
      </c>
      <c r="E1277" s="11" t="s">
        <v>17681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17682</v>
      </c>
      <c r="D1278" s="11" t="s">
        <v>17683</v>
      </c>
      <c r="E1278" s="11" t="s">
        <v>17684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17682</v>
      </c>
      <c r="D1279" s="11" t="s">
        <v>17683</v>
      </c>
      <c r="E1279" s="11" t="s">
        <v>17685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17686</v>
      </c>
      <c r="D1280" s="11" t="s">
        <v>17683</v>
      </c>
      <c r="E1280" s="11" t="s">
        <v>17687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17686</v>
      </c>
      <c r="D1281" s="11" t="s">
        <v>17683</v>
      </c>
      <c r="E1281" s="11" t="s">
        <v>17688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17689</v>
      </c>
      <c r="D1282" s="11" t="s">
        <v>17683</v>
      </c>
      <c r="E1282" s="11" t="s">
        <v>17690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17691</v>
      </c>
      <c r="D1283" s="11" t="s">
        <v>17683</v>
      </c>
      <c r="E1283" s="11" t="s">
        <v>17537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17692</v>
      </c>
      <c r="D1284" s="11" t="s">
        <v>17683</v>
      </c>
      <c r="E1284" s="11" t="s">
        <v>17693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17694</v>
      </c>
      <c r="D1285" s="11" t="s">
        <v>17683</v>
      </c>
      <c r="E1285" s="11" t="s">
        <v>17695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17696</v>
      </c>
      <c r="D1286" s="11" t="s">
        <v>17683</v>
      </c>
      <c r="E1286" s="11" t="s">
        <v>17697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17696</v>
      </c>
      <c r="D1287" s="11" t="s">
        <v>17683</v>
      </c>
      <c r="E1287" s="11" t="s">
        <v>17695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17696</v>
      </c>
      <c r="D1288" s="11" t="s">
        <v>17683</v>
      </c>
      <c r="E1288" s="11" t="s">
        <v>17698</v>
      </c>
      <c r="F1288" s="15" t="str">
        <f>IFERROR(VLOOKUP(VENTAS[[#This Row],[Código del producto Vendido]],STOCK[],5,FALSE),"-")</f>
        <v>-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8" s="16">
        <f>VENTAS[[#This Row],[Total]]-VENTAS[[#This Row],[Comisión 10%]]-VENTAS[[#This Row],[Costo SIN Comision]]</f>
        <v>-1</v>
      </c>
      <c r="M1288" s="16"/>
    </row>
    <row r="1289" ht="20" customHeight="1" spans="1:13">
      <c r="A1289" s="10">
        <v>45511</v>
      </c>
      <c r="B1289" s="11"/>
      <c r="C1289" s="11" t="s">
        <v>17699</v>
      </c>
      <c r="D1289" s="11" t="s">
        <v>17683</v>
      </c>
      <c r="E1289" s="11" t="s">
        <v>17687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17699</v>
      </c>
      <c r="D1290" s="11" t="s">
        <v>17683</v>
      </c>
      <c r="E1290" s="11" t="s">
        <v>17700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17701</v>
      </c>
      <c r="D1291" s="11" t="s">
        <v>17683</v>
      </c>
      <c r="E1291" s="11" t="s">
        <v>16853</v>
      </c>
      <c r="F1291" s="15" t="str">
        <f>IFERROR(VLOOKUP(VENTAS[[#This Row],[Código del producto Vendido]],STOCK[],5,FALSE),"-")</f>
        <v>-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17701</v>
      </c>
      <c r="D1292" s="11" t="s">
        <v>17683</v>
      </c>
      <c r="E1292" s="11" t="s">
        <v>17702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17703</v>
      </c>
      <c r="D1293" s="11" t="s">
        <v>17683</v>
      </c>
      <c r="E1293" s="11" t="s">
        <v>17704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17703</v>
      </c>
      <c r="D1294" s="11" t="s">
        <v>17683</v>
      </c>
      <c r="E1294" s="11" t="s">
        <v>17637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17705</v>
      </c>
      <c r="D1295" s="11" t="s">
        <v>17706</v>
      </c>
      <c r="E1295" s="11" t="s">
        <v>17707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17654</v>
      </c>
      <c r="D1296" s="11" t="s">
        <v>17374</v>
      </c>
      <c r="E1296" s="11" t="s">
        <v>17655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17708</v>
      </c>
      <c r="D1297" s="11" t="s">
        <v>17242</v>
      </c>
      <c r="E1297" s="11" t="s">
        <v>17671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17709</v>
      </c>
      <c r="D1298" s="11" t="s">
        <v>17242</v>
      </c>
      <c r="E1298" s="11" t="s">
        <v>16964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17676</v>
      </c>
      <c r="D1299" s="11" t="s">
        <v>17242</v>
      </c>
      <c r="E1299" s="11" t="s">
        <v>17710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17711</v>
      </c>
      <c r="C1300" s="11" t="s">
        <v>17712</v>
      </c>
      <c r="D1300" s="11" t="s">
        <v>16608</v>
      </c>
      <c r="E1300" s="11" t="s">
        <v>17713</v>
      </c>
      <c r="F1300" s="15" t="str">
        <f>IFERROR(VLOOKUP(VENTAS[[#This Row],[Código del producto Vendido]],STOCK[],5,FALSE),"-")</f>
        <v>-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0" s="16">
        <f>VENTAS[[#This Row],[Total]]-VENTAS[[#This Row],[Comisión 10%]]-VENTAS[[#This Row],[Costo SIN Comision]]</f>
        <v>0</v>
      </c>
      <c r="M1300" s="16"/>
    </row>
    <row r="1301" ht="20" customHeight="1" spans="1:13">
      <c r="A1301" s="10">
        <v>45529</v>
      </c>
      <c r="B1301" s="11"/>
      <c r="C1301" s="11" t="s">
        <v>17714</v>
      </c>
      <c r="D1301" s="11" t="s">
        <v>17393</v>
      </c>
      <c r="E1301" s="11" t="s">
        <v>17715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17716</v>
      </c>
      <c r="D1302" s="11" t="s">
        <v>17129</v>
      </c>
      <c r="E1302" s="11" t="s">
        <v>17639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17717</v>
      </c>
      <c r="D1303" s="11" t="s">
        <v>17129</v>
      </c>
      <c r="E1303" s="11" t="s">
        <v>17615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17718</v>
      </c>
      <c r="D1304" s="11" t="s">
        <v>17129</v>
      </c>
      <c r="E1304" s="11" t="s">
        <v>17615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17719</v>
      </c>
      <c r="D1305" s="11" t="s">
        <v>17720</v>
      </c>
      <c r="E1305" s="11" t="s">
        <v>17721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17722</v>
      </c>
      <c r="D1306" s="11" t="s">
        <v>17720</v>
      </c>
      <c r="E1306" s="11" t="s">
        <v>17585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17722</v>
      </c>
      <c r="D1307" s="11" t="s">
        <v>17129</v>
      </c>
      <c r="E1307" s="11" t="s">
        <v>17099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17652</v>
      </c>
      <c r="D1308" s="11" t="s">
        <v>17129</v>
      </c>
      <c r="E1308" s="11" t="s">
        <v>17723</v>
      </c>
      <c r="F1308" s="15" t="str">
        <f>IFERROR(VLOOKUP(VENTAS[[#This Row],[Código del producto Vendido]],STOCK[],5,FALSE),"-")</f>
        <v>-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8" s="16">
        <f>VENTAS[[#This Row],[Total]]-VENTAS[[#This Row],[Comisión 10%]]-VENTAS[[#This Row],[Costo SIN Comision]]</f>
        <v>-1.8</v>
      </c>
      <c r="M1308" s="16"/>
    </row>
    <row r="1309" ht="20" customHeight="1" spans="1:13">
      <c r="A1309" s="10">
        <v>45514</v>
      </c>
      <c r="B1309" s="11"/>
      <c r="C1309" s="11" t="s">
        <v>17724</v>
      </c>
      <c r="D1309" s="11" t="s">
        <v>17129</v>
      </c>
      <c r="E1309" s="11" t="s">
        <v>17725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17541</v>
      </c>
      <c r="D1310" s="11" t="s">
        <v>17129</v>
      </c>
      <c r="E1310" s="11" t="s">
        <v>17726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17727</v>
      </c>
      <c r="D1311" s="11" t="s">
        <v>17129</v>
      </c>
      <c r="E1311" s="11" t="s">
        <v>17728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17729</v>
      </c>
      <c r="D1312" s="11" t="s">
        <v>17129</v>
      </c>
      <c r="E1312" s="11" t="s">
        <v>17730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17731</v>
      </c>
      <c r="D1313" s="11" t="s">
        <v>17386</v>
      </c>
      <c r="E1313" s="11" t="s">
        <v>17483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17095</v>
      </c>
      <c r="E1314" s="11" t="s">
        <v>17732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17095</v>
      </c>
      <c r="E1315" s="11" t="s">
        <v>16874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17733</v>
      </c>
      <c r="D1316" s="11" t="s">
        <v>16608</v>
      </c>
      <c r="E1316" s="11" t="s">
        <v>17715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17636</v>
      </c>
      <c r="D1317" s="11" t="s">
        <v>16608</v>
      </c>
      <c r="E1317" s="11" t="s">
        <v>17607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17734</v>
      </c>
      <c r="D1318" s="11" t="s">
        <v>16608</v>
      </c>
      <c r="E1318" s="11" t="s">
        <v>16522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17735</v>
      </c>
      <c r="D1319" s="11" t="s">
        <v>16608</v>
      </c>
      <c r="E1319" s="11" t="s">
        <v>17736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17599</v>
      </c>
      <c r="D1320" s="11" t="s">
        <v>16761</v>
      </c>
      <c r="E1320" s="11" t="s">
        <v>17576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17242</v>
      </c>
      <c r="E1322" s="11" t="s">
        <v>17544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17737</v>
      </c>
      <c r="C1323" s="11"/>
      <c r="D1323" s="11"/>
      <c r="E1323" s="11" t="s">
        <v>17568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17738</v>
      </c>
      <c r="D1324" s="11" t="s">
        <v>17511</v>
      </c>
      <c r="E1324" s="11" t="s">
        <v>17657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17242</v>
      </c>
      <c r="E1325" s="11" t="s">
        <v>17574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17739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17740</v>
      </c>
      <c r="D1327" s="11"/>
      <c r="E1327" s="11" t="s">
        <v>17741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17075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17742</v>
      </c>
      <c r="D1329" s="11" t="s">
        <v>17036</v>
      </c>
      <c r="E1329" s="11" t="s">
        <v>17369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17433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17743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17744</v>
      </c>
      <c r="D1332" s="11" t="s">
        <v>17036</v>
      </c>
      <c r="E1332" s="11" t="s">
        <v>17745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17740</v>
      </c>
      <c r="D1333" s="11"/>
      <c r="E1333" s="11" t="s">
        <v>17746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17242</v>
      </c>
      <c r="E1334" s="11" t="s">
        <v>17639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17747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17487</v>
      </c>
      <c r="F1336" s="15" t="str">
        <f>IFERROR(VLOOKUP(VENTAS[[#This Row],[Código del producto Vendido]],STOCK[],5,FALSE),"-")</f>
        <v>-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6" s="16">
        <f>VENTAS[[#This Row],[Total]]-VENTAS[[#This Row],[Comisión 10%]]-VENTAS[[#This Row],[Costo SIN Comision]]</f>
        <v>0</v>
      </c>
      <c r="M1336" s="16"/>
    </row>
    <row r="1337" ht="20" customHeight="1" spans="1:13">
      <c r="A1337" s="10">
        <v>45512</v>
      </c>
      <c r="B1337" s="11"/>
      <c r="C1337" s="11"/>
      <c r="D1337" s="11" t="s">
        <v>17242</v>
      </c>
      <c r="E1337" s="11" t="s">
        <v>17748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17374</v>
      </c>
      <c r="E1338" s="11" t="s">
        <v>17284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17366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17749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17750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16782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17608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17242</v>
      </c>
      <c r="E1344" s="11" t="s">
        <v>17751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17242</v>
      </c>
      <c r="E1345" s="11" t="s">
        <v>17752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17242</v>
      </c>
      <c r="E1346" s="11" t="s">
        <v>16942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17242</v>
      </c>
      <c r="E1347" s="11" t="s">
        <v>17753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17754</v>
      </c>
      <c r="D1348" s="11" t="s">
        <v>17242</v>
      </c>
      <c r="E1348" s="11" t="s">
        <v>17755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17577</v>
      </c>
      <c r="D1349" s="11" t="s">
        <v>17242</v>
      </c>
      <c r="E1349" s="11" t="s">
        <v>17756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17757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17118</v>
      </c>
      <c r="D1351" s="11"/>
      <c r="E1351" s="11" t="s">
        <v>17621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17028</v>
      </c>
      <c r="D1352" s="11"/>
      <c r="E1352" s="11" t="s">
        <v>17508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17028</v>
      </c>
      <c r="D1353" s="11"/>
      <c r="E1353" s="11" t="s">
        <v>17758</v>
      </c>
      <c r="F1353" s="15" t="str">
        <f>IFERROR(VLOOKUP(VENTAS[[#This Row],[Código del producto Vendido]],STOCK[],5,FALSE),"-")</f>
        <v>-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353" s="16">
        <f>VENTAS[[#This Row],[Total]]-VENTAS[[#This Row],[Comisión 10%]]-VENTAS[[#This Row],[Costo SIN Comision]]</f>
        <v>0</v>
      </c>
      <c r="M1353" s="16"/>
    </row>
    <row r="1354" ht="20" customHeight="1" spans="1:13">
      <c r="A1354" s="10">
        <v>45513</v>
      </c>
      <c r="B1354" s="11"/>
      <c r="C1354" s="11" t="s">
        <v>17028</v>
      </c>
      <c r="D1354" s="11"/>
      <c r="E1354" s="11" t="s">
        <v>17759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17028</v>
      </c>
      <c r="D1355" s="11"/>
      <c r="E1355" s="11" t="s">
        <v>17760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17028</v>
      </c>
      <c r="D1356" s="11"/>
      <c r="E1356" s="11" t="s">
        <v>16905</v>
      </c>
      <c r="F1356" s="15" t="str">
        <f>IFERROR(VLOOKUP(VENTAS[[#This Row],[Código del producto Vendido]],STOCK[],5,FALSE),"-")</f>
        <v>-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6" s="16">
        <f>VENTAS[[#This Row],[Total]]-VENTAS[[#This Row],[Comisión 10%]]-VENTAS[[#This Row],[Costo SIN Comision]]</f>
        <v>0</v>
      </c>
      <c r="M1356" s="16"/>
    </row>
    <row r="1357" ht="20" customHeight="1" spans="1:13">
      <c r="A1357" s="10">
        <v>45516</v>
      </c>
      <c r="B1357" s="11"/>
      <c r="C1357" s="11" t="s">
        <v>17028</v>
      </c>
      <c r="D1357" s="11"/>
      <c r="E1357" s="11" t="s">
        <v>17207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17028</v>
      </c>
      <c r="D1358" s="11"/>
      <c r="E1358" s="11" t="s">
        <v>17761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17028</v>
      </c>
      <c r="D1359" s="11"/>
      <c r="E1359" s="11" t="s">
        <v>17762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17028</v>
      </c>
      <c r="D1360" s="11"/>
      <c r="E1360" s="11" t="s">
        <v>17763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17627</v>
      </c>
      <c r="D1361" s="11"/>
      <c r="E1361" s="11" t="s">
        <v>17764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17242</v>
      </c>
      <c r="E1362" s="11" t="s">
        <v>17765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17028</v>
      </c>
      <c r="D1363" s="11"/>
      <c r="E1363" s="11" t="s">
        <v>17480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17740</v>
      </c>
      <c r="D1364" s="11"/>
      <c r="E1364" s="11" t="s">
        <v>17766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17767</v>
      </c>
      <c r="D1365" s="11"/>
      <c r="E1365" s="11" t="s">
        <v>17768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17767</v>
      </c>
      <c r="D1366" s="11"/>
      <c r="E1366" s="11" t="s">
        <v>17769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17767</v>
      </c>
      <c r="D1367" s="11"/>
      <c r="E1367" s="11" t="s">
        <v>17770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17028</v>
      </c>
      <c r="D1368" s="11"/>
      <c r="E1368" s="11" t="s">
        <v>17771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17028</v>
      </c>
      <c r="D1369" s="11"/>
      <c r="E1369" s="11" t="s">
        <v>16765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17028</v>
      </c>
      <c r="D1370" s="11"/>
      <c r="E1370" s="11" t="s">
        <v>17052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17028</v>
      </c>
      <c r="D1371" s="11"/>
      <c r="E1371" s="11" t="s">
        <v>17559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17028</v>
      </c>
      <c r="D1372" s="11"/>
      <c r="E1372" s="11" t="s">
        <v>16562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17772</v>
      </c>
      <c r="D1373" s="11"/>
      <c r="E1373" s="11" t="s">
        <v>17773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17118</v>
      </c>
      <c r="D1374" s="11"/>
      <c r="E1374" s="11" t="s">
        <v>17774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17028</v>
      </c>
      <c r="D1375" s="11"/>
      <c r="E1375" s="11" t="s">
        <v>17774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17028</v>
      </c>
      <c r="D1376" s="11"/>
      <c r="E1376" s="11" t="s">
        <v>16591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17028</v>
      </c>
      <c r="D1377" s="11"/>
      <c r="E1377" s="11" t="s">
        <v>17441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17775</v>
      </c>
      <c r="E1378" s="11" t="s">
        <v>17697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17775</v>
      </c>
      <c r="E1379" s="11" t="s">
        <v>17776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17775</v>
      </c>
      <c r="E1380" s="11" t="s">
        <v>17777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17775</v>
      </c>
      <c r="E1381" s="11" t="s">
        <v>17777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17775</v>
      </c>
      <c r="E1382" s="11" t="s">
        <v>17778</v>
      </c>
      <c r="F1382" s="15" t="str">
        <f>IFERROR(VLOOKUP(VENTAS[[#This Row],[Código del producto Vendido]],STOCK[],5,FALSE),"-")</f>
        <v>-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2" s="16">
        <f>VENTAS[[#This Row],[Total]]-VENTAS[[#This Row],[Comisión 10%]]-VENTAS[[#This Row],[Costo SIN Comision]]</f>
        <v>-1</v>
      </c>
      <c r="M1382" s="16"/>
    </row>
    <row r="1383" ht="20" customHeight="1" spans="1:13">
      <c r="A1383" s="10"/>
      <c r="B1383" s="11"/>
      <c r="C1383" s="11"/>
      <c r="D1383" s="11" t="s">
        <v>17775</v>
      </c>
      <c r="E1383" s="11" t="s">
        <v>17779</v>
      </c>
      <c r="F1383" s="15" t="str">
        <f>IFERROR(VLOOKUP(VENTAS[[#This Row],[Código del producto Vendido]],STOCK[],5,FALSE),"-")</f>
        <v>-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3" s="16">
        <f>VENTAS[[#This Row],[Total]]-VENTAS[[#This Row],[Comisión 10%]]-VENTAS[[#This Row],[Costo SIN Comision]]</f>
        <v>-1</v>
      </c>
      <c r="M1383" s="16"/>
    </row>
    <row r="1384" ht="20" customHeight="1" spans="1:13">
      <c r="A1384" s="10"/>
      <c r="B1384" s="11"/>
      <c r="C1384" s="11"/>
      <c r="D1384" s="11" t="s">
        <v>17775</v>
      </c>
      <c r="E1384" s="11" t="s">
        <v>17780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17775</v>
      </c>
      <c r="E1385" s="11" t="s">
        <v>17780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17374</v>
      </c>
      <c r="E1386" s="11" t="s">
        <v>17781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17775</v>
      </c>
      <c r="E1387" s="11" t="s">
        <v>17781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17775</v>
      </c>
      <c r="E1388" s="11" t="s">
        <v>17782</v>
      </c>
      <c r="F1388" s="15" t="str">
        <f>IFERROR(VLOOKUP(VENTAS[[#This Row],[Código del producto Vendido]],STOCK[],5,FALSE),"-")</f>
        <v>-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8" s="16">
        <f>VENTAS[[#This Row],[Total]]-VENTAS[[#This Row],[Comisión 10%]]-VENTAS[[#This Row],[Costo SIN Comision]]</f>
        <v>-1</v>
      </c>
      <c r="M1388" s="16"/>
    </row>
    <row r="1389" ht="20" customHeight="1" spans="1:13">
      <c r="A1389" s="10"/>
      <c r="B1389" s="11"/>
      <c r="C1389" s="11"/>
      <c r="D1389" s="11" t="s">
        <v>17775</v>
      </c>
      <c r="E1389" s="11" t="s">
        <v>17783</v>
      </c>
      <c r="F1389" s="15" t="str">
        <f>IFERROR(VLOOKUP(VENTAS[[#This Row],[Código del producto Vendido]],STOCK[],5,FALSE),"-")</f>
        <v>-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9" s="16">
        <f>VENTAS[[#This Row],[Total]]-VENTAS[[#This Row],[Comisión 10%]]-VENTAS[[#This Row],[Costo SIN Comision]]</f>
        <v>-1</v>
      </c>
      <c r="M1389" s="16"/>
    </row>
    <row r="1390" ht="20" customHeight="1" spans="1:13">
      <c r="A1390" s="10"/>
      <c r="B1390" s="11"/>
      <c r="C1390" s="11" t="s">
        <v>17629</v>
      </c>
      <c r="D1390" s="11"/>
      <c r="E1390" s="11" t="s">
        <v>17784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17242</v>
      </c>
      <c r="E1391" s="11" t="s">
        <v>17548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17028</v>
      </c>
      <c r="D1392" s="11"/>
      <c r="E1392" s="11" t="s">
        <v>17785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17775</v>
      </c>
      <c r="E1393" s="11" t="s">
        <v>16528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17654</v>
      </c>
      <c r="D1394" s="11" t="s">
        <v>17374</v>
      </c>
      <c r="E1394" s="11" t="s">
        <v>17655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17786</v>
      </c>
      <c r="D1395" s="11" t="s">
        <v>17374</v>
      </c>
      <c r="E1395" s="11" t="s">
        <v>17562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17775</v>
      </c>
      <c r="E1396" s="11" t="s">
        <v>17562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16963</v>
      </c>
      <c r="D1397" s="11" t="s">
        <v>17095</v>
      </c>
      <c r="E1397" s="11" t="s">
        <v>17787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17775</v>
      </c>
      <c r="E1398" s="11" t="s">
        <v>17787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17129</v>
      </c>
      <c r="E1399" s="11" t="s">
        <v>17588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17775</v>
      </c>
      <c r="E1400" s="11" t="s">
        <v>17505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17775</v>
      </c>
      <c r="E1401" s="11" t="s">
        <v>17505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17775</v>
      </c>
      <c r="E1402" s="11" t="s">
        <v>17788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17775</v>
      </c>
      <c r="E1403" s="11" t="s">
        <v>16924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17775</v>
      </c>
      <c r="E1404" s="11" t="s">
        <v>16924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17775</v>
      </c>
      <c r="E1405" s="11" t="s">
        <v>17789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17790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17374</v>
      </c>
      <c r="E1407" s="11" t="s">
        <v>17791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17629</v>
      </c>
      <c r="D1408" s="11"/>
      <c r="E1408" s="11" t="s">
        <v>17792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17793</v>
      </c>
      <c r="D1409" s="11" t="s">
        <v>17511</v>
      </c>
      <c r="E1409" s="11" t="s">
        <v>17794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17795</v>
      </c>
      <c r="D1410" s="11" t="s">
        <v>17374</v>
      </c>
      <c r="E1410" s="11" t="s">
        <v>17796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17028</v>
      </c>
      <c r="D1411" s="11"/>
      <c r="E1411" s="11" t="s">
        <v>17124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17795</v>
      </c>
      <c r="D1412" s="11" t="s">
        <v>17374</v>
      </c>
      <c r="E1412" s="11" t="s">
        <v>17256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17242</v>
      </c>
      <c r="E1413" s="11" t="s">
        <v>17573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16608</v>
      </c>
      <c r="E1414" s="11" t="s">
        <v>17797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17412</v>
      </c>
      <c r="D1415" s="11" t="s">
        <v>17511</v>
      </c>
      <c r="E1415" s="11" t="s">
        <v>17798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17129</v>
      </c>
      <c r="E1416" s="11" t="s">
        <v>17799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17393</v>
      </c>
      <c r="E1417" s="11" t="s">
        <v>17800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17129</v>
      </c>
      <c r="E1418" s="11" t="s">
        <v>17801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17036</v>
      </c>
      <c r="E1419" s="11" t="s">
        <v>17802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17028</v>
      </c>
      <c r="D1420" s="11"/>
      <c r="E1420" s="11" t="s">
        <v>17502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17720</v>
      </c>
      <c r="D1421" s="11" t="s">
        <v>17036</v>
      </c>
      <c r="E1421" s="11" t="s">
        <v>17803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17795</v>
      </c>
      <c r="D1422" s="11" t="s">
        <v>17374</v>
      </c>
      <c r="E1422" s="11" t="s">
        <v>17804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17393</v>
      </c>
      <c r="E1423" s="11" t="s">
        <v>17641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17393</v>
      </c>
      <c r="E1424" s="11" t="s">
        <v>17776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17805</v>
      </c>
      <c r="D1425" s="11" t="s">
        <v>17511</v>
      </c>
      <c r="E1425" s="11" t="s">
        <v>17515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17806</v>
      </c>
      <c r="D1426" s="11" t="s">
        <v>17511</v>
      </c>
      <c r="E1426" s="11" t="s">
        <v>17807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17808</v>
      </c>
      <c r="D1427" s="11" t="s">
        <v>17424</v>
      </c>
      <c r="E1427" s="11" t="s">
        <v>17807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17727</v>
      </c>
      <c r="D1428" s="11" t="s">
        <v>17424</v>
      </c>
      <c r="E1428" s="11" t="s">
        <v>17809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17810</v>
      </c>
      <c r="D1429" s="11" t="s">
        <v>17511</v>
      </c>
      <c r="E1429" s="11" t="s">
        <v>17811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17812</v>
      </c>
      <c r="D1430" s="11" t="s">
        <v>17036</v>
      </c>
      <c r="E1430" s="11" t="s">
        <v>17224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17813</v>
      </c>
      <c r="D1431" s="11"/>
      <c r="E1431" s="11" t="s">
        <v>17814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17815</v>
      </c>
      <c r="D1432" s="11" t="s">
        <v>17374</v>
      </c>
      <c r="E1432" s="11" t="s">
        <v>17816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17815</v>
      </c>
      <c r="D1433" s="11" t="s">
        <v>17374</v>
      </c>
      <c r="E1433" s="11" t="s">
        <v>17323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17812</v>
      </c>
      <c r="D1434" s="11" t="s">
        <v>17036</v>
      </c>
      <c r="E1434" s="11" t="s">
        <v>17817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17818</v>
      </c>
      <c r="D1435" s="11" t="s">
        <v>17036</v>
      </c>
      <c r="E1435" s="11" t="s">
        <v>17819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17820</v>
      </c>
      <c r="D1436" s="11" t="s">
        <v>17242</v>
      </c>
      <c r="E1436" s="11" t="s">
        <v>17821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17820</v>
      </c>
      <c r="D1437" s="11" t="s">
        <v>17242</v>
      </c>
      <c r="E1437" s="11" t="s">
        <v>17721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17822</v>
      </c>
      <c r="D1438" s="11" t="s">
        <v>17242</v>
      </c>
      <c r="E1438" s="11" t="s">
        <v>17823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17824</v>
      </c>
      <c r="D1439" s="11" t="s">
        <v>17242</v>
      </c>
      <c r="E1439" s="11" t="s">
        <v>17573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17825</v>
      </c>
      <c r="D1440" s="11" t="s">
        <v>17683</v>
      </c>
      <c r="E1440" s="11" t="s">
        <v>17054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17826</v>
      </c>
      <c r="D1441" s="11" t="s">
        <v>16608</v>
      </c>
      <c r="E1441" s="11" t="s">
        <v>16905</v>
      </c>
      <c r="F1441" s="15" t="str">
        <f>IFERROR(VLOOKUP(VENTAS[[#This Row],[Código del producto Vendido]],STOCK[],5,FALSE),"-")</f>
        <v>-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1" s="16">
        <f>VENTAS[[#This Row],[Total]]-VENTAS[[#This Row],[Comisión 10%]]-VENTAS[[#This Row],[Costo SIN Comision]]</f>
        <v>-5.4</v>
      </c>
      <c r="M1441" s="16"/>
    </row>
    <row r="1442" ht="20" customHeight="1" spans="1:13">
      <c r="A1442" s="10">
        <v>45539</v>
      </c>
      <c r="B1442" s="11"/>
      <c r="C1442" s="11" t="s">
        <v>17826</v>
      </c>
      <c r="D1442" s="11" t="s">
        <v>16608</v>
      </c>
      <c r="E1442" s="11" t="s">
        <v>17827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17826</v>
      </c>
      <c r="D1443" s="11" t="s">
        <v>16608</v>
      </c>
      <c r="E1443" s="11" t="s">
        <v>17207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17826</v>
      </c>
      <c r="D1444" s="11" t="s">
        <v>16608</v>
      </c>
      <c r="E1444" s="11" t="s">
        <v>17641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17826</v>
      </c>
      <c r="D1445" s="11" t="s">
        <v>16608</v>
      </c>
      <c r="E1445" s="11" t="s">
        <v>17642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17828</v>
      </c>
      <c r="D1446" s="11" t="s">
        <v>17396</v>
      </c>
      <c r="E1446" s="11" t="s">
        <v>17829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17706</v>
      </c>
      <c r="E1447" s="11" t="s">
        <v>17634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17830</v>
      </c>
      <c r="E1448" s="11" t="s">
        <v>17390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17683</v>
      </c>
      <c r="E1449" s="11" t="s">
        <v>17831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17683</v>
      </c>
      <c r="E1450" s="11" t="s">
        <v>17832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17683</v>
      </c>
      <c r="E1451" s="11" t="s">
        <v>17833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17036</v>
      </c>
      <c r="E1452" s="11" t="s">
        <v>17834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17036</v>
      </c>
      <c r="E1453" s="11" t="s">
        <v>17463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17276</v>
      </c>
      <c r="D1454" s="11"/>
      <c r="E1454" s="11" t="s">
        <v>17232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17835</v>
      </c>
      <c r="D1455" s="11" t="s">
        <v>17374</v>
      </c>
      <c r="E1455" s="11" t="s">
        <v>17836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17837</v>
      </c>
      <c r="D1456" s="11" t="s">
        <v>17036</v>
      </c>
      <c r="E1456" s="11" t="s">
        <v>17838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16613</v>
      </c>
      <c r="D1457" s="11" t="s">
        <v>16608</v>
      </c>
      <c r="E1457" s="11" t="s">
        <v>17839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17840</v>
      </c>
      <c r="D1458" s="11" t="s">
        <v>17242</v>
      </c>
      <c r="E1458" s="11" t="s">
        <v>17841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17842</v>
      </c>
      <c r="E1459" s="11" t="s">
        <v>17811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17843</v>
      </c>
      <c r="D1460" s="11" t="s">
        <v>17129</v>
      </c>
      <c r="E1460" s="11" t="s">
        <v>17844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17845</v>
      </c>
      <c r="D1461" s="11" t="s">
        <v>17846</v>
      </c>
      <c r="E1461" s="11" t="s">
        <v>17802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17847</v>
      </c>
      <c r="D1462" s="11" t="s">
        <v>17374</v>
      </c>
      <c r="E1462" s="11" t="s">
        <v>17848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17849</v>
      </c>
      <c r="D1463" s="11" t="s">
        <v>17242</v>
      </c>
      <c r="E1463" s="11" t="s">
        <v>17850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17849</v>
      </c>
      <c r="D1464" s="11" t="s">
        <v>17242</v>
      </c>
      <c r="E1464" s="11" t="s">
        <v>17851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17849</v>
      </c>
      <c r="D1465" s="11" t="s">
        <v>17242</v>
      </c>
      <c r="E1465" s="11" t="s">
        <v>17804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17852</v>
      </c>
      <c r="D1466" s="11" t="s">
        <v>17242</v>
      </c>
      <c r="E1466" s="11" t="s">
        <v>17853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17852</v>
      </c>
      <c r="D1467" s="11" t="s">
        <v>17242</v>
      </c>
      <c r="E1467" s="11" t="s">
        <v>17480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17854</v>
      </c>
      <c r="D1468" s="11" t="s">
        <v>17242</v>
      </c>
      <c r="E1468" s="11" t="s">
        <v>17855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17856</v>
      </c>
      <c r="D1469" s="11" t="s">
        <v>17242</v>
      </c>
      <c r="E1469" s="11" t="s">
        <v>17857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17840</v>
      </c>
      <c r="D1470" s="11" t="s">
        <v>17242</v>
      </c>
      <c r="E1470" s="11" t="s">
        <v>17858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17859</v>
      </c>
      <c r="D1471" s="11"/>
      <c r="E1471" s="11" t="s">
        <v>17860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17859</v>
      </c>
      <c r="D1472" s="11"/>
      <c r="E1472" s="11" t="s">
        <v>17861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17830</v>
      </c>
      <c r="E1473" s="11" t="s">
        <v>17862</v>
      </c>
      <c r="F1473" s="15" t="str">
        <f>IFERROR(VLOOKUP(VENTAS[[#This Row],[Código del producto Vendido]],STOCK[],5,FALSE),"-")</f>
        <v>-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3" s="16">
        <f>VENTAS[[#This Row],[Total]]-VENTAS[[#This Row],[Comisión 10%]]-VENTAS[[#This Row],[Costo SIN Comision]]</f>
        <v>-2.5</v>
      </c>
      <c r="M1473" s="16"/>
    </row>
    <row r="1474" ht="20" customHeight="1" spans="1:13">
      <c r="A1474" s="10">
        <v>45566</v>
      </c>
      <c r="B1474" s="11"/>
      <c r="C1474" s="11"/>
      <c r="D1474" s="11" t="s">
        <v>17036</v>
      </c>
      <c r="E1474" s="11" t="s">
        <v>17863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17036</v>
      </c>
      <c r="E1475" s="11" t="s">
        <v>17864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17036</v>
      </c>
      <c r="E1476" s="11" t="s">
        <v>17865</v>
      </c>
      <c r="F1476" s="15" t="str">
        <f>IFERROR(VLOOKUP(VENTAS[[#This Row],[Código del producto Vendido]],STOCK[],5,FALSE),"-")</f>
        <v>-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76" s="16">
        <f>VENTAS[[#This Row],[Total]]-VENTAS[[#This Row],[Comisión 10%]]-VENTAS[[#This Row],[Costo SIN Comision]]</f>
        <v>-2</v>
      </c>
      <c r="M1476" s="16"/>
    </row>
    <row r="1477" ht="20" customHeight="1" spans="1:13">
      <c r="A1477" s="10">
        <v>45563</v>
      </c>
      <c r="B1477" s="11"/>
      <c r="C1477" s="11"/>
      <c r="D1477" s="11" t="s">
        <v>17036</v>
      </c>
      <c r="E1477" s="11" t="s">
        <v>17866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17036</v>
      </c>
      <c r="E1478" s="11" t="s">
        <v>17867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17036</v>
      </c>
      <c r="E1479" s="11" t="s">
        <v>17868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17869</v>
      </c>
      <c r="C1480" s="11" t="s">
        <v>17870</v>
      </c>
      <c r="D1480" s="11" t="s">
        <v>16608</v>
      </c>
      <c r="E1480" s="11" t="s">
        <v>17871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17870</v>
      </c>
      <c r="D1481" s="11" t="s">
        <v>16608</v>
      </c>
      <c r="E1481" s="11" t="s">
        <v>17872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17873</v>
      </c>
      <c r="D1482" s="11" t="s">
        <v>16608</v>
      </c>
      <c r="E1482" s="11" t="s">
        <v>17238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17874</v>
      </c>
      <c r="D1483" s="11" t="s">
        <v>17511</v>
      </c>
      <c r="E1483" s="11" t="s">
        <v>17875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17856</v>
      </c>
      <c r="D1484" s="11" t="s">
        <v>17511</v>
      </c>
      <c r="E1484" s="11" t="s">
        <v>17876</v>
      </c>
      <c r="F1484" s="15" t="str">
        <f>IFERROR(VLOOKUP(VENTAS[[#This Row],[Código del producto Vendido]],STOCK[],5,FALSE),"-")</f>
        <v>-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84" s="16">
        <f>VENTAS[[#This Row],[Total]]-VENTAS[[#This Row],[Comisión 10%]]-VENTAS[[#This Row],[Costo SIN Comision]]</f>
        <v>-0.8</v>
      </c>
      <c r="M1484" s="16"/>
    </row>
    <row r="1485" ht="20" customHeight="1" spans="1:13">
      <c r="A1485" s="10">
        <v>45562</v>
      </c>
      <c r="B1485" s="11"/>
      <c r="C1485" s="11" t="s">
        <v>17877</v>
      </c>
      <c r="D1485" s="11" t="s">
        <v>17511</v>
      </c>
      <c r="E1485" s="11" t="s">
        <v>17878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17879</v>
      </c>
      <c r="D1486" s="11" t="s">
        <v>17511</v>
      </c>
      <c r="E1486" s="11" t="s">
        <v>17880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17881</v>
      </c>
      <c r="D1487" s="11" t="s">
        <v>17511</v>
      </c>
      <c r="E1487" s="11" t="s">
        <v>17882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17883</v>
      </c>
      <c r="D1488" s="11" t="s">
        <v>17242</v>
      </c>
      <c r="E1488" s="11" t="s">
        <v>17884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17885</v>
      </c>
      <c r="D1489" s="11" t="s">
        <v>17242</v>
      </c>
      <c r="E1489" s="11" t="s">
        <v>17886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17887</v>
      </c>
      <c r="D1490" s="11" t="s">
        <v>17242</v>
      </c>
      <c r="E1490" s="11" t="s">
        <v>17864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17888</v>
      </c>
      <c r="D1491" s="11" t="s">
        <v>17242</v>
      </c>
      <c r="E1491" s="11" t="s">
        <v>17880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17889</v>
      </c>
      <c r="D1492" s="11" t="s">
        <v>17242</v>
      </c>
      <c r="E1492" s="11" t="s">
        <v>17890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17891</v>
      </c>
      <c r="D1493" s="11" t="s">
        <v>17242</v>
      </c>
      <c r="E1493" s="11" t="s">
        <v>17892</v>
      </c>
      <c r="F1493" s="15" t="str">
        <f>IFERROR(VLOOKUP(VENTAS[[#This Row],[Código del producto Vendido]],STOCK[],5,FALSE),"-")</f>
        <v>-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17893</v>
      </c>
      <c r="D1494" s="11" t="s">
        <v>17242</v>
      </c>
      <c r="E1494" s="11" t="s">
        <v>17894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17895</v>
      </c>
      <c r="D1495" s="11" t="s">
        <v>17242</v>
      </c>
      <c r="E1495" s="11" t="s">
        <v>17863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17896</v>
      </c>
      <c r="D1496" s="11" t="s">
        <v>17242</v>
      </c>
      <c r="E1496" s="11" t="s">
        <v>17880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17849</v>
      </c>
      <c r="D1497" s="11" t="s">
        <v>17242</v>
      </c>
      <c r="E1497" s="11" t="s">
        <v>17897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17898</v>
      </c>
      <c r="D1498" s="11" t="s">
        <v>17242</v>
      </c>
      <c r="E1498" s="11" t="s">
        <v>17899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17676</v>
      </c>
      <c r="D1499" s="11" t="s">
        <v>17374</v>
      </c>
      <c r="E1499" s="11" t="s">
        <v>17864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17028</v>
      </c>
      <c r="D1500" s="11"/>
      <c r="E1500" s="11" t="s">
        <v>17899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17712</v>
      </c>
      <c r="D1501" s="11" t="s">
        <v>16608</v>
      </c>
      <c r="E1501" s="11" t="s">
        <v>17900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17901</v>
      </c>
      <c r="D1502" s="11" t="s">
        <v>17374</v>
      </c>
      <c r="E1502" s="11" t="s">
        <v>17902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17903</v>
      </c>
      <c r="D1503" s="11" t="s">
        <v>17374</v>
      </c>
      <c r="E1503" s="11" t="s">
        <v>17904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17905</v>
      </c>
      <c r="D1504" s="11" t="s">
        <v>17374</v>
      </c>
      <c r="E1504" s="11" t="s">
        <v>16993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17905</v>
      </c>
      <c r="D1505" s="11" t="s">
        <v>17374</v>
      </c>
      <c r="E1505" s="11" t="s">
        <v>17906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17120</v>
      </c>
      <c r="D1506" s="11" t="s">
        <v>17374</v>
      </c>
      <c r="E1506" s="11" t="s">
        <v>17907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17597</v>
      </c>
      <c r="D1507" s="11" t="s">
        <v>17374</v>
      </c>
      <c r="E1507" s="11" t="s">
        <v>17868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17908</v>
      </c>
      <c r="D1508" s="11" t="s">
        <v>17374</v>
      </c>
      <c r="E1508" s="11" t="s">
        <v>17909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17910</v>
      </c>
      <c r="D1509" s="11" t="s">
        <v>17374</v>
      </c>
      <c r="E1509" s="11" t="s">
        <v>17911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17888</v>
      </c>
      <c r="D1510" s="11" t="s">
        <v>17374</v>
      </c>
      <c r="E1510" s="11" t="s">
        <v>17912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17913</v>
      </c>
      <c r="D1511" s="11" t="s">
        <v>17374</v>
      </c>
      <c r="E1511" s="11" t="s">
        <v>17914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17915</v>
      </c>
      <c r="D1512" s="11" t="s">
        <v>17374</v>
      </c>
      <c r="E1512" s="11" t="s">
        <v>17916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17917</v>
      </c>
      <c r="D1513" s="11" t="s">
        <v>17374</v>
      </c>
      <c r="E1513" s="11" t="s">
        <v>17863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17918</v>
      </c>
      <c r="D1514" s="11" t="s">
        <v>17374</v>
      </c>
      <c r="E1514" s="11" t="s">
        <v>17771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17919</v>
      </c>
      <c r="D1515" s="11" t="s">
        <v>17374</v>
      </c>
      <c r="E1515" s="11" t="s">
        <v>17512</v>
      </c>
      <c r="F1515" s="15" t="str">
        <f>IFERROR(VLOOKUP(VENTAS[[#This Row],[Código del producto Vendido]],STOCK[],5,FALSE),"-")</f>
        <v>-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5" s="16">
        <f>VENTAS[[#This Row],[Total]]-VENTAS[[#This Row],[Comisión 10%]]-VENTAS[[#This Row],[Costo SIN Comision]]</f>
        <v>-1.2</v>
      </c>
      <c r="M1515" s="16"/>
    </row>
    <row r="1516" ht="20" customHeight="1" spans="1:13">
      <c r="A1516" s="10">
        <v>45560</v>
      </c>
      <c r="B1516" s="11"/>
      <c r="C1516" s="11" t="s">
        <v>17920</v>
      </c>
      <c r="D1516" s="11" t="s">
        <v>17374</v>
      </c>
      <c r="E1516" s="11" t="s">
        <v>17921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17920</v>
      </c>
      <c r="D1517" s="11" t="s">
        <v>17374</v>
      </c>
      <c r="E1517" s="11" t="s">
        <v>17922</v>
      </c>
      <c r="F1517" s="15" t="str">
        <f>IFERROR(VLOOKUP(VENTAS[[#This Row],[Código del producto Vendido]],STOCK[],5,FALSE),"-")</f>
        <v>-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17" s="16">
        <f>VENTAS[[#This Row],[Total]]-VENTAS[[#This Row],[Comisión 10%]]-VENTAS[[#This Row],[Costo SIN Comision]]</f>
        <v>-3.5</v>
      </c>
      <c r="M1517" s="16"/>
    </row>
    <row r="1518" ht="20" customHeight="1" spans="1:13">
      <c r="A1518" s="10">
        <v>45554</v>
      </c>
      <c r="B1518" s="11"/>
      <c r="C1518" s="11" t="s">
        <v>17905</v>
      </c>
      <c r="D1518" s="11" t="s">
        <v>17374</v>
      </c>
      <c r="E1518" s="11" t="s">
        <v>17281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17888</v>
      </c>
      <c r="D1519" s="11" t="s">
        <v>17374</v>
      </c>
      <c r="E1519" s="11" t="s">
        <v>17359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17847</v>
      </c>
      <c r="D1520" s="11" t="s">
        <v>17374</v>
      </c>
      <c r="E1520" s="11" t="s">
        <v>17051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17913</v>
      </c>
      <c r="D1521" s="11" t="s">
        <v>17374</v>
      </c>
      <c r="E1521" s="11" t="s">
        <v>17101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17923</v>
      </c>
      <c r="D1522" s="11" t="s">
        <v>17924</v>
      </c>
      <c r="E1522" s="11" t="s">
        <v>17894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17543</v>
      </c>
      <c r="D1523" s="11" t="s">
        <v>17924</v>
      </c>
      <c r="E1523" s="11" t="s">
        <v>17880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17925</v>
      </c>
      <c r="D1524" s="11" t="s">
        <v>17924</v>
      </c>
      <c r="E1524" s="11" t="s">
        <v>17596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17926</v>
      </c>
      <c r="D1525" s="11" t="s">
        <v>17924</v>
      </c>
      <c r="E1525" s="11" t="s">
        <v>17927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17928</v>
      </c>
      <c r="D1526" s="11" t="s">
        <v>17924</v>
      </c>
      <c r="E1526" s="11" t="s">
        <v>17929</v>
      </c>
      <c r="F1526" s="15" t="str">
        <f>IFERROR(VLOOKUP(VENTAS[[#This Row],[Código del producto Vendido]],STOCK[],5,FALSE),"-")</f>
        <v>-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6" s="16">
        <f>VENTAS[[#This Row],[Total]]-VENTAS[[#This Row],[Comisión 10%]]-VENTAS[[#This Row],[Costo SIN Comision]]</f>
        <v>-3</v>
      </c>
      <c r="M1526" s="16"/>
    </row>
    <row r="1527" ht="20" customHeight="1" spans="1:13">
      <c r="A1527" s="10">
        <v>45561</v>
      </c>
      <c r="B1527" s="11"/>
      <c r="C1527" s="11" t="s">
        <v>17930</v>
      </c>
      <c r="D1527" s="11" t="s">
        <v>17924</v>
      </c>
      <c r="E1527" s="11" t="s">
        <v>17931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17591</v>
      </c>
      <c r="D1528" s="11" t="s">
        <v>17924</v>
      </c>
      <c r="E1528" s="11" t="s">
        <v>17265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17932</v>
      </c>
      <c r="D1529" s="11" t="s">
        <v>17924</v>
      </c>
      <c r="E1529" s="11" t="s">
        <v>17933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16934</v>
      </c>
      <c r="D1530" s="11" t="s">
        <v>17924</v>
      </c>
      <c r="E1530" s="11" t="s">
        <v>17575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17934</v>
      </c>
      <c r="D1531" s="11" t="s">
        <v>17935</v>
      </c>
      <c r="E1531" s="11" t="s">
        <v>17914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17936</v>
      </c>
      <c r="D1532" s="11" t="s">
        <v>17935</v>
      </c>
      <c r="E1532" s="11" t="s">
        <v>17880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17937</v>
      </c>
      <c r="D1533" s="11" t="s">
        <v>17935</v>
      </c>
      <c r="E1533" s="11" t="s">
        <v>17912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17938</v>
      </c>
      <c r="D1534" s="11" t="s">
        <v>17935</v>
      </c>
      <c r="E1534" s="11" t="s">
        <v>17367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17939</v>
      </c>
      <c r="D1535" s="11" t="s">
        <v>17935</v>
      </c>
      <c r="E1535" s="11" t="s">
        <v>17233</v>
      </c>
      <c r="F1535" s="15" t="str">
        <f>IFERROR(VLOOKUP(VENTAS[[#This Row],[Código del producto Vendido]],STOCK[],5,FALSE),"-")</f>
        <v>-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535" s="16">
        <f>VENTAS[[#This Row],[Total]]-VENTAS[[#This Row],[Comisión 10%]]-VENTAS[[#This Row],[Costo SIN Comision]]</f>
        <v>-0.5</v>
      </c>
      <c r="M1535" s="16"/>
    </row>
    <row r="1536" ht="20" customHeight="1" spans="1:13">
      <c r="A1536" s="10">
        <v>45552</v>
      </c>
      <c r="B1536" s="11"/>
      <c r="C1536" s="11" t="s">
        <v>17937</v>
      </c>
      <c r="D1536" s="11" t="s">
        <v>17935</v>
      </c>
      <c r="E1536" s="11" t="s">
        <v>17816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17940</v>
      </c>
      <c r="D1537" s="11" t="s">
        <v>17386</v>
      </c>
      <c r="E1537" s="11" t="s">
        <v>17941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17942</v>
      </c>
      <c r="D1538" s="11" t="s">
        <v>17386</v>
      </c>
      <c r="E1538" s="11" t="s">
        <v>17871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17943</v>
      </c>
      <c r="D1539" s="11" t="s">
        <v>17386</v>
      </c>
      <c r="E1539" s="11" t="s">
        <v>17944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17945</v>
      </c>
      <c r="D1540" s="11" t="s">
        <v>17846</v>
      </c>
      <c r="E1540" s="11" t="s">
        <v>17863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17946</v>
      </c>
      <c r="D1541" s="11" t="s">
        <v>17396</v>
      </c>
      <c r="E1541" s="11" t="s">
        <v>17947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17676</v>
      </c>
      <c r="D1542" s="11" t="s">
        <v>17396</v>
      </c>
      <c r="E1542" s="11" t="s">
        <v>17904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17948</v>
      </c>
      <c r="D1543" s="11" t="s">
        <v>17396</v>
      </c>
      <c r="E1543" s="11" t="s">
        <v>17949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17950</v>
      </c>
      <c r="D1544" s="11" t="s">
        <v>17396</v>
      </c>
      <c r="E1544" s="11" t="s">
        <v>17951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17952</v>
      </c>
      <c r="D1545" s="11" t="s">
        <v>17396</v>
      </c>
      <c r="E1545" s="11" t="s">
        <v>17880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17953</v>
      </c>
      <c r="D1546" s="11" t="s">
        <v>17396</v>
      </c>
      <c r="E1546" s="11" t="s">
        <v>17880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17954</v>
      </c>
      <c r="D1547" s="11" t="s">
        <v>17396</v>
      </c>
      <c r="E1547" s="11" t="s">
        <v>17855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17955</v>
      </c>
      <c r="D1548" s="11" t="s">
        <v>17956</v>
      </c>
      <c r="E1548" s="11" t="s">
        <v>17957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17958</v>
      </c>
      <c r="E1549" s="11" t="s">
        <v>17863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17958</v>
      </c>
      <c r="E1550" s="11" t="s">
        <v>17863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16608</v>
      </c>
      <c r="E1551" s="11" t="s">
        <v>17959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17960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17036</v>
      </c>
      <c r="E1553" s="11" t="s">
        <v>17961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17690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17374</v>
      </c>
      <c r="E1555" s="11" t="s">
        <v>17962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16608</v>
      </c>
      <c r="E1556" s="11" t="s">
        <v>17963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16608</v>
      </c>
      <c r="E1557" s="11" t="s">
        <v>17964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17964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17129</v>
      </c>
      <c r="E1559" s="11" t="s">
        <v>17965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17965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17966</v>
      </c>
      <c r="D1561" s="11"/>
      <c r="E1561" s="11" t="s">
        <v>17904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17864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17374</v>
      </c>
      <c r="E1563" s="11" t="s">
        <v>17864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17683</v>
      </c>
      <c r="E1564" s="11" t="s">
        <v>17957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17374</v>
      </c>
      <c r="E1565" s="11" t="s">
        <v>17957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17957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17924</v>
      </c>
      <c r="E1567" s="11" t="s">
        <v>17894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17909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17967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17968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17386</v>
      </c>
      <c r="E1571" s="11" t="s">
        <v>17968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16608</v>
      </c>
      <c r="E1572" s="11" t="s">
        <v>17969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17916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17683</v>
      </c>
      <c r="E1574" s="11" t="s">
        <v>17916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17863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17970</v>
      </c>
      <c r="F1576" s="15" t="str">
        <f>IFERROR(VLOOKUP(VENTAS[[#This Row],[Código del producto Vendido]],STOCK[],5,FALSE),"-")</f>
        <v>-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76" s="16">
        <f>VENTAS[[#This Row],[Total]]-VENTAS[[#This Row],[Comisión 10%]]-VENTAS[[#This Row],[Costo SIN Comision]]</f>
        <v>0</v>
      </c>
      <c r="M1576" s="16"/>
    </row>
    <row r="1577" ht="20" customHeight="1" spans="1:13">
      <c r="A1577" s="10">
        <v>45575</v>
      </c>
      <c r="B1577" s="11"/>
      <c r="C1577" s="11" t="s">
        <v>17971</v>
      </c>
      <c r="D1577" s="11" t="s">
        <v>17683</v>
      </c>
      <c r="E1577" s="11" t="s">
        <v>17972</v>
      </c>
      <c r="F1577" s="15" t="str">
        <f>IFERROR(VLOOKUP(VENTAS[[#This Row],[Código del producto Vendido]],STOCK[],5,FALSE),"-")</f>
        <v>-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7" s="16">
        <f>VENTAS[[#This Row],[Total]]-VENTAS[[#This Row],[Comisión 10%]]-VENTAS[[#This Row],[Costo SIN Comision]]</f>
        <v>-3</v>
      </c>
      <c r="M1577" s="16"/>
    </row>
    <row r="1578" ht="20" customHeight="1" spans="1:13">
      <c r="A1578" s="10">
        <v>45574</v>
      </c>
      <c r="B1578" s="11"/>
      <c r="C1578" s="11"/>
      <c r="D1578" s="11" t="s">
        <v>17683</v>
      </c>
      <c r="E1578" s="11" t="s">
        <v>17886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17396</v>
      </c>
      <c r="E1580" s="11" t="s">
        <v>17973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17867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17683</v>
      </c>
      <c r="E1582" s="11" t="s">
        <v>17974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17393</v>
      </c>
      <c r="E1583" s="11" t="s">
        <v>17975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17706</v>
      </c>
      <c r="E1584" s="11" t="s">
        <v>17976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17846</v>
      </c>
      <c r="E1585" s="11" t="s">
        <v>17977</v>
      </c>
      <c r="F1585" s="15" t="str">
        <f>IFERROR(VLOOKUP(VENTAS[[#This Row],[Código del producto Vendido]],STOCK[],5,FALSE),"-")</f>
        <v>-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85" s="16">
        <f>VENTAS[[#This Row],[Total]]-VENTAS[[#This Row],[Comisión 10%]]-VENTAS[[#This Row],[Costo SIN Comision]]</f>
        <v>-1.2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17978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17979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17979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17980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17981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17683</v>
      </c>
      <c r="E1591" s="11" t="s">
        <v>17982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16608</v>
      </c>
      <c r="E1592" s="11" t="s">
        <v>16614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16608</v>
      </c>
      <c r="E1593" s="11" t="s">
        <v>17983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17095</v>
      </c>
      <c r="E1594" s="11" t="s">
        <v>17984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17095</v>
      </c>
      <c r="E1595" s="11" t="s">
        <v>17985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17386</v>
      </c>
      <c r="E1596" s="11" t="s">
        <v>17886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17393</v>
      </c>
      <c r="E1597" s="11" t="s">
        <v>17986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17716</v>
      </c>
      <c r="D1598" s="11" t="s">
        <v>17374</v>
      </c>
      <c r="E1598" s="11" t="s">
        <v>17987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17716</v>
      </c>
      <c r="D1599" s="11" t="s">
        <v>17374</v>
      </c>
      <c r="E1599" s="11" t="s">
        <v>17751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17906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17988</v>
      </c>
      <c r="D1601" s="11" t="s">
        <v>17830</v>
      </c>
      <c r="E1601" s="11" t="s">
        <v>17989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17935</v>
      </c>
      <c r="E1602" s="11" t="s">
        <v>17990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16608</v>
      </c>
      <c r="E1603" s="11" t="s">
        <v>16849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17503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17374</v>
      </c>
      <c r="E1605" s="11" t="s">
        <v>17681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17991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17924</v>
      </c>
      <c r="E1607" s="11" t="s">
        <v>17992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17993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17993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17036</v>
      </c>
      <c r="E1610" s="11" t="s">
        <v>17832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17036</v>
      </c>
      <c r="E1611" s="11" t="s">
        <v>17833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17807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17994</v>
      </c>
      <c r="D1613" s="11"/>
      <c r="E1613" s="11" t="s">
        <v>17995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17996</v>
      </c>
      <c r="D1614" s="11"/>
      <c r="E1614" s="11" t="s">
        <v>17997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17998</v>
      </c>
      <c r="D1615" s="11"/>
      <c r="E1615" s="11" t="s">
        <v>17999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18000</v>
      </c>
      <c r="D1616" s="11"/>
      <c r="E1616" s="11" t="s">
        <v>18001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18002</v>
      </c>
      <c r="D1617" s="11"/>
      <c r="E1617" s="11" t="s">
        <v>18003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18004</v>
      </c>
      <c r="D1618" s="11"/>
      <c r="E1618" s="11" t="s">
        <v>18005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18006</v>
      </c>
      <c r="D1619" s="11"/>
      <c r="E1619" s="11" t="s">
        <v>18007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18008</v>
      </c>
      <c r="D1620" s="11"/>
      <c r="E1620" s="11" t="s">
        <v>18009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18010</v>
      </c>
      <c r="D1621" s="11"/>
      <c r="E1621" s="11" t="s">
        <v>18011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17374</v>
      </c>
      <c r="E1622" s="11" t="s">
        <v>18012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18013</v>
      </c>
      <c r="D1623" s="11"/>
      <c r="E1623" s="11" t="s">
        <v>18014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18015</v>
      </c>
      <c r="D1624" s="11"/>
      <c r="E1624" s="11" t="s">
        <v>18016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18017</v>
      </c>
      <c r="D1625" s="11"/>
      <c r="E1625" s="11" t="s">
        <v>18018</v>
      </c>
      <c r="F1625" s="15" t="str">
        <f>IFERROR(VLOOKUP(VENTAS[[#This Row],[Código del producto Vendido]],STOCK[],5,FALSE),"-")</f>
        <v>-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18019</v>
      </c>
      <c r="D1626" s="11"/>
      <c r="E1626" s="11" t="s">
        <v>18020</v>
      </c>
      <c r="F1626" s="15" t="str">
        <f>IFERROR(VLOOKUP(VENTAS[[#This Row],[Código del producto Vendido]],STOCK[],5,FALSE),"-")</f>
        <v>-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18021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18022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17775</v>
      </c>
      <c r="E1629" s="11" t="s">
        <v>17884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17775</v>
      </c>
      <c r="E1630" s="11" t="s">
        <v>17904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17393</v>
      </c>
      <c r="E1631" s="11" t="s">
        <v>18023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17496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17884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17842</v>
      </c>
      <c r="E1634" s="11" t="s">
        <v>16952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18024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18025</v>
      </c>
      <c r="D1636" s="11"/>
      <c r="E1636" s="11" t="s">
        <v>17762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17763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17763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17494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18026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18027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18027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18028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18029</v>
      </c>
      <c r="D1644" s="11"/>
      <c r="E1644" s="11" t="s">
        <v>18030</v>
      </c>
      <c r="F1644" s="15" t="str">
        <f>IFERROR(VLOOKUP(VENTAS[[#This Row],[Código del producto Vendido]],STOCK[],5,FALSE),"-")</f>
        <v>-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4" s="16">
        <f>VENTAS[[#This Row],[Total]]-VENTAS[[#This Row],[Comisión 10%]]-VENTAS[[#This Row],[Costo SIN Comision]]</f>
        <v>0</v>
      </c>
      <c r="M1644" s="16"/>
    </row>
    <row r="1645" ht="20" customHeight="1" spans="1:13">
      <c r="A1645" s="10"/>
      <c r="B1645" s="11"/>
      <c r="C1645" s="11"/>
      <c r="D1645" s="11"/>
      <c r="E1645" s="11" t="s">
        <v>17745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18031</v>
      </c>
      <c r="F1646" s="15" t="str">
        <f>IFERROR(VLOOKUP(VENTAS[[#This Row],[Código del producto Vendido]],STOCK[],5,FALSE),"-")</f>
        <v>-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6" s="16">
        <f>VENTAS[[#This Row],[Total]]-VENTAS[[#This Row],[Comisión 10%]]-VENTAS[[#This Row],[Costo SIN Comision]]</f>
        <v>0</v>
      </c>
      <c r="M1646" s="16"/>
    </row>
    <row r="1647" ht="20" customHeight="1" spans="1:13">
      <c r="A1647" s="10"/>
      <c r="B1647" s="11"/>
      <c r="C1647" s="11"/>
      <c r="D1647" s="11"/>
      <c r="E1647" s="11" t="s">
        <v>17969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17987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17929</v>
      </c>
      <c r="F1649" s="15" t="str">
        <f>IFERROR(VLOOKUP(VENTAS[[#This Row],[Código del producto Vendido]],STOCK[],5,FALSE),"-")</f>
        <v>-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9" s="16">
        <f>VENTAS[[#This Row],[Total]]-VENTAS[[#This Row],[Comisión 10%]]-VENTAS[[#This Row],[Costo SIN Comision]]</f>
        <v>0</v>
      </c>
      <c r="M1649" s="16"/>
    </row>
    <row r="1650" ht="20" customHeight="1" spans="1:13">
      <c r="A1650" s="10"/>
      <c r="B1650" s="11"/>
      <c r="C1650" s="11"/>
      <c r="D1650" s="11"/>
      <c r="E1650" s="11" t="s">
        <v>17902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17933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17933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18032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18033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18020</v>
      </c>
      <c r="F1655" s="15" t="str">
        <f>IFERROR(VLOOKUP(VENTAS[[#This Row],[Código del producto Vendido]],STOCK[],5,FALSE),"-")</f>
        <v>-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5" s="16">
        <f>VENTAS[[#This Row],[Total]]-VENTAS[[#This Row],[Comisión 10%]]-VENTAS[[#This Row],[Costo SIN Comision]]</f>
        <v>0</v>
      </c>
      <c r="M1655" s="16"/>
    </row>
    <row r="1656" ht="20" customHeight="1" spans="1:13">
      <c r="A1656" s="10"/>
      <c r="B1656" s="11"/>
      <c r="C1656" s="11"/>
      <c r="D1656" s="11"/>
      <c r="E1656" s="11" t="s">
        <v>17999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18034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18035</v>
      </c>
      <c r="F1658" s="15" t="str">
        <f>IFERROR(VLOOKUP(VENTAS[[#This Row],[Código del producto Vendido]],STOCK[],5,FALSE),"-")</f>
        <v>-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658" s="16">
        <f>VENTAS[[#This Row],[Total]]-VENTAS[[#This Row],[Comisión 10%]]-VENTAS[[#This Row],[Costo SIN Comision]]</f>
        <v>0</v>
      </c>
      <c r="M1658" s="16"/>
    </row>
    <row r="1659" ht="20" customHeight="1" spans="1:13">
      <c r="A1659" s="10"/>
      <c r="B1659" s="11"/>
      <c r="C1659" s="11"/>
      <c r="D1659" s="11"/>
      <c r="E1659" s="11" t="s">
        <v>17941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18036</v>
      </c>
      <c r="C1660" s="51" t="s">
        <v>18036</v>
      </c>
      <c r="D1660" s="51" t="s">
        <v>17242</v>
      </c>
      <c r="E1660" s="51" t="s">
        <v>17478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18036</v>
      </c>
      <c r="N1660" s="53" t="s">
        <v>18037</v>
      </c>
    </row>
    <row r="1661" s="4" customFormat="1" ht="20" customHeight="1" spans="1:14">
      <c r="A1661" s="50">
        <v>45486</v>
      </c>
      <c r="B1661" s="51" t="s">
        <v>18036</v>
      </c>
      <c r="C1661" s="51" t="s">
        <v>18036</v>
      </c>
      <c r="D1661" s="51" t="s">
        <v>17242</v>
      </c>
      <c r="E1661" s="51" t="s">
        <v>17486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18036</v>
      </c>
      <c r="N1661" s="53" t="s">
        <v>18038</v>
      </c>
    </row>
    <row r="1662" s="4" customFormat="1" ht="20" customHeight="1" spans="1:14">
      <c r="A1662" s="50">
        <v>45506</v>
      </c>
      <c r="B1662" s="51" t="s">
        <v>18036</v>
      </c>
      <c r="C1662" s="51" t="s">
        <v>18036</v>
      </c>
      <c r="D1662" s="51" t="s">
        <v>18039</v>
      </c>
      <c r="E1662" s="51" t="s">
        <v>17369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18036</v>
      </c>
      <c r="N1662" s="53" t="s">
        <v>18040</v>
      </c>
    </row>
    <row r="1663" s="4" customFormat="1" ht="20" customHeight="1" spans="1:14">
      <c r="A1663" s="50">
        <v>45507</v>
      </c>
      <c r="B1663" s="51" t="s">
        <v>18036</v>
      </c>
      <c r="C1663" s="51" t="s">
        <v>18036</v>
      </c>
      <c r="D1663" s="51" t="s">
        <v>18041</v>
      </c>
      <c r="E1663" s="51" t="s">
        <v>17524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18036</v>
      </c>
      <c r="N1663" s="53" t="s">
        <v>18042</v>
      </c>
    </row>
    <row r="1664" s="4" customFormat="1" ht="20" customHeight="1" spans="1:14">
      <c r="A1664" s="50">
        <v>45507</v>
      </c>
      <c r="B1664" s="51" t="s">
        <v>18036</v>
      </c>
      <c r="C1664" s="51" t="s">
        <v>18036</v>
      </c>
      <c r="D1664" s="51" t="s">
        <v>16608</v>
      </c>
      <c r="E1664" s="51" t="s">
        <v>17715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18036</v>
      </c>
      <c r="N1664" s="53" t="s">
        <v>18043</v>
      </c>
    </row>
    <row r="1665" s="4" customFormat="1" ht="20" customHeight="1" spans="1:14">
      <c r="A1665" s="50">
        <v>45509</v>
      </c>
      <c r="B1665" s="51" t="s">
        <v>18036</v>
      </c>
      <c r="C1665" s="51" t="s">
        <v>18036</v>
      </c>
      <c r="D1665" s="51" t="s">
        <v>17242</v>
      </c>
      <c r="E1665" s="51" t="s">
        <v>17572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18036</v>
      </c>
      <c r="N1665" s="53" t="s">
        <v>18044</v>
      </c>
    </row>
    <row r="1666" s="4" customFormat="1" ht="20" customHeight="1" spans="1:14">
      <c r="A1666" s="50">
        <v>45509</v>
      </c>
      <c r="B1666" s="51" t="s">
        <v>18036</v>
      </c>
      <c r="C1666" s="51" t="s">
        <v>18036</v>
      </c>
      <c r="D1666" s="51" t="s">
        <v>17374</v>
      </c>
      <c r="E1666" s="51" t="s">
        <v>17182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18036</v>
      </c>
      <c r="N1666" s="53" t="s">
        <v>18045</v>
      </c>
    </row>
    <row r="1667" s="4" customFormat="1" ht="20" customHeight="1" spans="1:14">
      <c r="A1667" s="50">
        <v>45509</v>
      </c>
      <c r="B1667" s="51" t="s">
        <v>18036</v>
      </c>
      <c r="C1667" s="51" t="s">
        <v>18036</v>
      </c>
      <c r="D1667" s="51" t="s">
        <v>18036</v>
      </c>
      <c r="E1667" s="51" t="s">
        <v>18046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18036</v>
      </c>
      <c r="N1667" s="53" t="s">
        <v>18047</v>
      </c>
    </row>
    <row r="1668" s="4" customFormat="1" ht="20" customHeight="1" spans="1:14">
      <c r="A1668" s="50">
        <v>45509</v>
      </c>
      <c r="B1668" s="51" t="s">
        <v>18036</v>
      </c>
      <c r="C1668" s="51" t="s">
        <v>18036</v>
      </c>
      <c r="D1668" s="51" t="s">
        <v>18036</v>
      </c>
      <c r="E1668" s="51" t="s">
        <v>17293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18036</v>
      </c>
      <c r="N1668" s="53" t="s">
        <v>18048</v>
      </c>
    </row>
    <row r="1669" s="4" customFormat="1" ht="20" customHeight="1" spans="1:14">
      <c r="A1669" s="50">
        <v>45509</v>
      </c>
      <c r="B1669" s="51" t="s">
        <v>18036</v>
      </c>
      <c r="C1669" s="51" t="s">
        <v>18036</v>
      </c>
      <c r="D1669" s="51" t="s">
        <v>18036</v>
      </c>
      <c r="E1669" s="51" t="s">
        <v>18049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18036</v>
      </c>
      <c r="N1669" s="53" t="s">
        <v>18050</v>
      </c>
    </row>
    <row r="1670" s="4" customFormat="1" ht="20" customHeight="1" spans="1:14">
      <c r="A1670" s="50">
        <v>45511</v>
      </c>
      <c r="B1670" s="51" t="s">
        <v>18036</v>
      </c>
      <c r="C1670" s="51" t="s">
        <v>18036</v>
      </c>
      <c r="D1670" s="51" t="s">
        <v>18036</v>
      </c>
      <c r="E1670" s="51" t="s">
        <v>18051</v>
      </c>
      <c r="F1670" s="15" t="str">
        <f>IFERROR(VLOOKUP(VENTAS[[#This Row],[Código del producto Vendido]],STOCK[],5,FALSE),"-")</f>
        <v>-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18036</v>
      </c>
      <c r="N1670" s="53" t="s">
        <v>18052</v>
      </c>
    </row>
    <row r="1671" s="4" customFormat="1" ht="20" customHeight="1" spans="1:14">
      <c r="A1671" s="50">
        <v>45531</v>
      </c>
      <c r="B1671" s="51" t="s">
        <v>18036</v>
      </c>
      <c r="C1671" s="51" t="s">
        <v>18036</v>
      </c>
      <c r="D1671" s="51" t="s">
        <v>17242</v>
      </c>
      <c r="E1671" s="51" t="s">
        <v>17765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18036</v>
      </c>
      <c r="N1671" s="53" t="s">
        <v>18053</v>
      </c>
    </row>
    <row r="1672" s="4" customFormat="1" ht="20" customHeight="1" spans="1:14">
      <c r="A1672" s="50">
        <v>45534</v>
      </c>
      <c r="B1672" s="51" t="s">
        <v>18036</v>
      </c>
      <c r="C1672" s="51" t="s">
        <v>18036</v>
      </c>
      <c r="D1672" s="51" t="s">
        <v>17036</v>
      </c>
      <c r="E1672" s="51" t="s">
        <v>17803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18036</v>
      </c>
      <c r="N1672" s="53" t="s">
        <v>18054</v>
      </c>
    </row>
    <row r="1673" s="4" customFormat="1" ht="20" customHeight="1" spans="1:14">
      <c r="A1673" s="50">
        <v>45534</v>
      </c>
      <c r="B1673" s="51" t="s">
        <v>18036</v>
      </c>
      <c r="C1673" s="51" t="s">
        <v>18036</v>
      </c>
      <c r="D1673" s="51" t="s">
        <v>18036</v>
      </c>
      <c r="E1673" s="51" t="s">
        <v>18055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18036</v>
      </c>
      <c r="N1673" s="53" t="s">
        <v>18056</v>
      </c>
    </row>
    <row r="1674" s="4" customFormat="1" ht="20" customHeight="1" spans="1:14">
      <c r="A1674" s="50">
        <v>45534</v>
      </c>
      <c r="B1674" s="51" t="s">
        <v>18036</v>
      </c>
      <c r="C1674" s="51" t="s">
        <v>18036</v>
      </c>
      <c r="D1674" s="51" t="s">
        <v>18036</v>
      </c>
      <c r="E1674" s="51" t="s">
        <v>18055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18036</v>
      </c>
      <c r="N1674" s="53" t="s">
        <v>18057</v>
      </c>
    </row>
    <row r="1675" s="4" customFormat="1" ht="20" customHeight="1" spans="1:14">
      <c r="A1675" s="50">
        <v>45534</v>
      </c>
      <c r="B1675" s="51" t="s">
        <v>18036</v>
      </c>
      <c r="C1675" s="51" t="s">
        <v>18036</v>
      </c>
      <c r="D1675" s="51" t="s">
        <v>18036</v>
      </c>
      <c r="E1675" s="51" t="s">
        <v>17803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18036</v>
      </c>
      <c r="N1675" s="53" t="s">
        <v>18058</v>
      </c>
    </row>
    <row r="1676" s="4" customFormat="1" ht="20" customHeight="1" spans="1:14">
      <c r="A1676" s="50">
        <v>45535</v>
      </c>
      <c r="B1676" s="51" t="s">
        <v>18036</v>
      </c>
      <c r="C1676" s="51" t="s">
        <v>18036</v>
      </c>
      <c r="D1676" s="51" t="s">
        <v>17129</v>
      </c>
      <c r="E1676" s="51" t="s">
        <v>18059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18036</v>
      </c>
      <c r="N1676" s="53" t="s">
        <v>18060</v>
      </c>
    </row>
    <row r="1677" s="4" customFormat="1" ht="20" customHeight="1" spans="1:14">
      <c r="A1677" s="50">
        <v>45535</v>
      </c>
      <c r="B1677" s="51" t="s">
        <v>18036</v>
      </c>
      <c r="C1677" s="51" t="s">
        <v>18036</v>
      </c>
      <c r="D1677" s="51" t="s">
        <v>17129</v>
      </c>
      <c r="E1677" s="51" t="s">
        <v>17801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18036</v>
      </c>
      <c r="N1677" s="53" t="s">
        <v>18061</v>
      </c>
    </row>
    <row r="1678" s="4" customFormat="1" ht="20" customHeight="1" spans="1:14">
      <c r="A1678" s="50">
        <v>45535</v>
      </c>
      <c r="B1678" s="51" t="s">
        <v>18036</v>
      </c>
      <c r="C1678" s="51" t="s">
        <v>18036</v>
      </c>
      <c r="D1678" s="51" t="s">
        <v>17129</v>
      </c>
      <c r="E1678" s="51" t="s">
        <v>18062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18036</v>
      </c>
      <c r="N1678" s="53" t="s">
        <v>18063</v>
      </c>
    </row>
    <row r="1679" s="4" customFormat="1" ht="20" customHeight="1" spans="1:14">
      <c r="A1679" s="50">
        <v>45535</v>
      </c>
      <c r="B1679" s="51" t="s">
        <v>18036</v>
      </c>
      <c r="C1679" s="51" t="s">
        <v>18036</v>
      </c>
      <c r="D1679" s="51" t="s">
        <v>17129</v>
      </c>
      <c r="E1679" s="51" t="s">
        <v>17799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18036</v>
      </c>
      <c r="N1679" s="53" t="s">
        <v>18064</v>
      </c>
    </row>
    <row r="1680" s="4" customFormat="1" ht="20" customHeight="1" spans="1:14">
      <c r="A1680" s="50">
        <v>45536</v>
      </c>
      <c r="B1680" s="51" t="s">
        <v>18036</v>
      </c>
      <c r="C1680" s="51" t="s">
        <v>18036</v>
      </c>
      <c r="D1680" s="51" t="s">
        <v>16608</v>
      </c>
      <c r="E1680" s="51" t="s">
        <v>17797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18036</v>
      </c>
      <c r="N1680" s="53" t="s">
        <v>18065</v>
      </c>
    </row>
    <row r="1681" s="4" customFormat="1" ht="20" customHeight="1" spans="1:14">
      <c r="A1681" s="50">
        <v>45536</v>
      </c>
      <c r="B1681" s="51" t="s">
        <v>18036</v>
      </c>
      <c r="C1681" s="51" t="s">
        <v>18036</v>
      </c>
      <c r="D1681" s="51" t="s">
        <v>16608</v>
      </c>
      <c r="E1681" s="51" t="s">
        <v>18066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18036</v>
      </c>
      <c r="N1681" s="53" t="s">
        <v>18067</v>
      </c>
    </row>
    <row r="1682" s="4" customFormat="1" ht="20" customHeight="1" spans="1:14">
      <c r="A1682" s="50">
        <v>45536</v>
      </c>
      <c r="B1682" s="51" t="s">
        <v>18036</v>
      </c>
      <c r="C1682" s="51" t="s">
        <v>18036</v>
      </c>
      <c r="D1682" s="51" t="s">
        <v>17242</v>
      </c>
      <c r="E1682" s="51" t="s">
        <v>17573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18036</v>
      </c>
      <c r="N1682" s="53" t="s">
        <v>18068</v>
      </c>
    </row>
    <row r="1683" s="4" customFormat="1" ht="20" customHeight="1" spans="1:14">
      <c r="A1683" s="50">
        <v>45536</v>
      </c>
      <c r="B1683" s="51" t="s">
        <v>18036</v>
      </c>
      <c r="C1683" s="51" t="s">
        <v>18036</v>
      </c>
      <c r="D1683" s="51" t="s">
        <v>17393</v>
      </c>
      <c r="E1683" s="51" t="s">
        <v>18069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18036</v>
      </c>
      <c r="N1683" s="53" t="s">
        <v>18070</v>
      </c>
    </row>
    <row r="1684" s="4" customFormat="1" ht="20" customHeight="1" spans="1:14">
      <c r="A1684" s="50">
        <v>45536</v>
      </c>
      <c r="B1684" s="51" t="s">
        <v>18036</v>
      </c>
      <c r="C1684" s="51" t="s">
        <v>18036</v>
      </c>
      <c r="D1684" s="51" t="s">
        <v>17393</v>
      </c>
      <c r="E1684" s="51" t="s">
        <v>18071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18036</v>
      </c>
      <c r="N1684" s="53" t="s">
        <v>18072</v>
      </c>
    </row>
    <row r="1685" s="4" customFormat="1" ht="20" customHeight="1" spans="1:14">
      <c r="A1685" s="50">
        <v>45536</v>
      </c>
      <c r="B1685" s="51" t="s">
        <v>18036</v>
      </c>
      <c r="C1685" s="51" t="s">
        <v>18036</v>
      </c>
      <c r="D1685" s="51" t="s">
        <v>17036</v>
      </c>
      <c r="E1685" s="51" t="s">
        <v>17802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18036</v>
      </c>
      <c r="N1685" s="53" t="s">
        <v>18073</v>
      </c>
    </row>
    <row r="1686" s="4" customFormat="1" ht="20" customHeight="1" spans="1:14">
      <c r="A1686" s="50">
        <v>45536</v>
      </c>
      <c r="B1686" s="51" t="s">
        <v>18036</v>
      </c>
      <c r="C1686" s="51" t="s">
        <v>18036</v>
      </c>
      <c r="D1686" s="51" t="s">
        <v>17036</v>
      </c>
      <c r="E1686" s="51" t="s">
        <v>18074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18036</v>
      </c>
      <c r="N1686" s="53" t="s">
        <v>18075</v>
      </c>
    </row>
    <row r="1687" s="4" customFormat="1" ht="20" customHeight="1" spans="1:14">
      <c r="A1687" s="50">
        <v>45537</v>
      </c>
      <c r="B1687" s="51" t="s">
        <v>18036</v>
      </c>
      <c r="C1687" s="51" t="s">
        <v>18036</v>
      </c>
      <c r="D1687" s="51" t="s">
        <v>17393</v>
      </c>
      <c r="E1687" s="51" t="s">
        <v>17739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18036</v>
      </c>
      <c r="N1687" s="53" t="s">
        <v>18076</v>
      </c>
    </row>
    <row r="1688" s="4" customFormat="1" ht="20" customHeight="1" spans="1:14">
      <c r="A1688" s="50">
        <v>45538</v>
      </c>
      <c r="B1688" s="51" t="s">
        <v>18036</v>
      </c>
      <c r="C1688" s="51" t="s">
        <v>18036</v>
      </c>
      <c r="D1688" s="51" t="s">
        <v>17393</v>
      </c>
      <c r="E1688" s="51" t="s">
        <v>17829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18036</v>
      </c>
      <c r="N1688" s="53" t="s">
        <v>18077</v>
      </c>
    </row>
    <row r="1689" s="4" customFormat="1" ht="20" customHeight="1" spans="1:14">
      <c r="A1689" s="50">
        <v>45539</v>
      </c>
      <c r="B1689" s="51" t="s">
        <v>18036</v>
      </c>
      <c r="C1689" s="51" t="s">
        <v>18036</v>
      </c>
      <c r="D1689" s="51" t="s">
        <v>17242</v>
      </c>
      <c r="E1689" s="51" t="s">
        <v>17823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18036</v>
      </c>
      <c r="N1689" s="53" t="s">
        <v>18078</v>
      </c>
    </row>
    <row r="1690" s="4" customFormat="1" ht="20" customHeight="1" spans="1:14">
      <c r="A1690" s="50">
        <v>45539</v>
      </c>
      <c r="B1690" s="51" t="s">
        <v>18036</v>
      </c>
      <c r="C1690" s="51" t="s">
        <v>18036</v>
      </c>
      <c r="D1690" s="51" t="s">
        <v>18079</v>
      </c>
      <c r="E1690" s="51" t="s">
        <v>17809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18036</v>
      </c>
      <c r="N1690" s="53" t="s">
        <v>18080</v>
      </c>
    </row>
    <row r="1691" s="4" customFormat="1" ht="20" customHeight="1" spans="1:14">
      <c r="A1691" s="50">
        <v>45540</v>
      </c>
      <c r="B1691" s="51" t="s">
        <v>18036</v>
      </c>
      <c r="C1691" s="51" t="s">
        <v>18036</v>
      </c>
      <c r="D1691" s="51" t="s">
        <v>17511</v>
      </c>
      <c r="E1691" s="51" t="s">
        <v>17807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18036</v>
      </c>
      <c r="N1691" s="53" t="s">
        <v>18081</v>
      </c>
    </row>
    <row r="1692" s="4" customFormat="1" ht="20" customHeight="1" spans="1:14">
      <c r="A1692" s="50">
        <v>45540</v>
      </c>
      <c r="B1692" s="51" t="s">
        <v>18036</v>
      </c>
      <c r="C1692" s="51" t="s">
        <v>18036</v>
      </c>
      <c r="D1692" s="51" t="s">
        <v>18079</v>
      </c>
      <c r="E1692" s="51" t="s">
        <v>17807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18036</v>
      </c>
      <c r="N1692" s="53" t="s">
        <v>18082</v>
      </c>
    </row>
    <row r="1693" s="4" customFormat="1" ht="20" customHeight="1" spans="1:14">
      <c r="A1693" s="50">
        <v>45541</v>
      </c>
      <c r="B1693" s="51" t="s">
        <v>18036</v>
      </c>
      <c r="C1693" s="51" t="s">
        <v>18036</v>
      </c>
      <c r="D1693" s="51" t="s">
        <v>17036</v>
      </c>
      <c r="E1693" s="51" t="s">
        <v>17819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18036</v>
      </c>
      <c r="N1693" s="53" t="s">
        <v>18083</v>
      </c>
    </row>
    <row r="1694" s="4" customFormat="1" ht="20" customHeight="1" spans="1:14">
      <c r="A1694" s="50">
        <v>45541</v>
      </c>
      <c r="B1694" s="51" t="s">
        <v>18036</v>
      </c>
      <c r="C1694" s="51" t="s">
        <v>18036</v>
      </c>
      <c r="D1694" s="51" t="s">
        <v>16608</v>
      </c>
      <c r="E1694" s="51" t="s">
        <v>17641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18036</v>
      </c>
      <c r="N1694" s="53" t="s">
        <v>18084</v>
      </c>
    </row>
    <row r="1695" s="4" customFormat="1" ht="20" customHeight="1" spans="1:14">
      <c r="A1695" s="50">
        <v>45541</v>
      </c>
      <c r="B1695" s="51" t="s">
        <v>18036</v>
      </c>
      <c r="C1695" s="51" t="s">
        <v>18036</v>
      </c>
      <c r="D1695" s="51" t="s">
        <v>16608</v>
      </c>
      <c r="E1695" s="51" t="s">
        <v>17642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18036</v>
      </c>
      <c r="N1695" s="53" t="s">
        <v>18085</v>
      </c>
    </row>
    <row r="1696" s="4" customFormat="1" ht="20" customHeight="1" spans="1:14">
      <c r="A1696" s="50">
        <v>45541</v>
      </c>
      <c r="B1696" s="51" t="s">
        <v>18036</v>
      </c>
      <c r="C1696" s="51" t="s">
        <v>18036</v>
      </c>
      <c r="D1696" s="51" t="s">
        <v>16608</v>
      </c>
      <c r="E1696" s="51" t="s">
        <v>17827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18036</v>
      </c>
      <c r="N1696" s="53" t="s">
        <v>18086</v>
      </c>
    </row>
    <row r="1697" s="4" customFormat="1" ht="20" customHeight="1" spans="1:14">
      <c r="A1697" s="50">
        <v>45541</v>
      </c>
      <c r="B1697" s="51" t="s">
        <v>18036</v>
      </c>
      <c r="C1697" s="51" t="s">
        <v>18036</v>
      </c>
      <c r="D1697" s="51" t="s">
        <v>16608</v>
      </c>
      <c r="E1697" s="51" t="s">
        <v>16905</v>
      </c>
      <c r="F1697" s="15" t="str">
        <f>IFERROR(VLOOKUP(VENTAS[[#This Row],[Código del producto Vendido]],STOCK[],5,FALSE),"-")</f>
        <v>-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1697" s="16">
        <f>VENTAS[[#This Row],[Total]]-VENTAS[[#This Row],[Comisión 10%]]-VENTAS[[#This Row],[Costo SIN Comision]]</f>
        <v>-6</v>
      </c>
      <c r="M1697" s="52" t="s">
        <v>18036</v>
      </c>
      <c r="N1697" s="53" t="s">
        <v>18087</v>
      </c>
    </row>
    <row r="1698" s="4" customFormat="1" ht="20" customHeight="1" spans="1:14">
      <c r="A1698" s="50">
        <v>45541</v>
      </c>
      <c r="B1698" s="51" t="s">
        <v>18036</v>
      </c>
      <c r="C1698" s="51" t="s">
        <v>18036</v>
      </c>
      <c r="D1698" s="51" t="s">
        <v>17374</v>
      </c>
      <c r="E1698" s="51" t="s">
        <v>17323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18036</v>
      </c>
      <c r="N1698" s="53" t="s">
        <v>18088</v>
      </c>
    </row>
    <row r="1699" s="4" customFormat="1" ht="20" customHeight="1" spans="1:14">
      <c r="A1699" s="50">
        <v>45541</v>
      </c>
      <c r="B1699" s="51" t="s">
        <v>18036</v>
      </c>
      <c r="C1699" s="51" t="s">
        <v>18036</v>
      </c>
      <c r="D1699" s="51" t="s">
        <v>17374</v>
      </c>
      <c r="E1699" s="51" t="s">
        <v>17816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18036</v>
      </c>
      <c r="N1699" s="53" t="s">
        <v>18089</v>
      </c>
    </row>
    <row r="1700" s="4" customFormat="1" ht="20" customHeight="1" spans="1:14">
      <c r="A1700" s="50">
        <v>45542</v>
      </c>
      <c r="B1700" s="51" t="s">
        <v>18036</v>
      </c>
      <c r="C1700" s="51" t="s">
        <v>18036</v>
      </c>
      <c r="D1700" s="51" t="s">
        <v>17683</v>
      </c>
      <c r="E1700" s="51" t="s">
        <v>17054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18036</v>
      </c>
      <c r="N1700" s="53" t="s">
        <v>18090</v>
      </c>
    </row>
    <row r="1701" s="4" customFormat="1" ht="20" customHeight="1" spans="1:14">
      <c r="A1701" s="50">
        <v>45542</v>
      </c>
      <c r="B1701" s="51" t="s">
        <v>18036</v>
      </c>
      <c r="C1701" s="51" t="s">
        <v>18036</v>
      </c>
      <c r="D1701" s="51" t="s">
        <v>17242</v>
      </c>
      <c r="E1701" s="51" t="s">
        <v>17821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18036</v>
      </c>
      <c r="N1701" s="53" t="s">
        <v>18091</v>
      </c>
    </row>
    <row r="1702" s="4" customFormat="1" ht="20" customHeight="1" spans="1:14">
      <c r="A1702" s="50">
        <v>45542</v>
      </c>
      <c r="B1702" s="51" t="s">
        <v>18036</v>
      </c>
      <c r="C1702" s="51" t="s">
        <v>18036</v>
      </c>
      <c r="D1702" s="51" t="s">
        <v>17242</v>
      </c>
      <c r="E1702" s="51" t="s">
        <v>17721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18036</v>
      </c>
      <c r="N1702" s="53" t="s">
        <v>18092</v>
      </c>
    </row>
    <row r="1703" s="4" customFormat="1" ht="20" customHeight="1" spans="1:14">
      <c r="A1703" s="50">
        <v>45542</v>
      </c>
      <c r="B1703" s="51" t="s">
        <v>18036</v>
      </c>
      <c r="C1703" s="51" t="s">
        <v>18036</v>
      </c>
      <c r="D1703" s="51" t="s">
        <v>17036</v>
      </c>
      <c r="E1703" s="51" t="s">
        <v>17224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18036</v>
      </c>
      <c r="N1703" s="53" t="s">
        <v>18093</v>
      </c>
    </row>
    <row r="1704" s="4" customFormat="1" ht="20" customHeight="1" spans="1:14">
      <c r="A1704" s="50">
        <v>45542</v>
      </c>
      <c r="B1704" s="51" t="s">
        <v>18036</v>
      </c>
      <c r="C1704" s="51" t="s">
        <v>18036</v>
      </c>
      <c r="D1704" s="51" t="s">
        <v>17036</v>
      </c>
      <c r="E1704" s="51" t="s">
        <v>17817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18036</v>
      </c>
      <c r="N1704" s="53" t="s">
        <v>18094</v>
      </c>
    </row>
    <row r="1705" s="4" customFormat="1" ht="20" customHeight="1" spans="1:14">
      <c r="A1705" s="50">
        <v>45542</v>
      </c>
      <c r="B1705" s="51" t="s">
        <v>18036</v>
      </c>
      <c r="C1705" s="51" t="s">
        <v>18036</v>
      </c>
      <c r="D1705" s="51" t="s">
        <v>17511</v>
      </c>
      <c r="E1705" s="51" t="s">
        <v>17811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18036</v>
      </c>
      <c r="N1705" s="53" t="s">
        <v>18095</v>
      </c>
    </row>
    <row r="1706" s="4" customFormat="1" ht="20" customHeight="1" spans="1:14">
      <c r="A1706" s="50">
        <v>45543</v>
      </c>
      <c r="B1706" s="51" t="s">
        <v>18036</v>
      </c>
      <c r="C1706" s="51" t="s">
        <v>18036</v>
      </c>
      <c r="D1706" s="51" t="s">
        <v>18036</v>
      </c>
      <c r="E1706" s="51" t="s">
        <v>18096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18036</v>
      </c>
      <c r="N1706" s="53" t="s">
        <v>18097</v>
      </c>
    </row>
    <row r="1707" s="4" customFormat="1" ht="20" customHeight="1" spans="1:14">
      <c r="A1707" s="50">
        <v>45543</v>
      </c>
      <c r="B1707" s="51" t="s">
        <v>18036</v>
      </c>
      <c r="C1707" s="51" t="s">
        <v>18036</v>
      </c>
      <c r="D1707" s="51" t="s">
        <v>17129</v>
      </c>
      <c r="E1707" s="51" t="s">
        <v>17494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18036</v>
      </c>
      <c r="N1707" s="53" t="s">
        <v>18098</v>
      </c>
    </row>
    <row r="1708" s="4" customFormat="1" ht="20" customHeight="1" spans="1:14">
      <c r="A1708" s="50">
        <v>45543</v>
      </c>
      <c r="B1708" s="51" t="s">
        <v>18036</v>
      </c>
      <c r="C1708" s="51" t="s">
        <v>18036</v>
      </c>
      <c r="D1708" s="51" t="s">
        <v>17129</v>
      </c>
      <c r="E1708" s="51" t="s">
        <v>17558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18036</v>
      </c>
      <c r="N1708" s="53" t="s">
        <v>18099</v>
      </c>
    </row>
    <row r="1709" s="4" customFormat="1" ht="20" customHeight="1" spans="1:14">
      <c r="A1709" s="50">
        <v>45544</v>
      </c>
      <c r="B1709" s="51" t="s">
        <v>18036</v>
      </c>
      <c r="C1709" s="51" t="s">
        <v>18036</v>
      </c>
      <c r="D1709" s="51" t="s">
        <v>17036</v>
      </c>
      <c r="E1709" s="51" t="s">
        <v>17834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18036</v>
      </c>
      <c r="N1709" s="53" t="s">
        <v>18100</v>
      </c>
    </row>
    <row r="1710" s="4" customFormat="1" ht="20" customHeight="1" spans="1:14">
      <c r="A1710" s="50">
        <v>45545</v>
      </c>
      <c r="B1710" s="51" t="s">
        <v>18036</v>
      </c>
      <c r="C1710" s="51" t="s">
        <v>18036</v>
      </c>
      <c r="D1710" s="51" t="s">
        <v>17036</v>
      </c>
      <c r="E1710" s="51" t="s">
        <v>17463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18036</v>
      </c>
      <c r="N1710" s="53" t="s">
        <v>18101</v>
      </c>
    </row>
    <row r="1711" s="4" customFormat="1" ht="20" customHeight="1" spans="1:14">
      <c r="A1711" s="50">
        <v>45545</v>
      </c>
      <c r="B1711" s="51" t="s">
        <v>18036</v>
      </c>
      <c r="C1711" s="51" t="s">
        <v>18036</v>
      </c>
      <c r="D1711" s="51" t="s">
        <v>17374</v>
      </c>
      <c r="E1711" s="51" t="s">
        <v>17811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18036</v>
      </c>
      <c r="N1711" s="53" t="s">
        <v>18102</v>
      </c>
    </row>
    <row r="1712" s="4" customFormat="1" ht="20" customHeight="1" spans="1:14">
      <c r="A1712" s="50">
        <v>45545</v>
      </c>
      <c r="B1712" s="51" t="s">
        <v>18036</v>
      </c>
      <c r="C1712" s="51" t="s">
        <v>18036</v>
      </c>
      <c r="D1712" s="51" t="s">
        <v>17242</v>
      </c>
      <c r="E1712" s="51" t="s">
        <v>17101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18036</v>
      </c>
      <c r="N1712" s="53" t="s">
        <v>18103</v>
      </c>
    </row>
    <row r="1713" s="4" customFormat="1" ht="20" customHeight="1" spans="1:14">
      <c r="A1713" s="50">
        <v>45545</v>
      </c>
      <c r="B1713" s="51" t="s">
        <v>18036</v>
      </c>
      <c r="C1713" s="51" t="s">
        <v>18036</v>
      </c>
      <c r="D1713" s="51" t="s">
        <v>17830</v>
      </c>
      <c r="E1713" s="51" t="s">
        <v>17390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18036</v>
      </c>
      <c r="N1713" s="53" t="s">
        <v>18104</v>
      </c>
    </row>
    <row r="1714" s="4" customFormat="1" ht="20" customHeight="1" spans="1:14">
      <c r="A1714" s="50">
        <v>45546</v>
      </c>
      <c r="B1714" s="51" t="s">
        <v>18036</v>
      </c>
      <c r="C1714" s="51" t="s">
        <v>18036</v>
      </c>
      <c r="D1714" s="51" t="s">
        <v>17242</v>
      </c>
      <c r="E1714" s="51" t="s">
        <v>17855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18036</v>
      </c>
      <c r="N1714" s="53" t="s">
        <v>18105</v>
      </c>
    </row>
    <row r="1715" s="4" customFormat="1" ht="20" customHeight="1" spans="1:14">
      <c r="A1715" s="50">
        <v>45546</v>
      </c>
      <c r="B1715" s="51" t="s">
        <v>18036</v>
      </c>
      <c r="C1715" s="51" t="s">
        <v>18036</v>
      </c>
      <c r="D1715" s="51" t="s">
        <v>17683</v>
      </c>
      <c r="E1715" s="51" t="s">
        <v>17831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18036</v>
      </c>
      <c r="N1715" s="53" t="s">
        <v>18106</v>
      </c>
    </row>
    <row r="1716" s="4" customFormat="1" ht="20" customHeight="1" spans="1:14">
      <c r="A1716" s="50">
        <v>45546</v>
      </c>
      <c r="B1716" s="51" t="s">
        <v>18036</v>
      </c>
      <c r="C1716" s="51" t="s">
        <v>18036</v>
      </c>
      <c r="D1716" s="51" t="s">
        <v>17683</v>
      </c>
      <c r="E1716" s="51" t="s">
        <v>17832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18036</v>
      </c>
      <c r="N1716" s="53" t="s">
        <v>18107</v>
      </c>
    </row>
    <row r="1717" s="4" customFormat="1" ht="20" customHeight="1" spans="1:14">
      <c r="A1717" s="50">
        <v>45546</v>
      </c>
      <c r="B1717" s="51" t="s">
        <v>18036</v>
      </c>
      <c r="C1717" s="51" t="s">
        <v>18036</v>
      </c>
      <c r="D1717" s="51" t="s">
        <v>17683</v>
      </c>
      <c r="E1717" s="51" t="s">
        <v>17833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18036</v>
      </c>
      <c r="N1717" s="53" t="s">
        <v>18108</v>
      </c>
    </row>
    <row r="1718" s="4" customFormat="1" ht="20" customHeight="1" spans="1:14">
      <c r="A1718" s="50">
        <v>45546</v>
      </c>
      <c r="B1718" s="51" t="s">
        <v>18036</v>
      </c>
      <c r="C1718" s="51" t="s">
        <v>18036</v>
      </c>
      <c r="D1718" s="51" t="s">
        <v>16608</v>
      </c>
      <c r="E1718" s="51" t="s">
        <v>17238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18036</v>
      </c>
      <c r="N1718" s="53" t="s">
        <v>18109</v>
      </c>
    </row>
    <row r="1719" s="4" customFormat="1" ht="20" customHeight="1" spans="1:14">
      <c r="A1719" s="50">
        <v>45547</v>
      </c>
      <c r="B1719" s="51" t="s">
        <v>18036</v>
      </c>
      <c r="C1719" s="51" t="s">
        <v>18036</v>
      </c>
      <c r="D1719" s="51" t="s">
        <v>17129</v>
      </c>
      <c r="E1719" s="51" t="s">
        <v>17503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18036</v>
      </c>
      <c r="N1719" s="53" t="s">
        <v>18110</v>
      </c>
    </row>
    <row r="1720" s="4" customFormat="1" ht="20" customHeight="1" spans="1:14">
      <c r="A1720" s="50">
        <v>45547</v>
      </c>
      <c r="B1720" s="51" t="s">
        <v>18036</v>
      </c>
      <c r="C1720" s="51" t="s">
        <v>18036</v>
      </c>
      <c r="D1720" s="51" t="s">
        <v>17242</v>
      </c>
      <c r="E1720" s="51" t="s">
        <v>17857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18036</v>
      </c>
      <c r="N1720" s="53" t="s">
        <v>18111</v>
      </c>
    </row>
    <row r="1721" s="4" customFormat="1" ht="20" customHeight="1" spans="1:14">
      <c r="A1721" s="50">
        <v>45547</v>
      </c>
      <c r="B1721" s="51" t="s">
        <v>18036</v>
      </c>
      <c r="C1721" s="51" t="s">
        <v>18036</v>
      </c>
      <c r="D1721" s="51" t="s">
        <v>18112</v>
      </c>
      <c r="E1721" s="51" t="s">
        <v>17782</v>
      </c>
      <c r="F1721" s="15" t="str">
        <f>IFERROR(VLOOKUP(VENTAS[[#This Row],[Código del producto Vendido]],STOCK[],5,FALSE),"-")</f>
        <v>-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21" s="16">
        <f>VENTAS[[#This Row],[Total]]-VENTAS[[#This Row],[Comisión 10%]]-VENTAS[[#This Row],[Costo SIN Comision]]</f>
        <v>-1</v>
      </c>
      <c r="M1721" s="52" t="s">
        <v>18036</v>
      </c>
      <c r="N1721" s="53" t="s">
        <v>18113</v>
      </c>
    </row>
    <row r="1722" s="4" customFormat="1" ht="20" customHeight="1" spans="1:14">
      <c r="A1722" s="50">
        <v>45548</v>
      </c>
      <c r="B1722" s="51" t="s">
        <v>18036</v>
      </c>
      <c r="C1722" s="51" t="s">
        <v>18036</v>
      </c>
      <c r="D1722" s="51" t="s">
        <v>17242</v>
      </c>
      <c r="E1722" s="51" t="s">
        <v>17841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18036</v>
      </c>
      <c r="N1722" s="53" t="s">
        <v>18114</v>
      </c>
    </row>
    <row r="1723" s="4" customFormat="1" ht="20" customHeight="1" spans="1:14">
      <c r="A1723" s="50">
        <v>45548</v>
      </c>
      <c r="B1723" s="51" t="s">
        <v>18036</v>
      </c>
      <c r="C1723" s="51" t="s">
        <v>18036</v>
      </c>
      <c r="D1723" s="51" t="s">
        <v>17242</v>
      </c>
      <c r="E1723" s="51" t="s">
        <v>17858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18036</v>
      </c>
      <c r="N1723" s="53" t="s">
        <v>18115</v>
      </c>
    </row>
    <row r="1724" s="4" customFormat="1" ht="20" customHeight="1" spans="1:14">
      <c r="A1724" s="50">
        <v>45552</v>
      </c>
      <c r="B1724" s="51" t="s">
        <v>18036</v>
      </c>
      <c r="C1724" s="51" t="s">
        <v>18036</v>
      </c>
      <c r="D1724" s="51" t="s">
        <v>17935</v>
      </c>
      <c r="E1724" s="51" t="s">
        <v>17233</v>
      </c>
      <c r="F1724" s="15" t="str">
        <f>IFERROR(VLOOKUP(VENTAS[[#This Row],[Código del producto Vendido]],STOCK[],5,FALSE),"-")</f>
        <v>-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24" s="16">
        <f>VENTAS[[#This Row],[Total]]-VENTAS[[#This Row],[Comisión 10%]]-VENTAS[[#This Row],[Costo SIN Comision]]</f>
        <v>-0.5</v>
      </c>
      <c r="M1724" s="52" t="s">
        <v>18036</v>
      </c>
      <c r="N1724" s="53" t="s">
        <v>18116</v>
      </c>
    </row>
    <row r="1725" s="4" customFormat="1" ht="20" customHeight="1" spans="1:14">
      <c r="A1725" s="50">
        <v>45552</v>
      </c>
      <c r="B1725" s="51" t="s">
        <v>18036</v>
      </c>
      <c r="C1725" s="51" t="s">
        <v>18036</v>
      </c>
      <c r="D1725" s="51" t="s">
        <v>17374</v>
      </c>
      <c r="E1725" s="51" t="s">
        <v>17359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18036</v>
      </c>
      <c r="N1725" s="53" t="s">
        <v>18117</v>
      </c>
    </row>
    <row r="1726" s="4" customFormat="1" ht="20" customHeight="1" spans="1:14">
      <c r="A1726" s="50">
        <v>45552</v>
      </c>
      <c r="B1726" s="51" t="s">
        <v>18036</v>
      </c>
      <c r="C1726" s="51" t="s">
        <v>18036</v>
      </c>
      <c r="D1726" s="51" t="s">
        <v>18118</v>
      </c>
      <c r="E1726" s="51" t="s">
        <v>17690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18036</v>
      </c>
      <c r="N1726" s="53" t="s">
        <v>18119</v>
      </c>
    </row>
    <row r="1727" s="4" customFormat="1" ht="20" customHeight="1" spans="1:14">
      <c r="A1727" s="50">
        <v>45552</v>
      </c>
      <c r="B1727" s="51" t="s">
        <v>18036</v>
      </c>
      <c r="C1727" s="51" t="s">
        <v>18036</v>
      </c>
      <c r="D1727" s="51" t="s">
        <v>17935</v>
      </c>
      <c r="E1727" s="51" t="s">
        <v>17816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18036</v>
      </c>
      <c r="N1727" s="53" t="s">
        <v>18120</v>
      </c>
    </row>
    <row r="1728" s="4" customFormat="1" ht="20" customHeight="1" spans="1:14">
      <c r="A1728" s="50">
        <v>45553</v>
      </c>
      <c r="B1728" s="51" t="s">
        <v>18036</v>
      </c>
      <c r="C1728" s="51" t="s">
        <v>18036</v>
      </c>
      <c r="D1728" s="51" t="s">
        <v>17683</v>
      </c>
      <c r="E1728" s="51" t="s">
        <v>17713</v>
      </c>
      <c r="F1728" s="15" t="str">
        <f>IFERROR(VLOOKUP(VENTAS[[#This Row],[Código del producto Vendido]],STOCK[],5,FALSE),"-")</f>
        <v>-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8" s="16">
        <f>VENTAS[[#This Row],[Total]]-VENTAS[[#This Row],[Comisión 10%]]-VENTAS[[#This Row],[Costo SIN Comision]]</f>
        <v>-2.5</v>
      </c>
      <c r="M1728" s="52" t="s">
        <v>18036</v>
      </c>
      <c r="N1728" s="53" t="s">
        <v>18121</v>
      </c>
    </row>
    <row r="1729" s="4" customFormat="1" ht="20" customHeight="1" spans="1:14">
      <c r="A1729" s="50">
        <v>45553</v>
      </c>
      <c r="B1729" s="51" t="s">
        <v>18036</v>
      </c>
      <c r="C1729" s="51" t="s">
        <v>18036</v>
      </c>
      <c r="D1729" s="51" t="s">
        <v>17683</v>
      </c>
      <c r="E1729" s="51" t="s">
        <v>18122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18036</v>
      </c>
      <c r="N1729" s="53" t="s">
        <v>18123</v>
      </c>
    </row>
    <row r="1730" s="4" customFormat="1" ht="20" customHeight="1" spans="1:14">
      <c r="A1730" s="50">
        <v>45553</v>
      </c>
      <c r="B1730" s="51" t="s">
        <v>18036</v>
      </c>
      <c r="C1730" s="51" t="s">
        <v>18036</v>
      </c>
      <c r="D1730" s="51" t="s">
        <v>17242</v>
      </c>
      <c r="E1730" s="51" t="s">
        <v>17853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18036</v>
      </c>
      <c r="N1730" s="53" t="s">
        <v>18124</v>
      </c>
    </row>
    <row r="1731" s="4" customFormat="1" ht="20" customHeight="1" spans="1:14">
      <c r="A1731" s="50">
        <v>45553</v>
      </c>
      <c r="B1731" s="51" t="s">
        <v>18036</v>
      </c>
      <c r="C1731" s="51" t="s">
        <v>18036</v>
      </c>
      <c r="D1731" s="51" t="s">
        <v>17242</v>
      </c>
      <c r="E1731" s="51" t="s">
        <v>17480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18036</v>
      </c>
      <c r="N1731" s="53" t="s">
        <v>18125</v>
      </c>
    </row>
    <row r="1732" s="4" customFormat="1" ht="20" customHeight="1" spans="1:14">
      <c r="A1732" s="50">
        <v>45553</v>
      </c>
      <c r="B1732" s="51" t="s">
        <v>18036</v>
      </c>
      <c r="C1732" s="51" t="s">
        <v>18036</v>
      </c>
      <c r="D1732" s="51" t="s">
        <v>17393</v>
      </c>
      <c r="E1732" s="51" t="s">
        <v>17855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18036</v>
      </c>
      <c r="N1732" s="53" t="s">
        <v>18126</v>
      </c>
    </row>
    <row r="1733" s="4" customFormat="1" ht="20" customHeight="1" spans="1:14">
      <c r="A1733" s="50">
        <v>45554</v>
      </c>
      <c r="B1733" s="51" t="s">
        <v>18036</v>
      </c>
      <c r="C1733" s="51" t="s">
        <v>18036</v>
      </c>
      <c r="D1733" s="51" t="s">
        <v>17846</v>
      </c>
      <c r="E1733" s="51" t="s">
        <v>17802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18036</v>
      </c>
      <c r="N1733" s="53" t="s">
        <v>18127</v>
      </c>
    </row>
    <row r="1734" s="4" customFormat="1" ht="20" customHeight="1" spans="1:14">
      <c r="A1734" s="50">
        <v>45554</v>
      </c>
      <c r="B1734" s="51" t="s">
        <v>18036</v>
      </c>
      <c r="C1734" s="51" t="s">
        <v>18036</v>
      </c>
      <c r="D1734" s="51" t="s">
        <v>17374</v>
      </c>
      <c r="E1734" s="51" t="s">
        <v>17848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18036</v>
      </c>
      <c r="N1734" s="53" t="s">
        <v>18128</v>
      </c>
    </row>
    <row r="1735" s="4" customFormat="1" ht="20" customHeight="1" spans="1:14">
      <c r="A1735" s="50">
        <v>45554</v>
      </c>
      <c r="B1735" s="51" t="s">
        <v>18036</v>
      </c>
      <c r="C1735" s="51" t="s">
        <v>18036</v>
      </c>
      <c r="D1735" s="51" t="s">
        <v>17374</v>
      </c>
      <c r="E1735" s="51" t="s">
        <v>17051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18036</v>
      </c>
      <c r="N1735" s="53" t="s">
        <v>18129</v>
      </c>
    </row>
    <row r="1736" s="4" customFormat="1" ht="20" customHeight="1" spans="1:14">
      <c r="A1736" s="50">
        <v>45554</v>
      </c>
      <c r="B1736" s="51" t="s">
        <v>18036</v>
      </c>
      <c r="C1736" s="51" t="s">
        <v>18036</v>
      </c>
      <c r="D1736" s="51" t="s">
        <v>17374</v>
      </c>
      <c r="E1736" s="51" t="s">
        <v>17281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18036</v>
      </c>
      <c r="N1736" s="53" t="s">
        <v>18130</v>
      </c>
    </row>
    <row r="1737" s="4" customFormat="1" ht="20" customHeight="1" spans="1:14">
      <c r="A1737" s="50">
        <v>45559</v>
      </c>
      <c r="B1737" s="51" t="s">
        <v>18036</v>
      </c>
      <c r="C1737" s="51" t="s">
        <v>18036</v>
      </c>
      <c r="D1737" s="51" t="s">
        <v>17683</v>
      </c>
      <c r="E1737" s="51" t="s">
        <v>17519</v>
      </c>
      <c r="F1737" s="15" t="str">
        <f>IFERROR(VLOOKUP(VENTAS[[#This Row],[Código del producto Vendido]],STOCK[],5,FALSE),"-")</f>
        <v>-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7" s="16">
        <f>VENTAS[[#This Row],[Total]]-VENTAS[[#This Row],[Comisión 10%]]-VENTAS[[#This Row],[Costo SIN Comision]]</f>
        <v>-2.2</v>
      </c>
      <c r="M1737" s="52" t="s">
        <v>18036</v>
      </c>
      <c r="N1737" s="53" t="s">
        <v>18131</v>
      </c>
    </row>
    <row r="1738" s="4" customFormat="1" ht="20" customHeight="1" spans="1:14">
      <c r="A1738" s="50">
        <v>45560</v>
      </c>
      <c r="B1738" s="51" t="s">
        <v>18036</v>
      </c>
      <c r="C1738" s="51" t="s">
        <v>18036</v>
      </c>
      <c r="D1738" s="51" t="s">
        <v>17683</v>
      </c>
      <c r="E1738" s="51" t="s">
        <v>17864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18036</v>
      </c>
      <c r="N1738" s="53" t="s">
        <v>18132</v>
      </c>
    </row>
    <row r="1739" s="4" customFormat="1" ht="20" customHeight="1" spans="1:14">
      <c r="A1739" s="50">
        <v>45560</v>
      </c>
      <c r="B1739" s="51" t="s">
        <v>18036</v>
      </c>
      <c r="C1739" s="51" t="s">
        <v>18036</v>
      </c>
      <c r="D1739" s="51" t="s">
        <v>17242</v>
      </c>
      <c r="E1739" s="51" t="s">
        <v>17863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18036</v>
      </c>
      <c r="N1739" s="53" t="s">
        <v>18133</v>
      </c>
    </row>
    <row r="1740" s="4" customFormat="1" ht="20" customHeight="1" spans="1:14">
      <c r="A1740" s="50">
        <v>45560</v>
      </c>
      <c r="B1740" s="51" t="s">
        <v>18036</v>
      </c>
      <c r="C1740" s="51" t="s">
        <v>18036</v>
      </c>
      <c r="D1740" s="51" t="s">
        <v>17386</v>
      </c>
      <c r="E1740" s="51" t="s">
        <v>17944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18036</v>
      </c>
      <c r="N1740" s="53" t="s">
        <v>18134</v>
      </c>
    </row>
    <row r="1741" s="4" customFormat="1" ht="20" customHeight="1" spans="1:14">
      <c r="A1741" s="50">
        <v>45560</v>
      </c>
      <c r="B1741" s="51" t="s">
        <v>18036</v>
      </c>
      <c r="C1741" s="51" t="s">
        <v>18036</v>
      </c>
      <c r="D1741" s="51" t="s">
        <v>17242</v>
      </c>
      <c r="E1741" s="51" t="s">
        <v>17880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18036</v>
      </c>
      <c r="N1741" s="53" t="s">
        <v>18135</v>
      </c>
    </row>
    <row r="1742" s="4" customFormat="1" ht="20" customHeight="1" spans="1:14">
      <c r="A1742" s="50">
        <v>45560</v>
      </c>
      <c r="B1742" s="51" t="s">
        <v>18036</v>
      </c>
      <c r="C1742" s="51" t="s">
        <v>18036</v>
      </c>
      <c r="D1742" s="51" t="s">
        <v>18136</v>
      </c>
      <c r="E1742" s="51" t="s">
        <v>17882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18036</v>
      </c>
      <c r="N1742" s="53" t="s">
        <v>18137</v>
      </c>
    </row>
    <row r="1743" s="4" customFormat="1" ht="20" customHeight="1" spans="1:14">
      <c r="A1743" s="50">
        <v>45560</v>
      </c>
      <c r="B1743" s="51" t="s">
        <v>18036</v>
      </c>
      <c r="C1743" s="51" t="s">
        <v>18036</v>
      </c>
      <c r="D1743" s="51" t="s">
        <v>17393</v>
      </c>
      <c r="E1743" s="51" t="s">
        <v>17880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18036</v>
      </c>
      <c r="N1743" s="53" t="s">
        <v>18138</v>
      </c>
    </row>
    <row r="1744" s="4" customFormat="1" ht="20" customHeight="1" spans="1:14">
      <c r="A1744" s="50">
        <v>45561</v>
      </c>
      <c r="B1744" s="51" t="s">
        <v>18036</v>
      </c>
      <c r="C1744" s="51" t="s">
        <v>18036</v>
      </c>
      <c r="D1744" s="51" t="s">
        <v>17374</v>
      </c>
      <c r="E1744" s="51" t="s">
        <v>17921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18036</v>
      </c>
      <c r="N1744" s="53" t="s">
        <v>18139</v>
      </c>
    </row>
    <row r="1745" s="4" customFormat="1" ht="20" customHeight="1" spans="1:14">
      <c r="A1745" s="50">
        <v>45561</v>
      </c>
      <c r="B1745" s="51" t="s">
        <v>18036</v>
      </c>
      <c r="C1745" s="51" t="s">
        <v>18036</v>
      </c>
      <c r="D1745" s="51" t="s">
        <v>17374</v>
      </c>
      <c r="E1745" s="51" t="s">
        <v>17922</v>
      </c>
      <c r="F1745" s="15" t="str">
        <f>IFERROR(VLOOKUP(VENTAS[[#This Row],[Código del producto Vendido]],STOCK[],5,FALSE),"-")</f>
        <v>-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5" s="16">
        <f>VENTAS[[#This Row],[Total]]-VENTAS[[#This Row],[Comisión 10%]]-VENTAS[[#This Row],[Costo SIN Comision]]</f>
        <v>-3.5</v>
      </c>
      <c r="M1745" s="52" t="s">
        <v>18036</v>
      </c>
      <c r="N1745" s="53" t="s">
        <v>18140</v>
      </c>
    </row>
    <row r="1746" s="4" customFormat="1" ht="20" customHeight="1" spans="1:14">
      <c r="A1746" s="50">
        <v>45561</v>
      </c>
      <c r="B1746" s="51" t="s">
        <v>18036</v>
      </c>
      <c r="C1746" s="51" t="s">
        <v>18036</v>
      </c>
      <c r="D1746" s="51" t="s">
        <v>17706</v>
      </c>
      <c r="E1746" s="51" t="s">
        <v>17765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18036</v>
      </c>
      <c r="N1746" s="53" t="s">
        <v>18141</v>
      </c>
    </row>
    <row r="1747" s="4" customFormat="1" ht="20" customHeight="1" spans="1:14">
      <c r="A1747" s="50">
        <v>45561</v>
      </c>
      <c r="B1747" s="51" t="s">
        <v>18036</v>
      </c>
      <c r="C1747" s="51" t="s">
        <v>18036</v>
      </c>
      <c r="D1747" s="51" t="s">
        <v>17393</v>
      </c>
      <c r="E1747" s="51" t="s">
        <v>17951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18036</v>
      </c>
      <c r="N1747" s="53" t="s">
        <v>18142</v>
      </c>
    </row>
    <row r="1748" s="4" customFormat="1" ht="20" customHeight="1" spans="1:14">
      <c r="A1748" s="50">
        <v>45561</v>
      </c>
      <c r="B1748" s="51" t="s">
        <v>18036</v>
      </c>
      <c r="C1748" s="51" t="s">
        <v>18036</v>
      </c>
      <c r="D1748" s="51" t="s">
        <v>17386</v>
      </c>
      <c r="E1748" s="51" t="s">
        <v>17944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18036</v>
      </c>
      <c r="N1748" s="53" t="s">
        <v>18143</v>
      </c>
    </row>
    <row r="1749" s="4" customFormat="1" ht="20" customHeight="1" spans="1:14">
      <c r="A1749" s="50">
        <v>45562</v>
      </c>
      <c r="B1749" s="51" t="s">
        <v>18036</v>
      </c>
      <c r="C1749" s="51" t="s">
        <v>18036</v>
      </c>
      <c r="D1749" s="51" t="s">
        <v>17374</v>
      </c>
      <c r="E1749" s="51" t="s">
        <v>17863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18036</v>
      </c>
      <c r="N1749" s="53" t="s">
        <v>18144</v>
      </c>
    </row>
    <row r="1750" s="4" customFormat="1" ht="20" customHeight="1" spans="1:14">
      <c r="A1750" s="50">
        <v>45562</v>
      </c>
      <c r="B1750" s="51" t="s">
        <v>18036</v>
      </c>
      <c r="C1750" s="51" t="s">
        <v>18036</v>
      </c>
      <c r="D1750" s="51" t="s">
        <v>18118</v>
      </c>
      <c r="E1750" s="51" t="s">
        <v>17970</v>
      </c>
      <c r="F1750" s="15" t="str">
        <f>IFERROR(VLOOKUP(VENTAS[[#This Row],[Código del producto Vendido]],STOCK[],5,FALSE),"-")</f>
        <v>-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50" s="16">
        <f>VENTAS[[#This Row],[Total]]-VENTAS[[#This Row],[Comisión 10%]]-VENTAS[[#This Row],[Costo SIN Comision]]</f>
        <v>-1.8</v>
      </c>
      <c r="M1750" s="52" t="s">
        <v>18036</v>
      </c>
      <c r="N1750" s="53" t="s">
        <v>18145</v>
      </c>
    </row>
    <row r="1751" s="4" customFormat="1" ht="20" customHeight="1" spans="1:14">
      <c r="A1751" s="50">
        <v>45562</v>
      </c>
      <c r="B1751" s="51" t="s">
        <v>18036</v>
      </c>
      <c r="C1751" s="51" t="s">
        <v>18036</v>
      </c>
      <c r="D1751" s="51" t="s">
        <v>17706</v>
      </c>
      <c r="E1751" s="51" t="s">
        <v>17992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18036</v>
      </c>
      <c r="N1751" s="53" t="s">
        <v>18146</v>
      </c>
    </row>
    <row r="1752" s="4" customFormat="1" ht="20" customHeight="1" spans="1:14">
      <c r="A1752" s="50">
        <v>45562</v>
      </c>
      <c r="B1752" s="51" t="s">
        <v>18036</v>
      </c>
      <c r="C1752" s="51" t="s">
        <v>18036</v>
      </c>
      <c r="D1752" s="51" t="s">
        <v>17242</v>
      </c>
      <c r="E1752" s="51" t="s">
        <v>17894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18036</v>
      </c>
      <c r="N1752" s="53" t="s">
        <v>18147</v>
      </c>
    </row>
    <row r="1753" s="4" customFormat="1" ht="20" customHeight="1" spans="1:14">
      <c r="A1753" s="50">
        <v>45563</v>
      </c>
      <c r="B1753" s="51" t="s">
        <v>18036</v>
      </c>
      <c r="C1753" s="51" t="s">
        <v>18036</v>
      </c>
      <c r="D1753" s="51" t="s">
        <v>17129</v>
      </c>
      <c r="E1753" s="51" t="s">
        <v>17878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18036</v>
      </c>
      <c r="N1753" s="53" t="s">
        <v>18148</v>
      </c>
    </row>
    <row r="1754" s="4" customFormat="1" ht="20" customHeight="1" spans="1:14">
      <c r="A1754" s="50">
        <v>45563</v>
      </c>
      <c r="B1754" s="51" t="s">
        <v>18036</v>
      </c>
      <c r="C1754" s="51" t="s">
        <v>18036</v>
      </c>
      <c r="D1754" s="51" t="s">
        <v>16608</v>
      </c>
      <c r="E1754" s="51" t="s">
        <v>17963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18036</v>
      </c>
      <c r="N1754" s="53" t="s">
        <v>18149</v>
      </c>
    </row>
    <row r="1755" s="4" customFormat="1" ht="20" customHeight="1" spans="1:14">
      <c r="A1755" s="50">
        <v>45563</v>
      </c>
      <c r="B1755" s="51" t="s">
        <v>18036</v>
      </c>
      <c r="C1755" s="51" t="s">
        <v>18036</v>
      </c>
      <c r="D1755" s="51" t="s">
        <v>16608</v>
      </c>
      <c r="E1755" s="51" t="s">
        <v>17964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18036</v>
      </c>
      <c r="N1755" s="53" t="s">
        <v>18150</v>
      </c>
    </row>
    <row r="1756" s="4" customFormat="1" ht="20" customHeight="1" spans="1:14">
      <c r="A1756" s="50">
        <v>45563</v>
      </c>
      <c r="B1756" s="51" t="s">
        <v>18036</v>
      </c>
      <c r="C1756" s="51" t="s">
        <v>18036</v>
      </c>
      <c r="D1756" s="51" t="s">
        <v>17706</v>
      </c>
      <c r="E1756" s="51" t="s">
        <v>18151</v>
      </c>
      <c r="F1756" s="15" t="str">
        <f>IFERROR(VLOOKUP(VENTAS[[#This Row],[Código del producto Vendido]],STOCK[],5,FALSE),"-")</f>
        <v>-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6" s="16">
        <f>VENTAS[[#This Row],[Total]]-VENTAS[[#This Row],[Comisión 10%]]-VENTAS[[#This Row],[Costo SIN Comision]]</f>
        <v>-3.5</v>
      </c>
      <c r="M1756" s="52" t="s">
        <v>18036</v>
      </c>
      <c r="N1756" s="53" t="s">
        <v>18152</v>
      </c>
    </row>
    <row r="1757" s="4" customFormat="1" ht="20" customHeight="1" spans="1:14">
      <c r="A1757" s="50">
        <v>45563</v>
      </c>
      <c r="B1757" s="51" t="s">
        <v>18036</v>
      </c>
      <c r="C1757" s="51" t="s">
        <v>18036</v>
      </c>
      <c r="D1757" s="51" t="s">
        <v>17706</v>
      </c>
      <c r="E1757" s="51" t="s">
        <v>17745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18036</v>
      </c>
      <c r="N1757" s="53" t="s">
        <v>18153</v>
      </c>
    </row>
    <row r="1758" s="4" customFormat="1" ht="20" customHeight="1" spans="1:14">
      <c r="A1758" s="50">
        <v>45563</v>
      </c>
      <c r="B1758" s="51" t="s">
        <v>18036</v>
      </c>
      <c r="C1758" s="51" t="s">
        <v>18036</v>
      </c>
      <c r="D1758" s="51" t="s">
        <v>17706</v>
      </c>
      <c r="E1758" s="51" t="s">
        <v>17297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18036</v>
      </c>
      <c r="N1758" s="53" t="s">
        <v>18154</v>
      </c>
    </row>
    <row r="1759" s="4" customFormat="1" ht="20" customHeight="1" spans="1:14">
      <c r="A1759" s="50">
        <v>45563</v>
      </c>
      <c r="B1759" s="51" t="s">
        <v>18036</v>
      </c>
      <c r="C1759" s="51" t="s">
        <v>18036</v>
      </c>
      <c r="D1759" s="51" t="s">
        <v>17924</v>
      </c>
      <c r="E1759" s="51" t="s">
        <v>17902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18036</v>
      </c>
      <c r="N1759" s="53" t="s">
        <v>18155</v>
      </c>
    </row>
    <row r="1760" s="4" customFormat="1" ht="20" customHeight="1" spans="1:14">
      <c r="A1760" s="50">
        <v>45563</v>
      </c>
      <c r="B1760" s="51" t="s">
        <v>18036</v>
      </c>
      <c r="C1760" s="51" t="s">
        <v>18036</v>
      </c>
      <c r="D1760" s="51" t="s">
        <v>17924</v>
      </c>
      <c r="E1760" s="51" t="s">
        <v>17933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18036</v>
      </c>
      <c r="N1760" s="53" t="s">
        <v>18156</v>
      </c>
    </row>
    <row r="1761" s="4" customFormat="1" ht="20" customHeight="1" spans="1:14">
      <c r="A1761" s="50">
        <v>45563</v>
      </c>
      <c r="B1761" s="51" t="s">
        <v>18036</v>
      </c>
      <c r="C1761" s="51" t="s">
        <v>18036</v>
      </c>
      <c r="D1761" s="51" t="s">
        <v>17830</v>
      </c>
      <c r="E1761" s="51" t="s">
        <v>18157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18036</v>
      </c>
      <c r="N1761" s="53" t="s">
        <v>18158</v>
      </c>
    </row>
    <row r="1762" s="4" customFormat="1" ht="20" customHeight="1" spans="1:14">
      <c r="A1762" s="50">
        <v>45563</v>
      </c>
      <c r="B1762" s="51" t="s">
        <v>18036</v>
      </c>
      <c r="C1762" s="51" t="s">
        <v>18036</v>
      </c>
      <c r="D1762" s="51" t="s">
        <v>17683</v>
      </c>
      <c r="E1762" s="51" t="s">
        <v>17965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18036</v>
      </c>
      <c r="N1762" s="53" t="s">
        <v>18159</v>
      </c>
    </row>
    <row r="1763" s="4" customFormat="1" ht="20" customHeight="1" spans="1:14">
      <c r="A1763" s="50">
        <v>45563</v>
      </c>
      <c r="B1763" s="51" t="s">
        <v>18036</v>
      </c>
      <c r="C1763" s="51" t="s">
        <v>18036</v>
      </c>
      <c r="D1763" s="51" t="s">
        <v>17830</v>
      </c>
      <c r="E1763" s="51" t="s">
        <v>17914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18036</v>
      </c>
      <c r="N1763" s="53" t="s">
        <v>18160</v>
      </c>
    </row>
    <row r="1764" s="4" customFormat="1" ht="20" customHeight="1" spans="1:14">
      <c r="A1764" s="50">
        <v>45563</v>
      </c>
      <c r="B1764" s="51" t="s">
        <v>18036</v>
      </c>
      <c r="C1764" s="51" t="s">
        <v>18036</v>
      </c>
      <c r="D1764" s="51" t="s">
        <v>17924</v>
      </c>
      <c r="E1764" s="51" t="s">
        <v>17575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18036</v>
      </c>
      <c r="N1764" s="53" t="s">
        <v>18161</v>
      </c>
    </row>
    <row r="1765" s="4" customFormat="1" ht="20" customHeight="1" spans="1:14">
      <c r="A1765" s="50">
        <v>45563</v>
      </c>
      <c r="B1765" s="51" t="s">
        <v>18036</v>
      </c>
      <c r="C1765" s="51" t="s">
        <v>18036</v>
      </c>
      <c r="D1765" s="51" t="s">
        <v>17242</v>
      </c>
      <c r="E1765" s="51" t="s">
        <v>17890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18036</v>
      </c>
      <c r="N1765" s="53" t="s">
        <v>18162</v>
      </c>
    </row>
    <row r="1766" s="4" customFormat="1" ht="20" customHeight="1" spans="1:14">
      <c r="A1766" s="50">
        <v>45563</v>
      </c>
      <c r="B1766" s="51" t="s">
        <v>18036</v>
      </c>
      <c r="C1766" s="51" t="s">
        <v>18036</v>
      </c>
      <c r="D1766" s="51" t="s">
        <v>17374</v>
      </c>
      <c r="E1766" s="51" t="s">
        <v>17914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18036</v>
      </c>
      <c r="N1766" s="53" t="s">
        <v>18163</v>
      </c>
    </row>
    <row r="1767" s="4" customFormat="1" ht="20" customHeight="1" spans="1:14">
      <c r="A1767" s="50">
        <v>45563</v>
      </c>
      <c r="B1767" s="51" t="s">
        <v>18036</v>
      </c>
      <c r="C1767" s="51" t="s">
        <v>18036</v>
      </c>
      <c r="D1767" s="51" t="s">
        <v>17129</v>
      </c>
      <c r="E1767" s="51" t="s">
        <v>17965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18036</v>
      </c>
      <c r="N1767" s="53" t="s">
        <v>18164</v>
      </c>
    </row>
    <row r="1768" s="4" customFormat="1" ht="20" customHeight="1" spans="1:14">
      <c r="A1768" s="50">
        <v>45563</v>
      </c>
      <c r="B1768" s="51" t="s">
        <v>18036</v>
      </c>
      <c r="C1768" s="51" t="s">
        <v>18036</v>
      </c>
      <c r="D1768" s="51" t="s">
        <v>17393</v>
      </c>
      <c r="E1768" s="51" t="s">
        <v>17949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18036</v>
      </c>
      <c r="N1768" s="53" t="s">
        <v>18165</v>
      </c>
    </row>
    <row r="1769" s="4" customFormat="1" ht="20" customHeight="1" spans="1:14">
      <c r="A1769" s="50">
        <v>45563</v>
      </c>
      <c r="B1769" s="51" t="s">
        <v>18036</v>
      </c>
      <c r="C1769" s="51" t="s">
        <v>18036</v>
      </c>
      <c r="D1769" s="51" t="s">
        <v>17036</v>
      </c>
      <c r="E1769" s="51" t="s">
        <v>17866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18036</v>
      </c>
      <c r="N1769" s="53" t="s">
        <v>18166</v>
      </c>
    </row>
    <row r="1770" s="4" customFormat="1" ht="20" customHeight="1" spans="1:14">
      <c r="A1770" s="50">
        <v>45563</v>
      </c>
      <c r="B1770" s="51" t="s">
        <v>18036</v>
      </c>
      <c r="C1770" s="51" t="s">
        <v>18036</v>
      </c>
      <c r="D1770" s="51" t="s">
        <v>17924</v>
      </c>
      <c r="E1770" s="51" t="s">
        <v>17596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18036</v>
      </c>
      <c r="N1770" s="53" t="s">
        <v>18167</v>
      </c>
    </row>
    <row r="1771" s="4" customFormat="1" ht="20" customHeight="1" spans="1:14">
      <c r="A1771" s="50">
        <v>45563</v>
      </c>
      <c r="B1771" s="51" t="s">
        <v>18036</v>
      </c>
      <c r="C1771" s="51" t="s">
        <v>18036</v>
      </c>
      <c r="D1771" s="51" t="s">
        <v>17129</v>
      </c>
      <c r="E1771" s="51" t="s">
        <v>17503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18036</v>
      </c>
      <c r="N1771" s="53" t="s">
        <v>18168</v>
      </c>
    </row>
    <row r="1772" s="4" customFormat="1" ht="20" customHeight="1" spans="1:14">
      <c r="A1772" s="50">
        <v>45563</v>
      </c>
      <c r="B1772" s="51" t="s">
        <v>18036</v>
      </c>
      <c r="C1772" s="51" t="s">
        <v>18036</v>
      </c>
      <c r="D1772" s="51" t="s">
        <v>17393</v>
      </c>
      <c r="E1772" s="51" t="s">
        <v>17904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18036</v>
      </c>
      <c r="N1772" s="53" t="s">
        <v>18169</v>
      </c>
    </row>
    <row r="1773" s="4" customFormat="1" ht="20" customHeight="1" spans="1:14">
      <c r="A1773" s="50">
        <v>45563</v>
      </c>
      <c r="B1773" s="51" t="s">
        <v>18036</v>
      </c>
      <c r="C1773" s="51" t="s">
        <v>18036</v>
      </c>
      <c r="D1773" s="51" t="s">
        <v>17924</v>
      </c>
      <c r="E1773" s="51" t="s">
        <v>18170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18036</v>
      </c>
      <c r="N1773" s="53" t="s">
        <v>18171</v>
      </c>
    </row>
    <row r="1774" s="4" customFormat="1" ht="20" customHeight="1" spans="1:14">
      <c r="A1774" s="50">
        <v>45564</v>
      </c>
      <c r="B1774" s="51" t="s">
        <v>18036</v>
      </c>
      <c r="C1774" s="51" t="s">
        <v>18036</v>
      </c>
      <c r="D1774" s="51" t="s">
        <v>18112</v>
      </c>
      <c r="E1774" s="51" t="s">
        <v>17964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18036</v>
      </c>
      <c r="N1774" s="53" t="s">
        <v>18172</v>
      </c>
    </row>
    <row r="1775" s="4" customFormat="1" ht="20" customHeight="1" spans="1:14">
      <c r="A1775" s="50">
        <v>45564</v>
      </c>
      <c r="B1775" s="51" t="s">
        <v>18036</v>
      </c>
      <c r="C1775" s="51" t="s">
        <v>18036</v>
      </c>
      <c r="D1775" s="51" t="s">
        <v>17242</v>
      </c>
      <c r="E1775" s="51" t="s">
        <v>17864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18036</v>
      </c>
      <c r="N1775" s="53" t="s">
        <v>18173</v>
      </c>
    </row>
    <row r="1776" s="4" customFormat="1" ht="20" customHeight="1" spans="1:14">
      <c r="A1776" s="50">
        <v>45564</v>
      </c>
      <c r="B1776" s="51" t="s">
        <v>18036</v>
      </c>
      <c r="C1776" s="51" t="s">
        <v>18036</v>
      </c>
      <c r="D1776" s="51" t="s">
        <v>17374</v>
      </c>
      <c r="E1776" s="51" t="s">
        <v>17868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18036</v>
      </c>
      <c r="N1776" s="53" t="s">
        <v>18174</v>
      </c>
    </row>
    <row r="1777" s="4" customFormat="1" ht="20" customHeight="1" spans="1:14">
      <c r="A1777" s="50">
        <v>45564</v>
      </c>
      <c r="B1777" s="51" t="s">
        <v>18036</v>
      </c>
      <c r="C1777" s="51" t="s">
        <v>18036</v>
      </c>
      <c r="D1777" s="51" t="s">
        <v>17374</v>
      </c>
      <c r="E1777" s="51" t="s">
        <v>17909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18036</v>
      </c>
      <c r="N1777" s="53" t="s">
        <v>18175</v>
      </c>
    </row>
    <row r="1778" s="4" customFormat="1" ht="20" customHeight="1" spans="1:14">
      <c r="A1778" s="50">
        <v>45564</v>
      </c>
      <c r="B1778" s="51" t="s">
        <v>18036</v>
      </c>
      <c r="C1778" s="51" t="s">
        <v>18036</v>
      </c>
      <c r="D1778" s="51" t="s">
        <v>17036</v>
      </c>
      <c r="E1778" s="51" t="s">
        <v>17865</v>
      </c>
      <c r="F1778" s="15" t="str">
        <f>IFERROR(VLOOKUP(VENTAS[[#This Row],[Código del producto Vendido]],STOCK[],5,FALSE),"-")</f>
        <v>-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78" s="16">
        <f>VENTAS[[#This Row],[Total]]-VENTAS[[#This Row],[Comisión 10%]]-VENTAS[[#This Row],[Costo SIN Comision]]</f>
        <v>-2</v>
      </c>
      <c r="M1778" s="52" t="s">
        <v>18036</v>
      </c>
      <c r="N1778" s="53" t="s">
        <v>18176</v>
      </c>
    </row>
    <row r="1779" s="4" customFormat="1" ht="20" customHeight="1" spans="1:14">
      <c r="A1779" s="50">
        <v>45565</v>
      </c>
      <c r="B1779" s="51" t="s">
        <v>18036</v>
      </c>
      <c r="C1779" s="51" t="s">
        <v>18036</v>
      </c>
      <c r="D1779" s="51" t="s">
        <v>18177</v>
      </c>
      <c r="E1779" s="51" t="s">
        <v>17880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18036</v>
      </c>
      <c r="N1779" s="53" t="s">
        <v>18178</v>
      </c>
    </row>
    <row r="1780" s="4" customFormat="1" ht="20" customHeight="1" spans="1:14">
      <c r="A1780" s="50">
        <v>45567</v>
      </c>
      <c r="B1780" s="51" t="s">
        <v>18036</v>
      </c>
      <c r="C1780" s="51" t="s">
        <v>18036</v>
      </c>
      <c r="D1780" s="51" t="s">
        <v>17683</v>
      </c>
      <c r="E1780" s="51" t="s">
        <v>17982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18036</v>
      </c>
      <c r="N1780" s="53" t="s">
        <v>18179</v>
      </c>
    </row>
    <row r="1781" s="4" customFormat="1" ht="20" customHeight="1" spans="1:14">
      <c r="A1781" s="50">
        <v>45567</v>
      </c>
      <c r="B1781" s="51" t="s">
        <v>18036</v>
      </c>
      <c r="C1781" s="51" t="s">
        <v>18036</v>
      </c>
      <c r="D1781" s="51" t="s">
        <v>17374</v>
      </c>
      <c r="E1781" s="51" t="s">
        <v>17957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18036</v>
      </c>
      <c r="N1781" s="53" t="s">
        <v>18180</v>
      </c>
    </row>
    <row r="1782" s="4" customFormat="1" ht="20" customHeight="1" spans="1:14">
      <c r="A1782" s="50">
        <v>45567</v>
      </c>
      <c r="B1782" s="51" t="s">
        <v>18036</v>
      </c>
      <c r="C1782" s="51" t="s">
        <v>18036</v>
      </c>
      <c r="D1782" s="51" t="s">
        <v>17683</v>
      </c>
      <c r="E1782" s="51" t="s">
        <v>17974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18036</v>
      </c>
      <c r="N1782" s="53" t="s">
        <v>18181</v>
      </c>
    </row>
    <row r="1783" s="4" customFormat="1" ht="20" customHeight="1" spans="1:14">
      <c r="A1783" s="50">
        <v>45567</v>
      </c>
      <c r="B1783" s="51" t="s">
        <v>18036</v>
      </c>
      <c r="C1783" s="51" t="s">
        <v>18036</v>
      </c>
      <c r="D1783" s="51" t="s">
        <v>17242</v>
      </c>
      <c r="E1783" s="51" t="s">
        <v>17960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18036</v>
      </c>
      <c r="N1783" s="53" t="s">
        <v>18182</v>
      </c>
    </row>
    <row r="1784" s="4" customFormat="1" ht="20" customHeight="1" spans="1:14">
      <c r="A1784" s="50">
        <v>45567</v>
      </c>
      <c r="B1784" s="51" t="s">
        <v>18036</v>
      </c>
      <c r="C1784" s="51" t="s">
        <v>18036</v>
      </c>
      <c r="D1784" s="51" t="s">
        <v>17242</v>
      </c>
      <c r="E1784" s="51" t="s">
        <v>18183</v>
      </c>
      <c r="F1784" s="15" t="str">
        <f>IFERROR(VLOOKUP(VENTAS[[#This Row],[Código del producto Vendido]],STOCK[],5,FALSE),"-")</f>
        <v>-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4" s="16">
        <f>VENTAS[[#This Row],[Total]]-VENTAS[[#This Row],[Comisión 10%]]-VENTAS[[#This Row],[Costo SIN Comision]]</f>
        <v>-3.5</v>
      </c>
      <c r="M1784" s="52" t="s">
        <v>18036</v>
      </c>
      <c r="N1784" s="53" t="s">
        <v>18184</v>
      </c>
    </row>
    <row r="1785" s="4" customFormat="1" ht="20" customHeight="1" spans="1:14">
      <c r="A1785" s="50">
        <v>45567</v>
      </c>
      <c r="B1785" s="51" t="s">
        <v>18036</v>
      </c>
      <c r="C1785" s="51" t="s">
        <v>18036</v>
      </c>
      <c r="D1785" s="51" t="s">
        <v>18185</v>
      </c>
      <c r="E1785" s="51" t="s">
        <v>17957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18036</v>
      </c>
      <c r="N1785" s="53" t="s">
        <v>18186</v>
      </c>
    </row>
    <row r="1786" s="4" customFormat="1" ht="20" customHeight="1" spans="1:14">
      <c r="A1786" s="50">
        <v>45567</v>
      </c>
      <c r="B1786" s="51" t="s">
        <v>18036</v>
      </c>
      <c r="C1786" s="51" t="s">
        <v>18036</v>
      </c>
      <c r="D1786" s="51" t="s">
        <v>17374</v>
      </c>
      <c r="E1786" s="51" t="s">
        <v>17957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18036</v>
      </c>
      <c r="N1786" s="53" t="s">
        <v>18187</v>
      </c>
    </row>
    <row r="1787" s="4" customFormat="1" ht="20" customHeight="1" spans="1:14">
      <c r="A1787" s="50">
        <v>45567</v>
      </c>
      <c r="B1787" s="51" t="s">
        <v>18036</v>
      </c>
      <c r="C1787" s="51" t="s">
        <v>18036</v>
      </c>
      <c r="D1787" s="51" t="s">
        <v>17683</v>
      </c>
      <c r="E1787" s="51" t="s">
        <v>17916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18036</v>
      </c>
      <c r="N1787" s="53" t="s">
        <v>18188</v>
      </c>
    </row>
    <row r="1788" s="4" customFormat="1" ht="20" customHeight="1" spans="1:14">
      <c r="A1788" s="50">
        <v>45568</v>
      </c>
      <c r="B1788" s="51" t="s">
        <v>18036</v>
      </c>
      <c r="C1788" s="51" t="s">
        <v>18036</v>
      </c>
      <c r="D1788" s="51" t="s">
        <v>18177</v>
      </c>
      <c r="E1788" s="51" t="s">
        <v>18189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18036</v>
      </c>
      <c r="N1788" s="53" t="s">
        <v>18190</v>
      </c>
    </row>
    <row r="1789" s="4" customFormat="1" ht="20" customHeight="1" spans="1:14">
      <c r="A1789" s="50">
        <v>45569</v>
      </c>
      <c r="B1789" s="51" t="s">
        <v>18036</v>
      </c>
      <c r="C1789" s="51" t="s">
        <v>18036</v>
      </c>
      <c r="D1789" s="51" t="s">
        <v>18036</v>
      </c>
      <c r="E1789" s="51" t="s">
        <v>18191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18036</v>
      </c>
      <c r="N1789" s="53" t="s">
        <v>18192</v>
      </c>
    </row>
    <row r="1790" s="4" customFormat="1" ht="20" customHeight="1" spans="1:14">
      <c r="A1790" s="50">
        <v>45569</v>
      </c>
      <c r="B1790" s="51" t="s">
        <v>18036</v>
      </c>
      <c r="C1790" s="51" t="s">
        <v>18036</v>
      </c>
      <c r="D1790" s="51" t="s">
        <v>18036</v>
      </c>
      <c r="E1790" s="51" t="s">
        <v>18191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18036</v>
      </c>
      <c r="N1790" s="53" t="s">
        <v>18193</v>
      </c>
    </row>
    <row r="1791" s="4" customFormat="1" ht="20" customHeight="1" spans="1:14">
      <c r="A1791" s="50">
        <v>45569</v>
      </c>
      <c r="B1791" s="51" t="s">
        <v>18036</v>
      </c>
      <c r="C1791" s="51" t="s">
        <v>18036</v>
      </c>
      <c r="D1791" s="51" t="s">
        <v>16939</v>
      </c>
      <c r="E1791" s="51" t="s">
        <v>18191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18036</v>
      </c>
      <c r="N1791" s="53" t="s">
        <v>18194</v>
      </c>
    </row>
    <row r="1792" s="4" customFormat="1" ht="20" customHeight="1" spans="1:14">
      <c r="A1792" s="50">
        <v>45570</v>
      </c>
      <c r="B1792" s="51" t="s">
        <v>18036</v>
      </c>
      <c r="C1792" s="51" t="s">
        <v>18036</v>
      </c>
      <c r="D1792" s="51" t="s">
        <v>16939</v>
      </c>
      <c r="E1792" s="51" t="s">
        <v>18195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18036</v>
      </c>
      <c r="N1792" s="53" t="s">
        <v>18196</v>
      </c>
    </row>
    <row r="1793" s="4" customFormat="1" ht="20" customHeight="1" spans="1:14">
      <c r="A1793" s="50">
        <v>45570</v>
      </c>
      <c r="B1793" s="51" t="s">
        <v>18036</v>
      </c>
      <c r="C1793" s="51" t="s">
        <v>18036</v>
      </c>
      <c r="D1793" s="51" t="s">
        <v>16939</v>
      </c>
      <c r="E1793" s="51" t="s">
        <v>18197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18036</v>
      </c>
      <c r="N1793" s="53" t="s">
        <v>18198</v>
      </c>
    </row>
    <row r="1794" s="4" customFormat="1" ht="20" customHeight="1" spans="1:14">
      <c r="A1794" s="50">
        <v>45570</v>
      </c>
      <c r="B1794" s="51" t="s">
        <v>18036</v>
      </c>
      <c r="C1794" s="51" t="s">
        <v>18036</v>
      </c>
      <c r="D1794" s="51" t="s">
        <v>18036</v>
      </c>
      <c r="E1794" s="51" t="s">
        <v>18199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18036</v>
      </c>
      <c r="N1794" s="53" t="s">
        <v>18200</v>
      </c>
    </row>
    <row r="1795" s="4" customFormat="1" ht="20" customHeight="1" spans="1:14">
      <c r="A1795" s="50">
        <v>45570</v>
      </c>
      <c r="B1795" s="51" t="s">
        <v>18036</v>
      </c>
      <c r="C1795" s="51" t="s">
        <v>18036</v>
      </c>
      <c r="D1795" s="51" t="s">
        <v>18036</v>
      </c>
      <c r="E1795" s="51" t="s">
        <v>18201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18036</v>
      </c>
      <c r="N1795" s="53" t="s">
        <v>18202</v>
      </c>
    </row>
    <row r="1796" s="4" customFormat="1" ht="20" customHeight="1" spans="1:14">
      <c r="A1796" s="50">
        <v>45570</v>
      </c>
      <c r="B1796" s="51" t="s">
        <v>18036</v>
      </c>
      <c r="C1796" s="51" t="s">
        <v>18036</v>
      </c>
      <c r="D1796" s="51" t="s">
        <v>18036</v>
      </c>
      <c r="E1796" s="51" t="s">
        <v>18203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18036</v>
      </c>
      <c r="N1796" s="53" t="s">
        <v>18204</v>
      </c>
    </row>
    <row r="1797" s="4" customFormat="1" ht="20" customHeight="1" spans="1:14">
      <c r="A1797" s="50">
        <v>45570</v>
      </c>
      <c r="B1797" s="51" t="s">
        <v>18036</v>
      </c>
      <c r="C1797" s="51" t="s">
        <v>18036</v>
      </c>
      <c r="D1797" s="51" t="s">
        <v>18036</v>
      </c>
      <c r="E1797" s="51" t="s">
        <v>18205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18036</v>
      </c>
      <c r="N1797" s="53" t="s">
        <v>18206</v>
      </c>
    </row>
    <row r="1798" s="4" customFormat="1" ht="20" customHeight="1" spans="1:14">
      <c r="A1798" s="50">
        <v>45570</v>
      </c>
      <c r="B1798" s="51" t="s">
        <v>18036</v>
      </c>
      <c r="C1798" s="51" t="s">
        <v>18036</v>
      </c>
      <c r="D1798" s="51" t="s">
        <v>18036</v>
      </c>
      <c r="E1798" s="51" t="s">
        <v>18207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18036</v>
      </c>
      <c r="N1798" s="53" t="s">
        <v>18208</v>
      </c>
    </row>
    <row r="1799" s="4" customFormat="1" ht="20" customHeight="1" spans="1:14">
      <c r="A1799" s="50">
        <v>45570</v>
      </c>
      <c r="B1799" s="51" t="s">
        <v>18036</v>
      </c>
      <c r="C1799" s="51" t="s">
        <v>18036</v>
      </c>
      <c r="D1799" s="51" t="s">
        <v>18036</v>
      </c>
      <c r="E1799" s="51" t="s">
        <v>18209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18036</v>
      </c>
      <c r="N1799" s="53" t="s">
        <v>18210</v>
      </c>
    </row>
    <row r="1800" s="4" customFormat="1" ht="20" customHeight="1" spans="1:14">
      <c r="A1800" s="50">
        <v>45570</v>
      </c>
      <c r="B1800" s="51" t="s">
        <v>18036</v>
      </c>
      <c r="C1800" s="51" t="s">
        <v>18036</v>
      </c>
      <c r="D1800" s="51" t="s">
        <v>18036</v>
      </c>
      <c r="E1800" s="51" t="s">
        <v>18197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18036</v>
      </c>
      <c r="N1800" s="53" t="s">
        <v>18211</v>
      </c>
    </row>
    <row r="1801" s="4" customFormat="1" ht="20" customHeight="1" spans="1:14">
      <c r="A1801" s="50">
        <v>45570</v>
      </c>
      <c r="B1801" s="51" t="s">
        <v>18036</v>
      </c>
      <c r="C1801" s="51" t="s">
        <v>18036</v>
      </c>
      <c r="D1801" s="51" t="s">
        <v>18036</v>
      </c>
      <c r="E1801" s="51" t="s">
        <v>18212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18036</v>
      </c>
      <c r="N1801" s="53" t="s">
        <v>18213</v>
      </c>
    </row>
    <row r="1802" s="4" customFormat="1" ht="20" customHeight="1" spans="1:14">
      <c r="A1802" s="50">
        <v>45570</v>
      </c>
      <c r="B1802" s="51" t="s">
        <v>18036</v>
      </c>
      <c r="C1802" s="51" t="s">
        <v>18036</v>
      </c>
      <c r="D1802" s="51" t="s">
        <v>18036</v>
      </c>
      <c r="E1802" s="51" t="s">
        <v>18214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18036</v>
      </c>
      <c r="N1802" s="53" t="s">
        <v>18215</v>
      </c>
    </row>
    <row r="1803" s="4" customFormat="1" ht="20" customHeight="1" spans="1:14">
      <c r="A1803" s="50">
        <v>45570</v>
      </c>
      <c r="B1803" s="51" t="s">
        <v>18036</v>
      </c>
      <c r="C1803" s="51" t="s">
        <v>18036</v>
      </c>
      <c r="D1803" s="51" t="s">
        <v>18036</v>
      </c>
      <c r="E1803" s="51" t="s">
        <v>18216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18036</v>
      </c>
      <c r="N1803" s="53" t="s">
        <v>18217</v>
      </c>
    </row>
    <row r="1804" s="4" customFormat="1" ht="20" customHeight="1" spans="1:14">
      <c r="A1804" s="50">
        <v>45570</v>
      </c>
      <c r="B1804" s="51" t="s">
        <v>18036</v>
      </c>
      <c r="C1804" s="51" t="s">
        <v>18036</v>
      </c>
      <c r="D1804" s="51" t="s">
        <v>18036</v>
      </c>
      <c r="E1804" s="51" t="s">
        <v>18195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18036</v>
      </c>
      <c r="N1804" s="53" t="s">
        <v>18218</v>
      </c>
    </row>
    <row r="1805" s="4" customFormat="1" ht="20" customHeight="1" spans="1:14">
      <c r="A1805" s="50">
        <v>45570</v>
      </c>
      <c r="B1805" s="51" t="s">
        <v>18036</v>
      </c>
      <c r="C1805" s="51" t="s">
        <v>18036</v>
      </c>
      <c r="D1805" s="51" t="s">
        <v>18036</v>
      </c>
      <c r="E1805" s="51" t="s">
        <v>18195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18036</v>
      </c>
      <c r="N1805" s="53" t="s">
        <v>18219</v>
      </c>
    </row>
    <row r="1806" s="4" customFormat="1" ht="20" customHeight="1" spans="1:14">
      <c r="A1806" s="50">
        <v>45571</v>
      </c>
      <c r="B1806" s="51" t="s">
        <v>18036</v>
      </c>
      <c r="C1806" s="51" t="s">
        <v>18036</v>
      </c>
      <c r="D1806" s="51" t="s">
        <v>18036</v>
      </c>
      <c r="E1806" s="51" t="s">
        <v>18220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18036</v>
      </c>
      <c r="N1806" s="53" t="s">
        <v>18221</v>
      </c>
    </row>
    <row r="1807" s="4" customFormat="1" ht="20" customHeight="1" spans="1:14">
      <c r="A1807" s="50">
        <v>45571</v>
      </c>
      <c r="B1807" s="51" t="s">
        <v>18036</v>
      </c>
      <c r="C1807" s="51" t="s">
        <v>18036</v>
      </c>
      <c r="D1807" s="51" t="s">
        <v>17393</v>
      </c>
      <c r="E1807" s="51" t="s">
        <v>17993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18036</v>
      </c>
      <c r="N1807" s="53" t="s">
        <v>18222</v>
      </c>
    </row>
    <row r="1808" s="4" customFormat="1" ht="20" customHeight="1" spans="1:14">
      <c r="A1808" s="50">
        <v>45572</v>
      </c>
      <c r="B1808" s="51" t="s">
        <v>18036</v>
      </c>
      <c r="C1808" s="51" t="s">
        <v>18036</v>
      </c>
      <c r="D1808" s="51" t="s">
        <v>17393</v>
      </c>
      <c r="E1808" s="51" t="s">
        <v>17884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18036</v>
      </c>
      <c r="N1808" s="53" t="s">
        <v>18223</v>
      </c>
    </row>
    <row r="1809" s="4" customFormat="1" ht="20" customHeight="1" spans="1:14">
      <c r="A1809" s="50">
        <v>45572</v>
      </c>
      <c r="B1809" s="51" t="s">
        <v>18036</v>
      </c>
      <c r="C1809" s="51" t="s">
        <v>18036</v>
      </c>
      <c r="D1809" s="51" t="s">
        <v>17393</v>
      </c>
      <c r="E1809" s="51" t="s">
        <v>17947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18036</v>
      </c>
      <c r="N1809" s="53" t="s">
        <v>18224</v>
      </c>
    </row>
    <row r="1810" s="4" customFormat="1" ht="20" customHeight="1" spans="1:14">
      <c r="A1810" s="50">
        <v>45572</v>
      </c>
      <c r="B1810" s="51" t="s">
        <v>18036</v>
      </c>
      <c r="C1810" s="51" t="s">
        <v>18036</v>
      </c>
      <c r="D1810" s="51" t="s">
        <v>17242</v>
      </c>
      <c r="E1810" s="51" t="s">
        <v>17967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18036</v>
      </c>
      <c r="N1810" s="53" t="s">
        <v>18225</v>
      </c>
    </row>
    <row r="1811" s="4" customFormat="1" ht="20" customHeight="1" spans="1:14">
      <c r="A1811" s="50">
        <v>45572</v>
      </c>
      <c r="B1811" s="51" t="s">
        <v>18036</v>
      </c>
      <c r="C1811" s="51" t="s">
        <v>18036</v>
      </c>
      <c r="D1811" s="51" t="s">
        <v>18226</v>
      </c>
      <c r="E1811" s="51" t="s">
        <v>18183</v>
      </c>
      <c r="F1811" s="15" t="str">
        <f>IFERROR(VLOOKUP(VENTAS[[#This Row],[Código del producto Vendido]],STOCK[],5,FALSE),"-")</f>
        <v>-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1" s="16">
        <f>VENTAS[[#This Row],[Total]]-VENTAS[[#This Row],[Comisión 10%]]-VENTAS[[#This Row],[Costo SIN Comision]]</f>
        <v>-3.5</v>
      </c>
      <c r="M1811" s="52" t="s">
        <v>18036</v>
      </c>
      <c r="N1811" s="53" t="s">
        <v>18227</v>
      </c>
    </row>
    <row r="1812" s="4" customFormat="1" ht="20" customHeight="1" spans="1:14">
      <c r="A1812" s="50">
        <v>45572</v>
      </c>
      <c r="B1812" s="51" t="s">
        <v>18036</v>
      </c>
      <c r="C1812" s="51" t="s">
        <v>18036</v>
      </c>
      <c r="D1812" s="51" t="s">
        <v>17129</v>
      </c>
      <c r="E1812" s="51" t="s">
        <v>17291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18036</v>
      </c>
      <c r="N1812" s="53" t="s">
        <v>18228</v>
      </c>
    </row>
    <row r="1813" s="4" customFormat="1" ht="20" customHeight="1" spans="1:14">
      <c r="A1813" s="50">
        <v>45572</v>
      </c>
      <c r="B1813" s="51" t="s">
        <v>18036</v>
      </c>
      <c r="C1813" s="51" t="s">
        <v>18036</v>
      </c>
      <c r="D1813" s="51" t="s">
        <v>16608</v>
      </c>
      <c r="E1813" s="51" t="s">
        <v>16849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18036</v>
      </c>
      <c r="N1813" s="53" t="s">
        <v>18229</v>
      </c>
    </row>
    <row r="1814" s="4" customFormat="1" ht="20" customHeight="1" spans="1:14">
      <c r="A1814" s="50">
        <v>45572</v>
      </c>
      <c r="B1814" s="51" t="s">
        <v>18036</v>
      </c>
      <c r="C1814" s="51" t="s">
        <v>18036</v>
      </c>
      <c r="D1814" s="51" t="s">
        <v>16608</v>
      </c>
      <c r="E1814" s="51" t="s">
        <v>17969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18036</v>
      </c>
      <c r="N1814" s="53" t="s">
        <v>18230</v>
      </c>
    </row>
    <row r="1815" s="4" customFormat="1" ht="20" customHeight="1" spans="1:14">
      <c r="A1815" s="50">
        <v>45572</v>
      </c>
      <c r="B1815" s="51" t="s">
        <v>18036</v>
      </c>
      <c r="C1815" s="51" t="s">
        <v>18036</v>
      </c>
      <c r="D1815" s="51" t="s">
        <v>16608</v>
      </c>
      <c r="E1815" s="51" t="s">
        <v>17959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18036</v>
      </c>
      <c r="N1815" s="53" t="s">
        <v>18231</v>
      </c>
    </row>
    <row r="1816" s="4" customFormat="1" ht="20" customHeight="1" spans="1:14">
      <c r="A1816" s="50">
        <v>45572</v>
      </c>
      <c r="B1816" s="51" t="s">
        <v>18036</v>
      </c>
      <c r="C1816" s="51" t="s">
        <v>18036</v>
      </c>
      <c r="D1816" s="51" t="s">
        <v>16608</v>
      </c>
      <c r="E1816" s="51" t="s">
        <v>17900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18036</v>
      </c>
      <c r="N1816" s="53" t="s">
        <v>18232</v>
      </c>
    </row>
    <row r="1817" s="4" customFormat="1" ht="20" customHeight="1" spans="1:14">
      <c r="A1817" s="50">
        <v>45572</v>
      </c>
      <c r="B1817" s="51" t="s">
        <v>18036</v>
      </c>
      <c r="C1817" s="51" t="s">
        <v>18036</v>
      </c>
      <c r="D1817" s="51" t="s">
        <v>17374</v>
      </c>
      <c r="E1817" s="51" t="s">
        <v>17968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18036</v>
      </c>
      <c r="N1817" s="53" t="s">
        <v>18233</v>
      </c>
    </row>
    <row r="1818" s="4" customFormat="1" ht="20" customHeight="1" spans="1:14">
      <c r="A1818" s="50">
        <v>45572</v>
      </c>
      <c r="B1818" s="51" t="s">
        <v>18036</v>
      </c>
      <c r="C1818" s="51" t="s">
        <v>18036</v>
      </c>
      <c r="D1818" s="51" t="s">
        <v>17374</v>
      </c>
      <c r="E1818" s="51" t="s">
        <v>17980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18036</v>
      </c>
      <c r="N1818" s="53" t="s">
        <v>18234</v>
      </c>
    </row>
    <row r="1819" s="4" customFormat="1" ht="20" customHeight="1" spans="1:14">
      <c r="A1819" s="50">
        <v>45572</v>
      </c>
      <c r="B1819" s="51" t="s">
        <v>18036</v>
      </c>
      <c r="C1819" s="51" t="s">
        <v>18036</v>
      </c>
      <c r="D1819" s="51" t="s">
        <v>17374</v>
      </c>
      <c r="E1819" s="51" t="s">
        <v>18235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18036</v>
      </c>
      <c r="N1819" s="53" t="s">
        <v>18236</v>
      </c>
    </row>
    <row r="1820" s="4" customFormat="1" ht="20" customHeight="1" spans="1:14">
      <c r="A1820" s="50">
        <v>45572</v>
      </c>
      <c r="B1820" s="51" t="s">
        <v>18036</v>
      </c>
      <c r="C1820" s="51" t="s">
        <v>18036</v>
      </c>
      <c r="D1820" s="51" t="s">
        <v>17374</v>
      </c>
      <c r="E1820" s="51" t="s">
        <v>17962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18036</v>
      </c>
      <c r="N1820" s="53" t="s">
        <v>18237</v>
      </c>
    </row>
    <row r="1821" s="4" customFormat="1" ht="20" customHeight="1" spans="1:14">
      <c r="A1821" s="50">
        <v>45572</v>
      </c>
      <c r="B1821" s="51" t="s">
        <v>18036</v>
      </c>
      <c r="C1821" s="51" t="s">
        <v>18036</v>
      </c>
      <c r="D1821" s="51" t="s">
        <v>17374</v>
      </c>
      <c r="E1821" s="51" t="s">
        <v>17890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18036</v>
      </c>
      <c r="N1821" s="53" t="s">
        <v>18238</v>
      </c>
    </row>
    <row r="1822" s="4" customFormat="1" ht="20" customHeight="1" spans="1:14">
      <c r="A1822" s="50">
        <v>45572</v>
      </c>
      <c r="B1822" s="51" t="s">
        <v>18036</v>
      </c>
      <c r="C1822" s="51" t="s">
        <v>18036</v>
      </c>
      <c r="D1822" s="51" t="s">
        <v>17374</v>
      </c>
      <c r="E1822" s="51" t="s">
        <v>18239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18036</v>
      </c>
      <c r="N1822" s="53" t="s">
        <v>18240</v>
      </c>
    </row>
    <row r="1823" s="4" customFormat="1" ht="20" customHeight="1" spans="1:14">
      <c r="A1823" s="50">
        <v>45572</v>
      </c>
      <c r="B1823" s="51" t="s">
        <v>18036</v>
      </c>
      <c r="C1823" s="51" t="s">
        <v>18036</v>
      </c>
      <c r="D1823" s="51" t="s">
        <v>17374</v>
      </c>
      <c r="E1823" s="51" t="s">
        <v>17957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18036</v>
      </c>
      <c r="N1823" s="53" t="s">
        <v>18241</v>
      </c>
    </row>
    <row r="1824" s="4" customFormat="1" ht="20" customHeight="1" spans="1:14">
      <c r="A1824" s="50">
        <v>45572</v>
      </c>
      <c r="B1824" s="51" t="s">
        <v>18036</v>
      </c>
      <c r="C1824" s="51" t="s">
        <v>18036</v>
      </c>
      <c r="D1824" s="51" t="s">
        <v>17924</v>
      </c>
      <c r="E1824" s="51" t="s">
        <v>17909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18036</v>
      </c>
      <c r="N1824" s="53" t="s">
        <v>18242</v>
      </c>
    </row>
    <row r="1825" s="4" customFormat="1" ht="20" customHeight="1" spans="1:14">
      <c r="A1825" s="50">
        <v>45572</v>
      </c>
      <c r="B1825" s="51" t="s">
        <v>18036</v>
      </c>
      <c r="C1825" s="51" t="s">
        <v>18036</v>
      </c>
      <c r="D1825" s="51" t="s">
        <v>17511</v>
      </c>
      <c r="E1825" s="51" t="s">
        <v>17875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18036</v>
      </c>
      <c r="N1825" s="53" t="s">
        <v>18243</v>
      </c>
    </row>
    <row r="1826" s="4" customFormat="1" ht="20" customHeight="1" spans="1:14">
      <c r="A1826" s="50">
        <v>45572</v>
      </c>
      <c r="B1826" s="51" t="s">
        <v>18036</v>
      </c>
      <c r="C1826" s="51" t="s">
        <v>18036</v>
      </c>
      <c r="D1826" s="51" t="s">
        <v>17935</v>
      </c>
      <c r="E1826" s="51" t="s">
        <v>17912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18036</v>
      </c>
      <c r="N1826" s="53" t="s">
        <v>18244</v>
      </c>
    </row>
    <row r="1827" s="4" customFormat="1" ht="20" customHeight="1" spans="1:14">
      <c r="A1827" s="50">
        <v>45572</v>
      </c>
      <c r="B1827" s="51" t="s">
        <v>18036</v>
      </c>
      <c r="C1827" s="51" t="s">
        <v>18036</v>
      </c>
      <c r="D1827" s="51" t="s">
        <v>17386</v>
      </c>
      <c r="E1827" s="51" t="s">
        <v>17941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18036</v>
      </c>
      <c r="N1827" s="53" t="s">
        <v>18245</v>
      </c>
    </row>
    <row r="1828" s="4" customFormat="1" ht="20" customHeight="1" spans="1:14">
      <c r="A1828" s="50">
        <v>45572</v>
      </c>
      <c r="B1828" s="51" t="s">
        <v>18036</v>
      </c>
      <c r="C1828" s="51" t="s">
        <v>18036</v>
      </c>
      <c r="D1828" s="51" t="s">
        <v>17706</v>
      </c>
      <c r="E1828" s="51" t="s">
        <v>17981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18036</v>
      </c>
      <c r="N1828" s="53" t="s">
        <v>18246</v>
      </c>
    </row>
    <row r="1829" s="4" customFormat="1" ht="20" customHeight="1" spans="1:14">
      <c r="A1829" s="50">
        <v>45572</v>
      </c>
      <c r="B1829" s="51" t="s">
        <v>18036</v>
      </c>
      <c r="C1829" s="51" t="s">
        <v>18036</v>
      </c>
      <c r="D1829" s="51" t="s">
        <v>18036</v>
      </c>
      <c r="E1829" s="51" t="s">
        <v>18214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18036</v>
      </c>
      <c r="N1829" s="53" t="s">
        <v>18247</v>
      </c>
    </row>
    <row r="1830" s="4" customFormat="1" ht="20" customHeight="1" spans="1:14">
      <c r="A1830" s="50">
        <v>45572</v>
      </c>
      <c r="B1830" s="51" t="s">
        <v>18036</v>
      </c>
      <c r="C1830" s="51" t="s">
        <v>18036</v>
      </c>
      <c r="D1830" s="51" t="s">
        <v>18248</v>
      </c>
      <c r="E1830" s="51" t="s">
        <v>16980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18036</v>
      </c>
      <c r="N1830" s="53" t="s">
        <v>18249</v>
      </c>
    </row>
    <row r="1831" s="4" customFormat="1" ht="20" customHeight="1" spans="1:14">
      <c r="A1831" s="50">
        <v>45572</v>
      </c>
      <c r="B1831" s="51" t="s">
        <v>18036</v>
      </c>
      <c r="C1831" s="51" t="s">
        <v>18036</v>
      </c>
      <c r="D1831" s="51" t="s">
        <v>18248</v>
      </c>
      <c r="E1831" s="51" t="s">
        <v>17973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18036</v>
      </c>
      <c r="N1831" s="53" t="s">
        <v>18250</v>
      </c>
    </row>
    <row r="1832" s="4" customFormat="1" ht="20" customHeight="1" spans="1:14">
      <c r="A1832" s="50">
        <v>45573</v>
      </c>
      <c r="B1832" s="51" t="s">
        <v>18036</v>
      </c>
      <c r="C1832" s="51" t="s">
        <v>18036</v>
      </c>
      <c r="D1832" s="51" t="s">
        <v>17846</v>
      </c>
      <c r="E1832" s="51" t="s">
        <v>18251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18036</v>
      </c>
      <c r="N1832" s="53" t="s">
        <v>18252</v>
      </c>
    </row>
    <row r="1833" s="4" customFormat="1" ht="20" customHeight="1" spans="1:14">
      <c r="A1833" s="50">
        <v>45573</v>
      </c>
      <c r="B1833" s="51" t="s">
        <v>18036</v>
      </c>
      <c r="C1833" s="51" t="s">
        <v>18036</v>
      </c>
      <c r="D1833" s="51" t="s">
        <v>17846</v>
      </c>
      <c r="E1833" s="51" t="s">
        <v>18253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18036</v>
      </c>
      <c r="N1833" s="53" t="s">
        <v>18254</v>
      </c>
    </row>
    <row r="1834" s="4" customFormat="1" ht="20" customHeight="1" spans="1:14">
      <c r="A1834" s="50">
        <v>45573</v>
      </c>
      <c r="B1834" s="51" t="s">
        <v>18036</v>
      </c>
      <c r="C1834" s="51" t="s">
        <v>18036</v>
      </c>
      <c r="D1834" s="51" t="s">
        <v>18036</v>
      </c>
      <c r="E1834" s="51" t="s">
        <v>18255</v>
      </c>
      <c r="F1834" s="15" t="str">
        <f>IFERROR(VLOOKUP(VENTAS[[#This Row],[Código del producto Vendido]],STOCK[],5,FALSE),"-")</f>
        <v>-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34" s="16">
        <f>VENTAS[[#This Row],[Total]]-VENTAS[[#This Row],[Comisión 10%]]-VENTAS[[#This Row],[Costo SIN Comision]]</f>
        <v>-3</v>
      </c>
      <c r="M1834" s="52" t="s">
        <v>18036</v>
      </c>
      <c r="N1834" s="53" t="s">
        <v>18256</v>
      </c>
    </row>
    <row r="1835" s="4" customFormat="1" ht="20" customHeight="1" spans="1:14">
      <c r="A1835" s="50">
        <v>45573</v>
      </c>
      <c r="B1835" s="51" t="s">
        <v>18036</v>
      </c>
      <c r="C1835" s="51" t="s">
        <v>18036</v>
      </c>
      <c r="D1835" s="51" t="s">
        <v>17706</v>
      </c>
      <c r="E1835" s="51" t="s">
        <v>17975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18036</v>
      </c>
      <c r="N1835" s="53" t="s">
        <v>18257</v>
      </c>
    </row>
    <row r="1836" s="4" customFormat="1" ht="20" customHeight="1" spans="1:14">
      <c r="A1836" s="50">
        <v>45574</v>
      </c>
      <c r="B1836" s="51" t="s">
        <v>18036</v>
      </c>
      <c r="C1836" s="51" t="s">
        <v>18036</v>
      </c>
      <c r="D1836" s="51" t="s">
        <v>17935</v>
      </c>
      <c r="E1836" s="51" t="s">
        <v>17990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18036</v>
      </c>
      <c r="N1836" s="53" t="s">
        <v>18258</v>
      </c>
    </row>
    <row r="1837" s="4" customFormat="1" ht="20" customHeight="1" spans="1:14">
      <c r="A1837" s="50">
        <v>45574</v>
      </c>
      <c r="B1837" s="51" t="s">
        <v>18036</v>
      </c>
      <c r="C1837" s="51" t="s">
        <v>18036</v>
      </c>
      <c r="D1837" s="51" t="s">
        <v>18112</v>
      </c>
      <c r="E1837" s="51" t="s">
        <v>17880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18036</v>
      </c>
      <c r="N1837" s="53" t="s">
        <v>18259</v>
      </c>
    </row>
    <row r="1838" s="4" customFormat="1" ht="20" customHeight="1" spans="1:14">
      <c r="A1838" s="50">
        <v>45574</v>
      </c>
      <c r="B1838" s="51" t="s">
        <v>18036</v>
      </c>
      <c r="C1838" s="51" t="s">
        <v>18036</v>
      </c>
      <c r="D1838" s="51" t="s">
        <v>17683</v>
      </c>
      <c r="E1838" s="51" t="s">
        <v>17886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18036</v>
      </c>
      <c r="N1838" s="53" t="s">
        <v>18260</v>
      </c>
    </row>
    <row r="1839" s="4" customFormat="1" ht="20" customHeight="1" spans="1:14">
      <c r="A1839" s="50">
        <v>45574</v>
      </c>
      <c r="B1839" s="51" t="s">
        <v>18036</v>
      </c>
      <c r="C1839" s="51" t="s">
        <v>18036</v>
      </c>
      <c r="D1839" s="51" t="s">
        <v>17393</v>
      </c>
      <c r="E1839" s="51" t="s">
        <v>17986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18036</v>
      </c>
      <c r="N1839" s="53" t="s">
        <v>18261</v>
      </c>
    </row>
    <row r="1840" s="4" customFormat="1" ht="20" customHeight="1" spans="1:14">
      <c r="A1840" s="50">
        <v>45574</v>
      </c>
      <c r="B1840" s="51" t="s">
        <v>18036</v>
      </c>
      <c r="C1840" s="51" t="s">
        <v>18036</v>
      </c>
      <c r="D1840" s="51" t="s">
        <v>17924</v>
      </c>
      <c r="E1840" s="51" t="s">
        <v>17894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18036</v>
      </c>
      <c r="N1840" s="53" t="s">
        <v>18262</v>
      </c>
    </row>
    <row r="1841" s="4" customFormat="1" ht="20" customHeight="1" spans="1:14">
      <c r="A1841" s="50">
        <v>45574</v>
      </c>
      <c r="B1841" s="51" t="s">
        <v>18036</v>
      </c>
      <c r="C1841" s="51" t="s">
        <v>18036</v>
      </c>
      <c r="D1841" s="51" t="s">
        <v>17511</v>
      </c>
      <c r="E1841" s="51" t="s">
        <v>17894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18036</v>
      </c>
      <c r="N1841" s="53" t="s">
        <v>18263</v>
      </c>
    </row>
    <row r="1842" s="4" customFormat="1" ht="20" customHeight="1" spans="1:14">
      <c r="A1842" s="50">
        <v>45574</v>
      </c>
      <c r="B1842" s="51" t="s">
        <v>18036</v>
      </c>
      <c r="C1842" s="51" t="s">
        <v>18036</v>
      </c>
      <c r="D1842" s="51" t="s">
        <v>17386</v>
      </c>
      <c r="E1842" s="51" t="s">
        <v>17886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18036</v>
      </c>
      <c r="N1842" s="53" t="s">
        <v>18264</v>
      </c>
    </row>
    <row r="1843" s="4" customFormat="1" ht="20" customHeight="1" spans="1:14">
      <c r="A1843" s="50">
        <v>45574</v>
      </c>
      <c r="B1843" s="51" t="s">
        <v>18036</v>
      </c>
      <c r="C1843" s="51" t="s">
        <v>18036</v>
      </c>
      <c r="D1843" s="51" t="s">
        <v>17436</v>
      </c>
      <c r="E1843" s="51" t="s">
        <v>18265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18036</v>
      </c>
      <c r="N1843" s="53" t="s">
        <v>18266</v>
      </c>
    </row>
    <row r="1844" s="4" customFormat="1" ht="20" customHeight="1" spans="1:14">
      <c r="A1844" s="50">
        <v>45575</v>
      </c>
      <c r="B1844" s="51" t="s">
        <v>18036</v>
      </c>
      <c r="C1844" s="51" t="s">
        <v>18036</v>
      </c>
      <c r="D1844" s="51" t="s">
        <v>17683</v>
      </c>
      <c r="E1844" s="51" t="s">
        <v>18267</v>
      </c>
      <c r="F1844" s="15" t="str">
        <f>IFERROR(VLOOKUP(VENTAS[[#This Row],[Código del producto Vendido]],STOCK[],5,FALSE),"-")</f>
        <v>-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4" s="16">
        <f>VENTAS[[#This Row],[Total]]-VENTAS[[#This Row],[Comisión 10%]]-VENTAS[[#This Row],[Costo SIN Comision]]</f>
        <v>-3</v>
      </c>
      <c r="M1844" s="52" t="s">
        <v>18036</v>
      </c>
      <c r="N1844" s="53" t="s">
        <v>18268</v>
      </c>
    </row>
    <row r="1845" s="4" customFormat="1" ht="20" customHeight="1" spans="1:14">
      <c r="A1845" s="50">
        <v>45575</v>
      </c>
      <c r="B1845" s="51" t="s">
        <v>18036</v>
      </c>
      <c r="C1845" s="51" t="s">
        <v>18036</v>
      </c>
      <c r="D1845" s="51" t="s">
        <v>17393</v>
      </c>
      <c r="E1845" s="51" t="s">
        <v>17975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18036</v>
      </c>
      <c r="N1845" s="53" t="s">
        <v>18269</v>
      </c>
    </row>
    <row r="1846" s="4" customFormat="1" ht="20" customHeight="1" spans="1:14">
      <c r="A1846" s="50">
        <v>45575</v>
      </c>
      <c r="B1846" s="51" t="s">
        <v>18036</v>
      </c>
      <c r="C1846" s="51" t="s">
        <v>18036</v>
      </c>
      <c r="D1846" s="51" t="s">
        <v>17830</v>
      </c>
      <c r="E1846" s="51" t="s">
        <v>17989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18036</v>
      </c>
      <c r="N1846" s="53" t="s">
        <v>18270</v>
      </c>
    </row>
    <row r="1847" s="4" customFormat="1" ht="20" customHeight="1" spans="1:14">
      <c r="A1847" s="50">
        <v>45575</v>
      </c>
      <c r="B1847" s="51" t="s">
        <v>18036</v>
      </c>
      <c r="C1847" s="51" t="s">
        <v>18036</v>
      </c>
      <c r="D1847" s="51" t="s">
        <v>17830</v>
      </c>
      <c r="E1847" s="51" t="s">
        <v>18271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18036</v>
      </c>
      <c r="N1847" s="53" t="s">
        <v>18272</v>
      </c>
    </row>
    <row r="1848" s="4" customFormat="1" ht="20" customHeight="1" spans="1:14">
      <c r="A1848" s="50">
        <v>45576</v>
      </c>
      <c r="B1848" s="51" t="s">
        <v>18036</v>
      </c>
      <c r="C1848" s="51" t="s">
        <v>18036</v>
      </c>
      <c r="D1848" s="51" t="s">
        <v>18273</v>
      </c>
      <c r="E1848" s="51" t="s">
        <v>18274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18036</v>
      </c>
      <c r="N1848" s="53" t="s">
        <v>18275</v>
      </c>
    </row>
    <row r="1849" s="4" customFormat="1" ht="20" customHeight="1" spans="1:14">
      <c r="A1849" s="50">
        <v>45576</v>
      </c>
      <c r="B1849" s="51" t="s">
        <v>18036</v>
      </c>
      <c r="C1849" s="51" t="s">
        <v>18036</v>
      </c>
      <c r="D1849" s="51" t="s">
        <v>18276</v>
      </c>
      <c r="E1849" s="51" t="s">
        <v>18277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18036</v>
      </c>
      <c r="N1849" s="53" t="s">
        <v>18278</v>
      </c>
    </row>
    <row r="1850" s="4" customFormat="1" ht="20" customHeight="1" spans="1:14">
      <c r="A1850" s="50">
        <v>45576</v>
      </c>
      <c r="B1850" s="51" t="s">
        <v>18036</v>
      </c>
      <c r="C1850" s="51" t="s">
        <v>18036</v>
      </c>
      <c r="D1850" s="51" t="s">
        <v>17683</v>
      </c>
      <c r="E1850" s="51" t="s">
        <v>17987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18036</v>
      </c>
      <c r="N1850" s="53" t="s">
        <v>18279</v>
      </c>
    </row>
    <row r="1851" s="4" customFormat="1" ht="20" customHeight="1" spans="1:14">
      <c r="A1851" s="50">
        <v>45576</v>
      </c>
      <c r="B1851" s="51" t="s">
        <v>18036</v>
      </c>
      <c r="C1851" s="51" t="s">
        <v>18036</v>
      </c>
      <c r="D1851" s="51" t="s">
        <v>17683</v>
      </c>
      <c r="E1851" s="51" t="s">
        <v>18122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18036</v>
      </c>
      <c r="N1851" s="53" t="s">
        <v>18280</v>
      </c>
    </row>
    <row r="1852" s="4" customFormat="1" ht="20" customHeight="1" spans="1:14">
      <c r="A1852" s="50">
        <v>45576</v>
      </c>
      <c r="B1852" s="51" t="s">
        <v>18036</v>
      </c>
      <c r="C1852" s="51" t="s">
        <v>18036</v>
      </c>
      <c r="D1852" s="51" t="s">
        <v>17683</v>
      </c>
      <c r="E1852" s="51" t="s">
        <v>18024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18036</v>
      </c>
      <c r="N1852" s="53" t="s">
        <v>18281</v>
      </c>
    </row>
    <row r="1853" s="4" customFormat="1" ht="20" customHeight="1" spans="1:14">
      <c r="A1853" s="50">
        <v>45576</v>
      </c>
      <c r="B1853" s="51" t="s">
        <v>18036</v>
      </c>
      <c r="C1853" s="51" t="s">
        <v>18036</v>
      </c>
      <c r="D1853" s="51" t="s">
        <v>18282</v>
      </c>
      <c r="E1853" s="51" t="s">
        <v>18216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18036</v>
      </c>
      <c r="N1853" s="53" t="s">
        <v>18283</v>
      </c>
    </row>
    <row r="1854" s="4" customFormat="1" ht="20" customHeight="1" spans="1:14">
      <c r="A1854" s="50">
        <v>45576</v>
      </c>
      <c r="B1854" s="51" t="s">
        <v>18036</v>
      </c>
      <c r="C1854" s="51" t="s">
        <v>18036</v>
      </c>
      <c r="D1854" s="51" t="s">
        <v>18282</v>
      </c>
      <c r="E1854" s="51" t="s">
        <v>18220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18036</v>
      </c>
      <c r="N1854" s="53" t="s">
        <v>18284</v>
      </c>
    </row>
    <row r="1855" s="4" customFormat="1" ht="20" customHeight="1" spans="1:14">
      <c r="A1855" s="50">
        <v>45576</v>
      </c>
      <c r="B1855" s="51" t="s">
        <v>18036</v>
      </c>
      <c r="C1855" s="51" t="s">
        <v>18036</v>
      </c>
      <c r="D1855" s="51" t="s">
        <v>18282</v>
      </c>
      <c r="E1855" s="51" t="s">
        <v>18285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18036</v>
      </c>
      <c r="N1855" s="53" t="s">
        <v>18286</v>
      </c>
    </row>
    <row r="1856" s="4" customFormat="1" ht="20" customHeight="1" spans="1:14">
      <c r="A1856" s="50">
        <v>45576</v>
      </c>
      <c r="B1856" s="51" t="s">
        <v>18036</v>
      </c>
      <c r="C1856" s="51" t="s">
        <v>18036</v>
      </c>
      <c r="D1856" s="51" t="s">
        <v>18282</v>
      </c>
      <c r="E1856" s="51" t="s">
        <v>18220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18036</v>
      </c>
      <c r="N1856" s="53" t="s">
        <v>18287</v>
      </c>
    </row>
    <row r="1857" s="4" customFormat="1" ht="20" customHeight="1" spans="1:14">
      <c r="A1857" s="50">
        <v>45576</v>
      </c>
      <c r="B1857" s="51" t="s">
        <v>18036</v>
      </c>
      <c r="C1857" s="51" t="s">
        <v>18036</v>
      </c>
      <c r="D1857" s="51" t="s">
        <v>17924</v>
      </c>
      <c r="E1857" s="51" t="s">
        <v>18288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18036</v>
      </c>
      <c r="N1857" s="53" t="s">
        <v>18289</v>
      </c>
    </row>
    <row r="1858" s="4" customFormat="1" ht="20" customHeight="1" spans="1:14">
      <c r="A1858" s="50">
        <v>45576</v>
      </c>
      <c r="B1858" s="51" t="s">
        <v>18036</v>
      </c>
      <c r="C1858" s="51" t="s">
        <v>18036</v>
      </c>
      <c r="D1858" s="51" t="s">
        <v>17924</v>
      </c>
      <c r="E1858" s="51" t="s">
        <v>17967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18036</v>
      </c>
      <c r="N1858" s="53" t="s">
        <v>18290</v>
      </c>
    </row>
    <row r="1859" s="4" customFormat="1" ht="20" customHeight="1" spans="1:14">
      <c r="A1859" s="50">
        <v>45576</v>
      </c>
      <c r="B1859" s="51" t="s">
        <v>18036</v>
      </c>
      <c r="C1859" s="51" t="s">
        <v>18036</v>
      </c>
      <c r="D1859" s="51" t="s">
        <v>17386</v>
      </c>
      <c r="E1859" s="51" t="s">
        <v>18027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18036</v>
      </c>
      <c r="N1859" s="53" t="s">
        <v>18291</v>
      </c>
    </row>
    <row r="1860" s="4" customFormat="1" ht="20" customHeight="1" spans="1:14">
      <c r="A1860" s="50">
        <v>45576</v>
      </c>
      <c r="B1860" s="51" t="s">
        <v>18036</v>
      </c>
      <c r="C1860" s="51" t="s">
        <v>18036</v>
      </c>
      <c r="D1860" s="51" t="s">
        <v>17386</v>
      </c>
      <c r="E1860" s="51" t="s">
        <v>18292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18036</v>
      </c>
      <c r="N1860" s="53" t="s">
        <v>18293</v>
      </c>
    </row>
    <row r="1861" s="4" customFormat="1" ht="20" customHeight="1" spans="1:14">
      <c r="A1861" s="50">
        <v>45576</v>
      </c>
      <c r="B1861" s="51" t="s">
        <v>18036</v>
      </c>
      <c r="C1861" s="51" t="s">
        <v>18036</v>
      </c>
      <c r="D1861" s="51" t="s">
        <v>17374</v>
      </c>
      <c r="E1861" s="51" t="s">
        <v>18294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18036</v>
      </c>
      <c r="N1861" s="53" t="s">
        <v>18295</v>
      </c>
    </row>
    <row r="1862" s="4" customFormat="1" ht="20" customHeight="1" spans="1:14">
      <c r="A1862" s="50">
        <v>45576</v>
      </c>
      <c r="B1862" s="51" t="s">
        <v>18036</v>
      </c>
      <c r="C1862" s="51" t="s">
        <v>18036</v>
      </c>
      <c r="D1862" s="51" t="s">
        <v>18036</v>
      </c>
      <c r="E1862" s="51" t="s">
        <v>18296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18036</v>
      </c>
      <c r="N1862" s="53" t="s">
        <v>18297</v>
      </c>
    </row>
    <row r="1863" s="4" customFormat="1" ht="20" customHeight="1" spans="1:14">
      <c r="A1863" s="50">
        <v>45577</v>
      </c>
      <c r="B1863" s="51" t="s">
        <v>18036</v>
      </c>
      <c r="C1863" s="51" t="s">
        <v>18036</v>
      </c>
      <c r="D1863" s="51" t="s">
        <v>17393</v>
      </c>
      <c r="E1863" s="51" t="s">
        <v>18298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18036</v>
      </c>
      <c r="N1863" s="53" t="s">
        <v>18299</v>
      </c>
    </row>
    <row r="1864" s="4" customFormat="1" ht="20" customHeight="1" spans="1:14">
      <c r="A1864" s="50">
        <v>45577</v>
      </c>
      <c r="B1864" s="51" t="s">
        <v>18036</v>
      </c>
      <c r="C1864" s="51" t="s">
        <v>18036</v>
      </c>
      <c r="D1864" s="51" t="s">
        <v>17242</v>
      </c>
      <c r="E1864" s="51" t="s">
        <v>18300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18036</v>
      </c>
      <c r="N1864" s="53" t="s">
        <v>18301</v>
      </c>
    </row>
    <row r="1865" s="4" customFormat="1" ht="20" customHeight="1" spans="1:14">
      <c r="A1865" s="50">
        <v>45577</v>
      </c>
      <c r="B1865" s="51" t="s">
        <v>18036</v>
      </c>
      <c r="C1865" s="51" t="s">
        <v>18036</v>
      </c>
      <c r="D1865" s="51" t="s">
        <v>18302</v>
      </c>
      <c r="E1865" s="51" t="s">
        <v>17884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18036</v>
      </c>
      <c r="N1865" s="53" t="s">
        <v>18303</v>
      </c>
    </row>
    <row r="1866" s="4" customFormat="1" ht="20" customHeight="1" spans="1:14">
      <c r="A1866" s="50">
        <v>45577</v>
      </c>
      <c r="B1866" s="51" t="s">
        <v>18036</v>
      </c>
      <c r="C1866" s="51" t="s">
        <v>18036</v>
      </c>
      <c r="D1866" s="51" t="s">
        <v>18112</v>
      </c>
      <c r="E1866" s="51" t="s">
        <v>17884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18036</v>
      </c>
      <c r="N1866" s="53" t="s">
        <v>18304</v>
      </c>
    </row>
    <row r="1867" s="4" customFormat="1" ht="20" customHeight="1" spans="1:14">
      <c r="A1867" s="50">
        <v>45577</v>
      </c>
      <c r="B1867" s="51" t="s">
        <v>18036</v>
      </c>
      <c r="C1867" s="51" t="s">
        <v>18036</v>
      </c>
      <c r="D1867" s="51" t="s">
        <v>18302</v>
      </c>
      <c r="E1867" s="51" t="s">
        <v>18197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18036</v>
      </c>
      <c r="N1867" s="53" t="s">
        <v>18305</v>
      </c>
    </row>
    <row r="1868" s="4" customFormat="1" ht="20" customHeight="1" spans="1:14">
      <c r="A1868" s="50">
        <v>45577</v>
      </c>
      <c r="B1868" s="51" t="s">
        <v>18036</v>
      </c>
      <c r="C1868" s="51" t="s">
        <v>18036</v>
      </c>
      <c r="D1868" s="51" t="s">
        <v>17511</v>
      </c>
      <c r="E1868" s="51" t="s">
        <v>18306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18036</v>
      </c>
      <c r="N1868" s="53" t="s">
        <v>18307</v>
      </c>
    </row>
    <row r="1869" s="4" customFormat="1" ht="20" customHeight="1" spans="1:14">
      <c r="A1869" s="50">
        <v>45577</v>
      </c>
      <c r="B1869" s="51" t="s">
        <v>18036</v>
      </c>
      <c r="C1869" s="51" t="s">
        <v>18036</v>
      </c>
      <c r="D1869" s="51" t="s">
        <v>17386</v>
      </c>
      <c r="E1869" s="51" t="s">
        <v>17987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18036</v>
      </c>
      <c r="N1869" s="53" t="s">
        <v>18308</v>
      </c>
    </row>
    <row r="1870" s="4" customFormat="1" ht="20" customHeight="1" spans="1:14">
      <c r="A1870" s="50">
        <v>45578</v>
      </c>
      <c r="B1870" s="51" t="s">
        <v>18036</v>
      </c>
      <c r="C1870" s="51" t="s">
        <v>18036</v>
      </c>
      <c r="D1870" s="51" t="s">
        <v>18036</v>
      </c>
      <c r="E1870" s="51" t="s">
        <v>18209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18036</v>
      </c>
      <c r="N1870" s="53" t="s">
        <v>18309</v>
      </c>
    </row>
    <row r="1871" s="4" customFormat="1" ht="20" customHeight="1" spans="1:14">
      <c r="A1871" s="50">
        <v>45578</v>
      </c>
      <c r="B1871" s="51" t="s">
        <v>18036</v>
      </c>
      <c r="C1871" s="51" t="s">
        <v>18036</v>
      </c>
      <c r="D1871" s="51" t="s">
        <v>16608</v>
      </c>
      <c r="E1871" s="51" t="s">
        <v>18310</v>
      </c>
      <c r="F1871" s="15" t="str">
        <f>IFERROR(VLOOKUP(VENTAS[[#This Row],[Código del producto Vendido]],STOCK[],5,FALSE),"-")</f>
        <v>-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71" s="16">
        <f>VENTAS[[#This Row],[Total]]-VENTAS[[#This Row],[Comisión 10%]]-VENTAS[[#This Row],[Costo SIN Comision]]</f>
        <v>-3</v>
      </c>
      <c r="M1871" s="52" t="s">
        <v>18036</v>
      </c>
      <c r="N1871" s="53" t="s">
        <v>18311</v>
      </c>
    </row>
    <row r="1872" s="4" customFormat="1" ht="20" customHeight="1" spans="1:14">
      <c r="A1872" s="50">
        <v>45578</v>
      </c>
      <c r="B1872" s="51" t="s">
        <v>18036</v>
      </c>
      <c r="C1872" s="51" t="s">
        <v>18036</v>
      </c>
      <c r="D1872" s="51" t="s">
        <v>17374</v>
      </c>
      <c r="E1872" s="51" t="s">
        <v>18312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18036</v>
      </c>
      <c r="N1872" s="53" t="s">
        <v>18313</v>
      </c>
    </row>
    <row r="1873" s="4" customFormat="1" ht="20" customHeight="1" spans="1:14">
      <c r="A1873" s="50">
        <v>45578</v>
      </c>
      <c r="B1873" s="51" t="s">
        <v>18036</v>
      </c>
      <c r="C1873" s="51" t="s">
        <v>18036</v>
      </c>
      <c r="D1873" s="51" t="s">
        <v>18036</v>
      </c>
      <c r="E1873" s="51" t="s">
        <v>18205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18036</v>
      </c>
      <c r="N1873" s="53" t="s">
        <v>18314</v>
      </c>
    </row>
    <row r="1874" s="4" customFormat="1" ht="20" customHeight="1" spans="1:14">
      <c r="A1874" s="50">
        <v>45578</v>
      </c>
      <c r="B1874" s="51" t="s">
        <v>18036</v>
      </c>
      <c r="C1874" s="51" t="s">
        <v>18036</v>
      </c>
      <c r="D1874" s="51" t="s">
        <v>18282</v>
      </c>
      <c r="E1874" s="51" t="s">
        <v>18315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18036</v>
      </c>
      <c r="N1874" s="53" t="s">
        <v>18316</v>
      </c>
    </row>
    <row r="1875" s="4" customFormat="1" ht="20" customHeight="1" spans="1:14">
      <c r="A1875" s="50">
        <v>45578</v>
      </c>
      <c r="B1875" s="51" t="s">
        <v>18036</v>
      </c>
      <c r="C1875" s="51" t="s">
        <v>18036</v>
      </c>
      <c r="D1875" s="51" t="s">
        <v>18282</v>
      </c>
      <c r="E1875" s="51" t="s">
        <v>18317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18036</v>
      </c>
      <c r="N1875" s="53" t="s">
        <v>18318</v>
      </c>
    </row>
    <row r="1876" s="4" customFormat="1" ht="20" customHeight="1" spans="1:14">
      <c r="A1876" s="50">
        <v>45578</v>
      </c>
      <c r="B1876" s="51" t="s">
        <v>18036</v>
      </c>
      <c r="C1876" s="51" t="s">
        <v>18036</v>
      </c>
      <c r="D1876" s="51" t="s">
        <v>18282</v>
      </c>
      <c r="E1876" s="51" t="s">
        <v>18319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18036</v>
      </c>
      <c r="N1876" s="53" t="s">
        <v>18320</v>
      </c>
    </row>
    <row r="1877" s="4" customFormat="1" ht="20" customHeight="1" spans="1:14">
      <c r="A1877" s="50">
        <v>45578</v>
      </c>
      <c r="B1877" s="51" t="s">
        <v>18036</v>
      </c>
      <c r="C1877" s="51" t="s">
        <v>18036</v>
      </c>
      <c r="D1877" s="51" t="s">
        <v>18282</v>
      </c>
      <c r="E1877" s="51" t="s">
        <v>18216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18036</v>
      </c>
      <c r="N1877" s="53" t="s">
        <v>18321</v>
      </c>
    </row>
    <row r="1878" s="4" customFormat="1" ht="20" customHeight="1" spans="1:14">
      <c r="A1878" s="50">
        <v>45578</v>
      </c>
      <c r="B1878" s="51" t="s">
        <v>18036</v>
      </c>
      <c r="C1878" s="51" t="s">
        <v>18036</v>
      </c>
      <c r="D1878" s="51" t="s">
        <v>18282</v>
      </c>
      <c r="E1878" s="51" t="s">
        <v>18322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18036</v>
      </c>
      <c r="N1878" s="53" t="s">
        <v>18323</v>
      </c>
    </row>
    <row r="1879" s="4" customFormat="1" ht="20" customHeight="1" spans="1:14">
      <c r="A1879" s="50">
        <v>45578</v>
      </c>
      <c r="B1879" s="51" t="s">
        <v>18036</v>
      </c>
      <c r="C1879" s="51" t="s">
        <v>18036</v>
      </c>
      <c r="D1879" s="51" t="s">
        <v>18282</v>
      </c>
      <c r="E1879" s="51" t="s">
        <v>18324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18036</v>
      </c>
      <c r="N1879" s="53" t="s">
        <v>18325</v>
      </c>
    </row>
    <row r="1880" s="4" customFormat="1" ht="20" customHeight="1" spans="1:14">
      <c r="A1880" s="50">
        <v>45579</v>
      </c>
      <c r="B1880" s="51" t="s">
        <v>18036</v>
      </c>
      <c r="C1880" s="51" t="s">
        <v>18036</v>
      </c>
      <c r="D1880" s="51" t="s">
        <v>17374</v>
      </c>
      <c r="E1880" s="51" t="s">
        <v>18326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18036</v>
      </c>
      <c r="N1880" s="53" t="s">
        <v>18327</v>
      </c>
    </row>
    <row r="1881" s="4" customFormat="1" ht="20" customHeight="1" spans="1:14">
      <c r="A1881" s="50">
        <v>45579</v>
      </c>
      <c r="B1881" s="51" t="s">
        <v>18036</v>
      </c>
      <c r="C1881" s="51" t="s">
        <v>18036</v>
      </c>
      <c r="D1881" s="51" t="s">
        <v>17386</v>
      </c>
      <c r="E1881" s="51" t="s">
        <v>18306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18036</v>
      </c>
      <c r="N1881" s="53" t="s">
        <v>18328</v>
      </c>
    </row>
    <row r="1882" s="4" customFormat="1" ht="20" customHeight="1" spans="1:14">
      <c r="A1882" s="50">
        <v>45579</v>
      </c>
      <c r="B1882" s="51" t="s">
        <v>18036</v>
      </c>
      <c r="C1882" s="51" t="s">
        <v>18036</v>
      </c>
      <c r="D1882" s="51" t="s">
        <v>17386</v>
      </c>
      <c r="E1882" s="51" t="s">
        <v>18329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18036</v>
      </c>
      <c r="N1882" s="53" t="s">
        <v>18330</v>
      </c>
    </row>
    <row r="1883" s="4" customFormat="1" ht="20" customHeight="1" spans="1:14">
      <c r="A1883" s="50">
        <v>45579</v>
      </c>
      <c r="B1883" s="51" t="s">
        <v>18036</v>
      </c>
      <c r="C1883" s="51" t="s">
        <v>18036</v>
      </c>
      <c r="D1883" s="51" t="s">
        <v>17924</v>
      </c>
      <c r="E1883" s="51" t="s">
        <v>18288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18036</v>
      </c>
      <c r="N1883" s="53" t="s">
        <v>18331</v>
      </c>
    </row>
    <row r="1884" s="4" customFormat="1" ht="20" customHeight="1" spans="1:14">
      <c r="A1884" s="50">
        <v>45579</v>
      </c>
      <c r="B1884" s="51" t="s">
        <v>18036</v>
      </c>
      <c r="C1884" s="51" t="s">
        <v>18036</v>
      </c>
      <c r="D1884" s="51" t="s">
        <v>17393</v>
      </c>
      <c r="E1884" s="51" t="s">
        <v>18288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18036</v>
      </c>
      <c r="N1884" s="53" t="s">
        <v>18332</v>
      </c>
    </row>
    <row r="1885" s="4" customFormat="1" ht="20" customHeight="1" spans="1:14">
      <c r="A1885" s="50">
        <v>45579</v>
      </c>
      <c r="B1885" s="51" t="s">
        <v>18036</v>
      </c>
      <c r="C1885" s="51" t="s">
        <v>18036</v>
      </c>
      <c r="D1885" s="51" t="s">
        <v>17374</v>
      </c>
      <c r="E1885" s="51" t="s">
        <v>18265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18036</v>
      </c>
      <c r="N1885" s="53" t="s">
        <v>18333</v>
      </c>
    </row>
    <row r="1886" s="4" customFormat="1" ht="20" customHeight="1" spans="1:14">
      <c r="A1886" s="50">
        <v>45580</v>
      </c>
      <c r="B1886" s="51" t="s">
        <v>18036</v>
      </c>
      <c r="C1886" s="51" t="s">
        <v>18036</v>
      </c>
      <c r="D1886" s="51" t="s">
        <v>17374</v>
      </c>
      <c r="E1886" s="51" t="s">
        <v>18334</v>
      </c>
      <c r="F1886" s="15" t="str">
        <f>IFERROR(VLOOKUP(VENTAS[[#This Row],[Código del producto Vendido]],STOCK[],5,FALSE),"-")</f>
        <v>-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86" s="16">
        <f>VENTAS[[#This Row],[Total]]-VENTAS[[#This Row],[Comisión 10%]]-VENTAS[[#This Row],[Costo SIN Comision]]</f>
        <v>-1.8</v>
      </c>
      <c r="M1886" s="52" t="s">
        <v>18036</v>
      </c>
      <c r="N1886" s="53" t="s">
        <v>18335</v>
      </c>
    </row>
    <row r="1887" s="4" customFormat="1" ht="20" customHeight="1" spans="1:14">
      <c r="A1887" s="50">
        <v>45580</v>
      </c>
      <c r="B1887" s="51" t="s">
        <v>18036</v>
      </c>
      <c r="C1887" s="51" t="s">
        <v>18036</v>
      </c>
      <c r="D1887" s="51" t="s">
        <v>17374</v>
      </c>
      <c r="E1887" s="51" t="s">
        <v>17976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18036</v>
      </c>
      <c r="N1887" s="53" t="s">
        <v>18336</v>
      </c>
    </row>
    <row r="1888" s="4" customFormat="1" ht="20" customHeight="1" spans="1:14">
      <c r="A1888" s="50">
        <v>45580</v>
      </c>
      <c r="B1888" s="51" t="s">
        <v>18036</v>
      </c>
      <c r="C1888" s="51" t="s">
        <v>18036</v>
      </c>
      <c r="D1888" s="51" t="s">
        <v>17924</v>
      </c>
      <c r="E1888" s="51" t="s">
        <v>18337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18036</v>
      </c>
      <c r="N1888" s="53" t="s">
        <v>18338</v>
      </c>
    </row>
    <row r="1889" s="4" customFormat="1" ht="20" customHeight="1" spans="1:14">
      <c r="A1889" s="50">
        <v>45580</v>
      </c>
      <c r="B1889" s="51" t="s">
        <v>18036</v>
      </c>
      <c r="C1889" s="51" t="s">
        <v>18036</v>
      </c>
      <c r="D1889" s="51" t="s">
        <v>17924</v>
      </c>
      <c r="E1889" s="51" t="s">
        <v>18339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18036</v>
      </c>
      <c r="N1889" s="53" t="s">
        <v>18340</v>
      </c>
    </row>
    <row r="1890" s="4" customFormat="1" ht="20" customHeight="1" spans="1:14">
      <c r="A1890" s="50">
        <v>45580</v>
      </c>
      <c r="B1890" s="51" t="s">
        <v>18036</v>
      </c>
      <c r="C1890" s="51" t="s">
        <v>18036</v>
      </c>
      <c r="D1890" s="51" t="s">
        <v>17374</v>
      </c>
      <c r="E1890" s="51" t="s">
        <v>18341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18036</v>
      </c>
      <c r="N1890" s="53" t="s">
        <v>18342</v>
      </c>
    </row>
    <row r="1891" s="4" customFormat="1" ht="20" customHeight="1" spans="1:14">
      <c r="A1891" s="50">
        <v>45580</v>
      </c>
      <c r="B1891" s="51" t="s">
        <v>18036</v>
      </c>
      <c r="C1891" s="51" t="s">
        <v>18036</v>
      </c>
      <c r="D1891" s="51" t="s">
        <v>18343</v>
      </c>
      <c r="E1891" s="51" t="s">
        <v>18344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18036</v>
      </c>
      <c r="N1891" s="53" t="s">
        <v>18345</v>
      </c>
    </row>
    <row r="1892" s="4" customFormat="1" ht="20" customHeight="1" spans="1:14">
      <c r="A1892" s="50">
        <v>45580</v>
      </c>
      <c r="B1892" s="51" t="s">
        <v>18036</v>
      </c>
      <c r="C1892" s="51" t="s">
        <v>18036</v>
      </c>
      <c r="D1892" s="51" t="s">
        <v>18112</v>
      </c>
      <c r="E1892" s="51" t="s">
        <v>18298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18036</v>
      </c>
      <c r="N1892" s="53" t="s">
        <v>18346</v>
      </c>
    </row>
    <row r="1893" s="4" customFormat="1" ht="20" customHeight="1" spans="1:14">
      <c r="A1893" s="50">
        <v>45580</v>
      </c>
      <c r="B1893" s="51" t="s">
        <v>18036</v>
      </c>
      <c r="C1893" s="51" t="s">
        <v>18036</v>
      </c>
      <c r="D1893" s="51" t="s">
        <v>17924</v>
      </c>
      <c r="E1893" s="51" t="s">
        <v>18296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18036</v>
      </c>
      <c r="N1893" s="53" t="s">
        <v>18347</v>
      </c>
    </row>
    <row r="1894" s="4" customFormat="1" ht="20" customHeight="1" spans="1:14">
      <c r="A1894" s="50">
        <v>45580</v>
      </c>
      <c r="B1894" s="51" t="s">
        <v>18036</v>
      </c>
      <c r="C1894" s="51" t="s">
        <v>18036</v>
      </c>
      <c r="D1894" s="51" t="s">
        <v>17386</v>
      </c>
      <c r="E1894" s="51" t="s">
        <v>16952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18036</v>
      </c>
      <c r="N1894" s="53" t="s">
        <v>18348</v>
      </c>
    </row>
    <row r="1895" s="4" customFormat="1" ht="20" customHeight="1" spans="1:14">
      <c r="A1895" s="50">
        <v>45580</v>
      </c>
      <c r="B1895" s="51" t="s">
        <v>18036</v>
      </c>
      <c r="C1895" s="51" t="s">
        <v>18036</v>
      </c>
      <c r="D1895" s="51" t="s">
        <v>17924</v>
      </c>
      <c r="E1895" s="51" t="s">
        <v>18324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18036</v>
      </c>
      <c r="N1895" s="53" t="s">
        <v>18349</v>
      </c>
    </row>
    <row r="1896" s="4" customFormat="1" ht="20" customHeight="1" spans="1:14">
      <c r="A1896" s="50">
        <v>45580</v>
      </c>
      <c r="B1896" s="51" t="s">
        <v>18036</v>
      </c>
      <c r="C1896" s="51" t="s">
        <v>18036</v>
      </c>
      <c r="D1896" s="51" t="s">
        <v>18350</v>
      </c>
      <c r="E1896" s="51" t="s">
        <v>18351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18036</v>
      </c>
      <c r="N1896" s="53" t="s">
        <v>18352</v>
      </c>
    </row>
    <row r="1897" s="4" customFormat="1" ht="20" customHeight="1" spans="1:14">
      <c r="A1897" s="50">
        <v>45580</v>
      </c>
      <c r="B1897" s="51" t="s">
        <v>18036</v>
      </c>
      <c r="C1897" s="51" t="s">
        <v>18036</v>
      </c>
      <c r="D1897" s="51" t="s">
        <v>18353</v>
      </c>
      <c r="E1897" s="51" t="s">
        <v>18214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18036</v>
      </c>
      <c r="N1897" s="53" t="s">
        <v>18354</v>
      </c>
    </row>
    <row r="1898" s="4" customFormat="1" ht="20" customHeight="1" spans="1:14">
      <c r="A1898" s="50">
        <v>45580</v>
      </c>
      <c r="B1898" s="51" t="s">
        <v>18036</v>
      </c>
      <c r="C1898" s="51" t="s">
        <v>18036</v>
      </c>
      <c r="D1898" s="51" t="s">
        <v>18353</v>
      </c>
      <c r="E1898" s="51" t="s">
        <v>18355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18036</v>
      </c>
      <c r="N1898" s="53" t="s">
        <v>18356</v>
      </c>
    </row>
    <row r="1899" s="4" customFormat="1" ht="20" customHeight="1" spans="1:14">
      <c r="A1899" s="50">
        <v>45580</v>
      </c>
      <c r="B1899" s="51" t="s">
        <v>18036</v>
      </c>
      <c r="C1899" s="51" t="s">
        <v>18036</v>
      </c>
      <c r="D1899" s="51" t="s">
        <v>18353</v>
      </c>
      <c r="E1899" s="51" t="s">
        <v>18285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18036</v>
      </c>
      <c r="N1899" s="53" t="s">
        <v>18357</v>
      </c>
    </row>
    <row r="1900" s="4" customFormat="1" ht="20" customHeight="1" spans="1:14">
      <c r="A1900" s="50">
        <v>45580</v>
      </c>
      <c r="B1900" s="51" t="s">
        <v>18036</v>
      </c>
      <c r="C1900" s="51" t="s">
        <v>18036</v>
      </c>
      <c r="D1900" s="51" t="s">
        <v>18358</v>
      </c>
      <c r="E1900" s="51" t="s">
        <v>18214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18036</v>
      </c>
      <c r="N1900" s="53" t="s">
        <v>18359</v>
      </c>
    </row>
    <row r="1901" s="4" customFormat="1" ht="20" customHeight="1" spans="1:14">
      <c r="A1901" s="50">
        <v>45580</v>
      </c>
      <c r="B1901" s="51" t="s">
        <v>18036</v>
      </c>
      <c r="C1901" s="51" t="s">
        <v>18036</v>
      </c>
      <c r="D1901" s="51" t="s">
        <v>18282</v>
      </c>
      <c r="E1901" s="51" t="s">
        <v>18216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18036</v>
      </c>
      <c r="N1901" s="53" t="s">
        <v>18360</v>
      </c>
    </row>
    <row r="1902" s="4" customFormat="1" ht="20" customHeight="1" spans="1:14">
      <c r="A1902" s="50">
        <v>45581</v>
      </c>
      <c r="B1902" s="51" t="s">
        <v>18036</v>
      </c>
      <c r="C1902" s="51" t="s">
        <v>18036</v>
      </c>
      <c r="D1902" s="51" t="s">
        <v>18361</v>
      </c>
      <c r="E1902" s="51" t="s">
        <v>18203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18036</v>
      </c>
      <c r="N1902" s="53" t="s">
        <v>18362</v>
      </c>
    </row>
    <row r="1903" s="4" customFormat="1" ht="20" customHeight="1" spans="1:14">
      <c r="A1903" s="50">
        <v>45581</v>
      </c>
      <c r="B1903" s="51" t="s">
        <v>18036</v>
      </c>
      <c r="C1903" s="51" t="s">
        <v>18036</v>
      </c>
      <c r="D1903" s="51" t="s">
        <v>18361</v>
      </c>
      <c r="E1903" s="51" t="s">
        <v>18363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18036</v>
      </c>
      <c r="N1903" s="53" t="s">
        <v>18364</v>
      </c>
    </row>
    <row r="1904" s="4" customFormat="1" ht="20" customHeight="1" spans="1:14">
      <c r="A1904" s="50">
        <v>45581</v>
      </c>
      <c r="B1904" s="51" t="s">
        <v>18036</v>
      </c>
      <c r="C1904" s="51" t="s">
        <v>18036</v>
      </c>
      <c r="D1904" s="51" t="s">
        <v>18361</v>
      </c>
      <c r="E1904" s="51" t="s">
        <v>18207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18036</v>
      </c>
      <c r="N1904" s="53" t="s">
        <v>18365</v>
      </c>
    </row>
    <row r="1905" s="4" customFormat="1" ht="20" customHeight="1" spans="1:14">
      <c r="A1905" s="50">
        <v>45581</v>
      </c>
      <c r="B1905" s="51" t="s">
        <v>18036</v>
      </c>
      <c r="C1905" s="51" t="s">
        <v>18036</v>
      </c>
      <c r="D1905" s="51" t="s">
        <v>18361</v>
      </c>
      <c r="E1905" s="51" t="s">
        <v>18212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18036</v>
      </c>
      <c r="N1905" s="53" t="s">
        <v>18366</v>
      </c>
    </row>
    <row r="1906" s="4" customFormat="1" ht="20" customHeight="1" spans="1:14">
      <c r="A1906" s="50">
        <v>45581</v>
      </c>
      <c r="B1906" s="51" t="s">
        <v>18036</v>
      </c>
      <c r="C1906" s="51" t="s">
        <v>18036</v>
      </c>
      <c r="D1906" s="51" t="s">
        <v>18361</v>
      </c>
      <c r="E1906" s="51" t="s">
        <v>18197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18036</v>
      </c>
      <c r="N1906" s="53" t="s">
        <v>18367</v>
      </c>
    </row>
    <row r="1907" s="4" customFormat="1" ht="20" customHeight="1" spans="1:14">
      <c r="A1907" s="50">
        <v>45581</v>
      </c>
      <c r="B1907" s="51" t="s">
        <v>18036</v>
      </c>
      <c r="C1907" s="51" t="s">
        <v>18036</v>
      </c>
      <c r="D1907" s="51" t="s">
        <v>18361</v>
      </c>
      <c r="E1907" s="51" t="s">
        <v>18197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18036</v>
      </c>
      <c r="N1907" s="53" t="s">
        <v>18368</v>
      </c>
    </row>
    <row r="1908" s="4" customFormat="1" ht="20" customHeight="1" spans="1:14">
      <c r="A1908" s="50">
        <v>45581</v>
      </c>
      <c r="B1908" s="51" t="s">
        <v>18036</v>
      </c>
      <c r="C1908" s="51" t="s">
        <v>18036</v>
      </c>
      <c r="D1908" s="51" t="s">
        <v>18369</v>
      </c>
      <c r="E1908" s="51" t="s">
        <v>18191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18036</v>
      </c>
      <c r="N1908" s="53" t="s">
        <v>18370</v>
      </c>
    </row>
    <row r="1909" s="4" customFormat="1" ht="20" customHeight="1" spans="1:14">
      <c r="A1909" s="50">
        <v>45581</v>
      </c>
      <c r="B1909" s="51" t="s">
        <v>18036</v>
      </c>
      <c r="C1909" s="51" t="s">
        <v>18036</v>
      </c>
      <c r="D1909" s="51" t="s">
        <v>17393</v>
      </c>
      <c r="E1909" s="51" t="s">
        <v>18271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18036</v>
      </c>
      <c r="N1909" s="53" t="s">
        <v>18371</v>
      </c>
    </row>
    <row r="1910" s="4" customFormat="1" ht="20" customHeight="1" spans="1:14">
      <c r="A1910" s="50">
        <v>45581</v>
      </c>
      <c r="B1910" s="51" t="s">
        <v>18036</v>
      </c>
      <c r="C1910" s="51" t="s">
        <v>18036</v>
      </c>
      <c r="D1910" s="51" t="s">
        <v>17846</v>
      </c>
      <c r="E1910" s="51" t="s">
        <v>18372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18036</v>
      </c>
      <c r="N1910" s="53" t="s">
        <v>18373</v>
      </c>
    </row>
    <row r="1911" s="4" customFormat="1" ht="20" customHeight="1" spans="1:14">
      <c r="A1911" s="50">
        <v>45581</v>
      </c>
      <c r="B1911" s="51" t="s">
        <v>18036</v>
      </c>
      <c r="C1911" s="51" t="s">
        <v>18036</v>
      </c>
      <c r="D1911" s="51" t="s">
        <v>17374</v>
      </c>
      <c r="E1911" s="51" t="s">
        <v>18374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18036</v>
      </c>
      <c r="N1911" s="53" t="s">
        <v>18375</v>
      </c>
    </row>
    <row r="1912" s="4" customFormat="1" ht="20" customHeight="1" spans="1:14">
      <c r="A1912" s="50">
        <v>45581</v>
      </c>
      <c r="B1912" s="51" t="s">
        <v>18036</v>
      </c>
      <c r="C1912" s="51" t="s">
        <v>18036</v>
      </c>
      <c r="D1912" s="51" t="s">
        <v>17374</v>
      </c>
      <c r="E1912" s="51" t="s">
        <v>18376</v>
      </c>
      <c r="F1912" s="15" t="str">
        <f>IFERROR(VLOOKUP(VENTAS[[#This Row],[Código del producto Vendido]],STOCK[],5,FALSE),"-")</f>
        <v>-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2" s="16">
        <f>VENTAS[[#This Row],[Total]]-VENTAS[[#This Row],[Comisión 10%]]-VENTAS[[#This Row],[Costo SIN Comision]]</f>
        <v>-1.5</v>
      </c>
      <c r="M1912" s="52" t="s">
        <v>18036</v>
      </c>
      <c r="N1912" s="53" t="s">
        <v>18377</v>
      </c>
    </row>
    <row r="1913" s="4" customFormat="1" ht="20" customHeight="1" spans="1:14">
      <c r="A1913" s="50">
        <v>45581</v>
      </c>
      <c r="B1913" s="51" t="s">
        <v>18036</v>
      </c>
      <c r="C1913" s="51" t="s">
        <v>18036</v>
      </c>
      <c r="D1913" s="51" t="s">
        <v>16608</v>
      </c>
      <c r="E1913" s="51" t="s">
        <v>17947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18036</v>
      </c>
      <c r="N1913" s="53" t="s">
        <v>18378</v>
      </c>
    </row>
    <row r="1914" s="4" customFormat="1" ht="20" customHeight="1" spans="1:14">
      <c r="A1914" s="50">
        <v>45581</v>
      </c>
      <c r="B1914" s="51" t="s">
        <v>18036</v>
      </c>
      <c r="C1914" s="51" t="s">
        <v>18036</v>
      </c>
      <c r="D1914" s="51" t="s">
        <v>17386</v>
      </c>
      <c r="E1914" s="51" t="s">
        <v>18329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18036</v>
      </c>
      <c r="N1914" s="53" t="s">
        <v>18379</v>
      </c>
    </row>
    <row r="1915" s="4" customFormat="1" ht="20" customHeight="1" spans="1:14">
      <c r="A1915" s="50">
        <v>45581</v>
      </c>
      <c r="B1915" s="51" t="s">
        <v>18036</v>
      </c>
      <c r="C1915" s="51" t="s">
        <v>18036</v>
      </c>
      <c r="D1915" s="51" t="s">
        <v>17374</v>
      </c>
      <c r="E1915" s="51" t="s">
        <v>18351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18036</v>
      </c>
      <c r="N1915" s="53" t="s">
        <v>18380</v>
      </c>
    </row>
    <row r="1916" s="4" customFormat="1" ht="20" customHeight="1" spans="1:14">
      <c r="A1916" s="50">
        <v>45581</v>
      </c>
      <c r="B1916" s="51" t="s">
        <v>18036</v>
      </c>
      <c r="C1916" s="51" t="s">
        <v>18036</v>
      </c>
      <c r="D1916" s="51" t="s">
        <v>17374</v>
      </c>
      <c r="E1916" s="51" t="s">
        <v>18381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18036</v>
      </c>
      <c r="N1916" s="53" t="s">
        <v>18382</v>
      </c>
    </row>
    <row r="1917" s="4" customFormat="1" ht="20" customHeight="1" spans="1:14">
      <c r="A1917" s="50">
        <v>45581</v>
      </c>
      <c r="B1917" s="51" t="s">
        <v>18036</v>
      </c>
      <c r="C1917" s="51" t="s">
        <v>18036</v>
      </c>
      <c r="D1917" s="51" t="s">
        <v>17374</v>
      </c>
      <c r="E1917" s="51" t="s">
        <v>18383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18036</v>
      </c>
      <c r="N1917" s="53" t="s">
        <v>18384</v>
      </c>
    </row>
    <row r="1918" s="4" customFormat="1" ht="20" customHeight="1" spans="1:14">
      <c r="A1918" s="50">
        <v>45581</v>
      </c>
      <c r="B1918" s="51" t="s">
        <v>18036</v>
      </c>
      <c r="C1918" s="51" t="s">
        <v>18036</v>
      </c>
      <c r="D1918" s="51" t="s">
        <v>17374</v>
      </c>
      <c r="E1918" s="51" t="s">
        <v>18288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18036</v>
      </c>
      <c r="N1918" s="53" t="s">
        <v>18385</v>
      </c>
    </row>
    <row r="1919" s="4" customFormat="1" ht="20" customHeight="1" spans="1:14">
      <c r="A1919" s="50">
        <v>45581</v>
      </c>
      <c r="B1919" s="51" t="s">
        <v>18036</v>
      </c>
      <c r="C1919" s="51" t="s">
        <v>18036</v>
      </c>
      <c r="D1919" s="51" t="s">
        <v>17924</v>
      </c>
      <c r="E1919" s="51" t="s">
        <v>18386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18036</v>
      </c>
      <c r="N1919" s="53" t="s">
        <v>18387</v>
      </c>
    </row>
    <row r="1920" s="4" customFormat="1" ht="20" customHeight="1" spans="1:14">
      <c r="A1920" s="50">
        <v>45581</v>
      </c>
      <c r="B1920" s="51" t="s">
        <v>18036</v>
      </c>
      <c r="C1920" s="51" t="s">
        <v>18036</v>
      </c>
      <c r="D1920" s="51" t="s">
        <v>17924</v>
      </c>
      <c r="E1920" s="51" t="s">
        <v>18388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18036</v>
      </c>
      <c r="N1920" s="53" t="s">
        <v>18389</v>
      </c>
    </row>
    <row r="1921" s="4" customFormat="1" ht="20" customHeight="1" spans="1:14">
      <c r="A1921" s="50">
        <v>45581</v>
      </c>
      <c r="B1921" s="51" t="s">
        <v>18036</v>
      </c>
      <c r="C1921" s="51" t="s">
        <v>18036</v>
      </c>
      <c r="D1921" s="51" t="s">
        <v>17924</v>
      </c>
      <c r="E1921" s="51" t="s">
        <v>18390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18036</v>
      </c>
      <c r="N1921" s="53" t="s">
        <v>18391</v>
      </c>
    </row>
    <row r="1922" s="4" customFormat="1" ht="20" customHeight="1" spans="1:14">
      <c r="A1922" s="50">
        <v>45581</v>
      </c>
      <c r="B1922" s="51" t="s">
        <v>18036</v>
      </c>
      <c r="C1922" s="51" t="s">
        <v>18036</v>
      </c>
      <c r="D1922" s="51" t="s">
        <v>17924</v>
      </c>
      <c r="E1922" s="51" t="s">
        <v>18209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18036</v>
      </c>
      <c r="N1922" s="53" t="s">
        <v>18392</v>
      </c>
    </row>
    <row r="1923" s="4" customFormat="1" ht="20" customHeight="1" spans="1:14">
      <c r="A1923" s="50">
        <v>45581</v>
      </c>
      <c r="B1923" s="51" t="s">
        <v>18036</v>
      </c>
      <c r="C1923" s="51" t="s">
        <v>18036</v>
      </c>
      <c r="D1923" s="51" t="s">
        <v>17924</v>
      </c>
      <c r="E1923" s="51" t="s">
        <v>18296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18036</v>
      </c>
      <c r="N1923" s="53" t="s">
        <v>18393</v>
      </c>
    </row>
    <row r="1924" s="4" customFormat="1" ht="20" customHeight="1" spans="1:14">
      <c r="A1924" s="50">
        <v>45581</v>
      </c>
      <c r="B1924" s="51" t="s">
        <v>18036</v>
      </c>
      <c r="C1924" s="51" t="s">
        <v>18036</v>
      </c>
      <c r="D1924" s="51" t="s">
        <v>17036</v>
      </c>
      <c r="E1924" s="51" t="s">
        <v>18394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18036</v>
      </c>
      <c r="N1924" s="53" t="s">
        <v>18395</v>
      </c>
    </row>
    <row r="1925" s="4" customFormat="1" ht="20" customHeight="1" spans="1:14">
      <c r="A1925" s="50">
        <v>45581</v>
      </c>
      <c r="B1925" s="51" t="s">
        <v>18036</v>
      </c>
      <c r="C1925" s="51" t="s">
        <v>18036</v>
      </c>
      <c r="D1925" s="51" t="s">
        <v>17393</v>
      </c>
      <c r="E1925" s="51" t="s">
        <v>17904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18036</v>
      </c>
      <c r="N1925" s="53" t="s">
        <v>18396</v>
      </c>
    </row>
    <row r="1926" s="4" customFormat="1" ht="20" customHeight="1" spans="1:14">
      <c r="A1926" s="50">
        <v>45582</v>
      </c>
      <c r="B1926" s="51" t="s">
        <v>18036</v>
      </c>
      <c r="C1926" s="51" t="s">
        <v>18036</v>
      </c>
      <c r="D1926" s="51" t="s">
        <v>17924</v>
      </c>
      <c r="E1926" s="51" t="s">
        <v>18397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18036</v>
      </c>
      <c r="N1926" s="53" t="s">
        <v>18398</v>
      </c>
    </row>
    <row r="1927" s="4" customFormat="1" ht="20" customHeight="1" spans="1:14">
      <c r="A1927" s="50">
        <v>45583</v>
      </c>
      <c r="B1927" s="51" t="s">
        <v>18036</v>
      </c>
      <c r="C1927" s="51" t="s">
        <v>18036</v>
      </c>
      <c r="D1927" s="51" t="s">
        <v>17374</v>
      </c>
      <c r="E1927" s="51" t="s">
        <v>18399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18036</v>
      </c>
      <c r="N1927" s="53" t="s">
        <v>18400</v>
      </c>
    </row>
    <row r="1928" s="4" customFormat="1" ht="20" customHeight="1" spans="1:14">
      <c r="A1928" s="50">
        <v>45583</v>
      </c>
      <c r="B1928" s="51" t="s">
        <v>18036</v>
      </c>
      <c r="C1928" s="51" t="s">
        <v>18036</v>
      </c>
      <c r="D1928" s="51" t="s">
        <v>18118</v>
      </c>
      <c r="E1928" s="51" t="s">
        <v>18251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18036</v>
      </c>
      <c r="N1928" s="53" t="s">
        <v>18401</v>
      </c>
    </row>
    <row r="1929" s="4" customFormat="1" ht="20" customHeight="1" spans="1:14">
      <c r="A1929" s="50">
        <v>45583</v>
      </c>
      <c r="B1929" s="51" t="s">
        <v>18036</v>
      </c>
      <c r="C1929" s="51" t="s">
        <v>18036</v>
      </c>
      <c r="D1929" s="51" t="s">
        <v>17393</v>
      </c>
      <c r="E1929" s="51" t="s">
        <v>18023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18036</v>
      </c>
      <c r="N1929" s="53" t="s">
        <v>18402</v>
      </c>
    </row>
    <row r="1930" s="4" customFormat="1" ht="20" customHeight="1" spans="1:14">
      <c r="A1930" s="50">
        <v>45586</v>
      </c>
      <c r="B1930" s="51" t="s">
        <v>18036</v>
      </c>
      <c r="C1930" s="51" t="s">
        <v>18036</v>
      </c>
      <c r="D1930" s="51" t="s">
        <v>17036</v>
      </c>
      <c r="E1930" s="51" t="s">
        <v>17823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18036</v>
      </c>
      <c r="N1930" s="53" t="s">
        <v>18403</v>
      </c>
    </row>
    <row r="1931" s="4" customFormat="1" ht="20" customHeight="1" spans="1:14">
      <c r="A1931" s="50">
        <v>45586</v>
      </c>
      <c r="B1931" s="51" t="s">
        <v>18036</v>
      </c>
      <c r="C1931" s="51" t="s">
        <v>18036</v>
      </c>
      <c r="D1931" s="51" t="s">
        <v>17036</v>
      </c>
      <c r="E1931" s="51" t="s">
        <v>16741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18036</v>
      </c>
      <c r="N1931" s="53" t="s">
        <v>18404</v>
      </c>
    </row>
    <row r="1932" s="4" customFormat="1" ht="20" customHeight="1" spans="1:14">
      <c r="A1932" s="50">
        <v>45586</v>
      </c>
      <c r="B1932" s="51" t="s">
        <v>18036</v>
      </c>
      <c r="C1932" s="51" t="s">
        <v>18036</v>
      </c>
      <c r="D1932" s="51" t="s">
        <v>17036</v>
      </c>
      <c r="E1932" s="51" t="s">
        <v>17969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18036</v>
      </c>
      <c r="N1932" s="53" t="s">
        <v>18405</v>
      </c>
    </row>
    <row r="1933" s="4" customFormat="1" ht="20" customHeight="1" spans="1:14">
      <c r="A1933" s="50">
        <v>45586</v>
      </c>
      <c r="B1933" s="51" t="s">
        <v>18036</v>
      </c>
      <c r="C1933" s="51" t="s">
        <v>18036</v>
      </c>
      <c r="D1933" s="51" t="s">
        <v>17393</v>
      </c>
      <c r="E1933" s="51" t="s">
        <v>18406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18036</v>
      </c>
      <c r="N1933" s="53" t="s">
        <v>18407</v>
      </c>
    </row>
    <row r="1934" s="4" customFormat="1" ht="20" customHeight="1" spans="1:14">
      <c r="A1934" s="50">
        <v>45587</v>
      </c>
      <c r="B1934" s="51" t="s">
        <v>18036</v>
      </c>
      <c r="C1934" s="51" t="s">
        <v>18036</v>
      </c>
      <c r="D1934" s="51" t="s">
        <v>17683</v>
      </c>
      <c r="E1934" s="51" t="s">
        <v>18397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18036</v>
      </c>
      <c r="N1934" s="53" t="s">
        <v>18408</v>
      </c>
    </row>
    <row r="1935" s="4" customFormat="1" ht="20" customHeight="1" spans="1:14">
      <c r="A1935" s="50">
        <v>45587</v>
      </c>
      <c r="B1935" s="51" t="s">
        <v>18036</v>
      </c>
      <c r="C1935" s="51" t="s">
        <v>18036</v>
      </c>
      <c r="D1935" s="51" t="s">
        <v>17129</v>
      </c>
      <c r="E1935" s="51" t="s">
        <v>18409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18036</v>
      </c>
      <c r="N1935" s="53" t="s">
        <v>18410</v>
      </c>
    </row>
    <row r="1936" s="4" customFormat="1" ht="20" customHeight="1" spans="1:14">
      <c r="A1936" s="50">
        <v>45587</v>
      </c>
      <c r="B1936" s="51" t="s">
        <v>18036</v>
      </c>
      <c r="C1936" s="51" t="s">
        <v>18036</v>
      </c>
      <c r="D1936" s="51" t="s">
        <v>17129</v>
      </c>
      <c r="E1936" s="51" t="s">
        <v>18411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18036</v>
      </c>
      <c r="N1936" s="53" t="s">
        <v>18412</v>
      </c>
    </row>
    <row r="1937" s="4" customFormat="1" ht="20" customHeight="1" spans="1:14">
      <c r="A1937" s="50">
        <v>45587</v>
      </c>
      <c r="B1937" s="51" t="s">
        <v>18036</v>
      </c>
      <c r="C1937" s="51" t="s">
        <v>18036</v>
      </c>
      <c r="D1937" s="51" t="s">
        <v>18413</v>
      </c>
      <c r="E1937" s="51" t="s">
        <v>18296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18036</v>
      </c>
      <c r="N1937" s="53" t="s">
        <v>18414</v>
      </c>
    </row>
    <row r="1938" s="4" customFormat="1" ht="20" customHeight="1" spans="1:14">
      <c r="A1938" s="50">
        <v>45587</v>
      </c>
      <c r="B1938" s="51" t="s">
        <v>18036</v>
      </c>
      <c r="C1938" s="51" t="s">
        <v>18036</v>
      </c>
      <c r="D1938" s="51" t="s">
        <v>17393</v>
      </c>
      <c r="E1938" s="51" t="s">
        <v>18415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18036</v>
      </c>
      <c r="N1938" s="53" t="s">
        <v>18416</v>
      </c>
    </row>
    <row r="1939" s="4" customFormat="1" ht="20" customHeight="1" spans="1:14">
      <c r="A1939" s="50">
        <v>45587</v>
      </c>
      <c r="B1939" s="51" t="s">
        <v>18036</v>
      </c>
      <c r="C1939" s="51" t="s">
        <v>18036</v>
      </c>
      <c r="D1939" s="51" t="s">
        <v>17706</v>
      </c>
      <c r="E1939" s="51" t="s">
        <v>18296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18036</v>
      </c>
      <c r="N1939" s="53" t="s">
        <v>18417</v>
      </c>
    </row>
    <row r="1940" s="4" customFormat="1" ht="20" customHeight="1" spans="1:14">
      <c r="A1940" s="50">
        <v>45587</v>
      </c>
      <c r="B1940" s="51" t="s">
        <v>18036</v>
      </c>
      <c r="C1940" s="51" t="s">
        <v>18036</v>
      </c>
      <c r="D1940" s="51" t="s">
        <v>18418</v>
      </c>
      <c r="E1940" s="51" t="s">
        <v>18296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18036</v>
      </c>
      <c r="N1940" s="53" t="s">
        <v>18419</v>
      </c>
    </row>
    <row r="1941" s="4" customFormat="1" ht="20" customHeight="1" spans="1:14">
      <c r="A1941" s="50">
        <v>45588</v>
      </c>
      <c r="B1941" s="51" t="s">
        <v>18036</v>
      </c>
      <c r="C1941" s="51" t="s">
        <v>18036</v>
      </c>
      <c r="D1941" s="51" t="s">
        <v>17511</v>
      </c>
      <c r="E1941" s="51" t="s">
        <v>18420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18036</v>
      </c>
      <c r="N1941" s="53" t="s">
        <v>18421</v>
      </c>
    </row>
    <row r="1942" s="4" customFormat="1" ht="20" customHeight="1" spans="1:14">
      <c r="A1942" s="50">
        <v>45588</v>
      </c>
      <c r="B1942" s="51" t="s">
        <v>18036</v>
      </c>
      <c r="C1942" s="51" t="s">
        <v>18036</v>
      </c>
      <c r="D1942" s="51" t="s">
        <v>17924</v>
      </c>
      <c r="E1942" s="51" t="s">
        <v>18022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18036</v>
      </c>
      <c r="N1942" s="53" t="s">
        <v>18422</v>
      </c>
    </row>
    <row r="1943" s="4" customFormat="1" ht="20" customHeight="1" spans="1:14">
      <c r="A1943" s="50">
        <v>45588</v>
      </c>
      <c r="B1943" s="51" t="s">
        <v>18036</v>
      </c>
      <c r="C1943" s="51" t="s">
        <v>18036</v>
      </c>
      <c r="D1943" s="51" t="s">
        <v>17386</v>
      </c>
      <c r="E1943" s="51" t="s">
        <v>18423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18036</v>
      </c>
      <c r="N1943" s="53" t="s">
        <v>18424</v>
      </c>
    </row>
    <row r="1944" s="4" customFormat="1" ht="20" customHeight="1" spans="1:14">
      <c r="A1944" s="50">
        <v>45588</v>
      </c>
      <c r="B1944" s="51" t="s">
        <v>18036</v>
      </c>
      <c r="C1944" s="51" t="s">
        <v>18036</v>
      </c>
      <c r="D1944" s="51" t="s">
        <v>17924</v>
      </c>
      <c r="E1944" s="51" t="s">
        <v>17933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18036</v>
      </c>
      <c r="N1944" s="53" t="s">
        <v>18425</v>
      </c>
    </row>
    <row r="1945" s="4" customFormat="1" ht="20" customHeight="1" spans="1:14">
      <c r="A1945" s="50">
        <v>45588</v>
      </c>
      <c r="B1945" s="51" t="s">
        <v>18036</v>
      </c>
      <c r="C1945" s="51" t="s">
        <v>18036</v>
      </c>
      <c r="D1945" s="51" t="s">
        <v>18118</v>
      </c>
      <c r="E1945" s="51" t="s">
        <v>17108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18036</v>
      </c>
      <c r="N1945" s="53" t="s">
        <v>18426</v>
      </c>
    </row>
    <row r="1946" s="4" customFormat="1" ht="20" customHeight="1" spans="1:14">
      <c r="A1946" s="50">
        <v>45588</v>
      </c>
      <c r="B1946" s="51" t="s">
        <v>18036</v>
      </c>
      <c r="C1946" s="51" t="s">
        <v>18036</v>
      </c>
      <c r="D1946" s="51" t="s">
        <v>18118</v>
      </c>
      <c r="E1946" s="51" t="s">
        <v>18423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18036</v>
      </c>
      <c r="N1946" s="53" t="s">
        <v>18427</v>
      </c>
    </row>
    <row r="1947" s="4" customFormat="1" ht="20" customHeight="1" spans="1:14">
      <c r="A1947" s="50">
        <v>45588</v>
      </c>
      <c r="B1947" s="51" t="s">
        <v>18036</v>
      </c>
      <c r="C1947" s="51" t="s">
        <v>18036</v>
      </c>
      <c r="D1947" s="51" t="s">
        <v>17242</v>
      </c>
      <c r="E1947" s="51" t="s">
        <v>18026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18036</v>
      </c>
      <c r="N1947" s="53" t="s">
        <v>18428</v>
      </c>
    </row>
    <row r="1948" s="4" customFormat="1" ht="20" customHeight="1" spans="1:14">
      <c r="A1948" s="50">
        <v>45588</v>
      </c>
      <c r="B1948" s="51" t="s">
        <v>18036</v>
      </c>
      <c r="C1948" s="51" t="s">
        <v>18036</v>
      </c>
      <c r="D1948" s="51" t="s">
        <v>17374</v>
      </c>
      <c r="E1948" s="51" t="s">
        <v>18170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18036</v>
      </c>
      <c r="N1948" s="53" t="s">
        <v>18429</v>
      </c>
    </row>
    <row r="1949" s="4" customFormat="1" ht="20" customHeight="1" spans="1:14">
      <c r="A1949" s="50">
        <v>45588</v>
      </c>
      <c r="B1949" s="51" t="s">
        <v>18036</v>
      </c>
      <c r="C1949" s="51" t="s">
        <v>18036</v>
      </c>
      <c r="D1949" s="51" t="s">
        <v>17129</v>
      </c>
      <c r="E1949" s="51" t="s">
        <v>18209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18036</v>
      </c>
      <c r="N1949" s="53" t="s">
        <v>18430</v>
      </c>
    </row>
    <row r="1950" s="4" customFormat="1" ht="20" customHeight="1" spans="1:14">
      <c r="A1950" s="50">
        <v>45588</v>
      </c>
      <c r="B1950" s="51" t="s">
        <v>18036</v>
      </c>
      <c r="C1950" s="51" t="s">
        <v>18036</v>
      </c>
      <c r="D1950" s="51" t="s">
        <v>17129</v>
      </c>
      <c r="E1950" s="51" t="s">
        <v>18214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18036</v>
      </c>
      <c r="N1950" s="53" t="s">
        <v>18431</v>
      </c>
    </row>
    <row r="1951" s="4" customFormat="1" ht="20" customHeight="1" spans="1:14">
      <c r="A1951" s="50">
        <v>45589</v>
      </c>
      <c r="B1951" s="51" t="s">
        <v>18036</v>
      </c>
      <c r="C1951" s="51" t="s">
        <v>18036</v>
      </c>
      <c r="D1951" s="51" t="s">
        <v>17374</v>
      </c>
      <c r="E1951" s="51" t="s">
        <v>18432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18036</v>
      </c>
      <c r="N1951" s="53" t="s">
        <v>18433</v>
      </c>
    </row>
    <row r="1952" s="4" customFormat="1" ht="20" customHeight="1" spans="1:14">
      <c r="A1952" s="50">
        <v>45589</v>
      </c>
      <c r="B1952" s="51" t="s">
        <v>18036</v>
      </c>
      <c r="C1952" s="51" t="s">
        <v>18036</v>
      </c>
      <c r="D1952" s="51" t="s">
        <v>18177</v>
      </c>
      <c r="E1952" s="51" t="s">
        <v>18434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18036</v>
      </c>
      <c r="N1952" s="53" t="s">
        <v>18435</v>
      </c>
    </row>
    <row r="1953" s="4" customFormat="1" ht="20" customHeight="1" spans="1:14">
      <c r="A1953" s="50">
        <v>45589</v>
      </c>
      <c r="B1953" s="51" t="s">
        <v>18036</v>
      </c>
      <c r="C1953" s="51" t="s">
        <v>18036</v>
      </c>
      <c r="D1953" s="51" t="s">
        <v>17393</v>
      </c>
      <c r="E1953" s="51" t="s">
        <v>17944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18036</v>
      </c>
      <c r="N1953" s="53" t="s">
        <v>18436</v>
      </c>
    </row>
    <row r="1954" s="4" customFormat="1" ht="20" customHeight="1" spans="1:14">
      <c r="A1954" s="50">
        <v>45589</v>
      </c>
      <c r="B1954" s="51" t="s">
        <v>18036</v>
      </c>
      <c r="C1954" s="51" t="s">
        <v>18036</v>
      </c>
      <c r="D1954" s="51" t="s">
        <v>17374</v>
      </c>
      <c r="E1954" s="51" t="s">
        <v>18437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18036</v>
      </c>
      <c r="N1954" s="53" t="s">
        <v>18438</v>
      </c>
    </row>
    <row r="1955" s="4" customFormat="1" ht="20" customHeight="1" spans="1:14">
      <c r="A1955" s="50">
        <v>45589</v>
      </c>
      <c r="B1955" s="51" t="s">
        <v>18036</v>
      </c>
      <c r="C1955" s="51" t="s">
        <v>18036</v>
      </c>
      <c r="D1955" s="51" t="s">
        <v>17374</v>
      </c>
      <c r="E1955" s="51" t="s">
        <v>18439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18036</v>
      </c>
      <c r="N1955" s="53" t="s">
        <v>18440</v>
      </c>
    </row>
    <row r="1956" s="4" customFormat="1" ht="20" customHeight="1" spans="1:14">
      <c r="A1956" s="50">
        <v>45589</v>
      </c>
      <c r="B1956" s="51" t="s">
        <v>18036</v>
      </c>
      <c r="C1956" s="51" t="s">
        <v>18036</v>
      </c>
      <c r="D1956" s="51" t="s">
        <v>17436</v>
      </c>
      <c r="E1956" s="51" t="s">
        <v>18028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18036</v>
      </c>
      <c r="N1956" s="53" t="s">
        <v>18441</v>
      </c>
    </row>
    <row r="1957" s="4" customFormat="1" ht="20" customHeight="1" spans="1:14">
      <c r="A1957" s="50">
        <v>45589</v>
      </c>
      <c r="B1957" s="51" t="s">
        <v>18036</v>
      </c>
      <c r="C1957" s="51" t="s">
        <v>18036</v>
      </c>
      <c r="D1957" s="51" t="s">
        <v>18442</v>
      </c>
      <c r="E1957" s="51" t="s">
        <v>18443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18036</v>
      </c>
      <c r="N1957" s="53" t="s">
        <v>18444</v>
      </c>
    </row>
    <row r="1958" s="4" customFormat="1" ht="20" customHeight="1" spans="1:14">
      <c r="A1958" s="50">
        <v>45590</v>
      </c>
      <c r="B1958" s="51" t="s">
        <v>18036</v>
      </c>
      <c r="C1958" s="51" t="s">
        <v>18036</v>
      </c>
      <c r="D1958" s="51" t="s">
        <v>17393</v>
      </c>
      <c r="E1958" s="51" t="s">
        <v>18445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18036</v>
      </c>
      <c r="N1958" s="53" t="s">
        <v>18446</v>
      </c>
    </row>
    <row r="1959" s="4" customFormat="1" ht="20" customHeight="1" spans="1:14">
      <c r="A1959" s="50">
        <v>45590</v>
      </c>
      <c r="B1959" s="51" t="s">
        <v>18036</v>
      </c>
      <c r="C1959" s="51" t="s">
        <v>18036</v>
      </c>
      <c r="D1959" s="51" t="s">
        <v>18036</v>
      </c>
      <c r="E1959" s="51" t="s">
        <v>17890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18036</v>
      </c>
      <c r="N1959" s="53" t="s">
        <v>18447</v>
      </c>
    </row>
    <row r="1960" s="4" customFormat="1" ht="20" customHeight="1" spans="1:14">
      <c r="A1960" s="50">
        <v>45590</v>
      </c>
      <c r="B1960" s="51" t="s">
        <v>18036</v>
      </c>
      <c r="C1960" s="51" t="s">
        <v>18036</v>
      </c>
      <c r="D1960" s="51" t="s">
        <v>18448</v>
      </c>
      <c r="E1960" s="51" t="s">
        <v>18449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18036</v>
      </c>
      <c r="N1960" s="53" t="s">
        <v>18450</v>
      </c>
    </row>
    <row r="1961" s="4" customFormat="1" ht="20" customHeight="1" spans="1:14">
      <c r="A1961" s="50">
        <v>45590</v>
      </c>
      <c r="B1961" s="51" t="s">
        <v>18036</v>
      </c>
      <c r="C1961" s="51" t="s">
        <v>18036</v>
      </c>
      <c r="D1961" s="51" t="s">
        <v>17924</v>
      </c>
      <c r="E1961" s="51" t="s">
        <v>18315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18036</v>
      </c>
      <c r="N1961" s="53" t="s">
        <v>18451</v>
      </c>
    </row>
    <row r="1962" s="4" customFormat="1" ht="20" customHeight="1" spans="1:14">
      <c r="A1962" s="50">
        <v>45590</v>
      </c>
      <c r="B1962" s="51" t="s">
        <v>18036</v>
      </c>
      <c r="C1962" s="51" t="s">
        <v>18036</v>
      </c>
      <c r="D1962" s="51" t="s">
        <v>17924</v>
      </c>
      <c r="E1962" s="51" t="s">
        <v>18452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18036</v>
      </c>
      <c r="N1962" s="53" t="s">
        <v>18453</v>
      </c>
    </row>
    <row r="1963" s="4" customFormat="1" ht="20" customHeight="1" spans="1:14">
      <c r="A1963" s="50">
        <v>45590</v>
      </c>
      <c r="B1963" s="51" t="s">
        <v>18036</v>
      </c>
      <c r="C1963" s="51" t="s">
        <v>18036</v>
      </c>
      <c r="D1963" s="51" t="s">
        <v>17924</v>
      </c>
      <c r="E1963" s="51" t="s">
        <v>18415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18036</v>
      </c>
      <c r="N1963" s="53" t="s">
        <v>18454</v>
      </c>
    </row>
    <row r="1964" s="4" customFormat="1" ht="20" customHeight="1" spans="1:14">
      <c r="A1964" s="50">
        <v>45590</v>
      </c>
      <c r="B1964" s="51" t="s">
        <v>18036</v>
      </c>
      <c r="C1964" s="51" t="s">
        <v>18036</v>
      </c>
      <c r="D1964" s="51" t="s">
        <v>18036</v>
      </c>
      <c r="E1964" s="51" t="s">
        <v>18420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18036</v>
      </c>
      <c r="N1964" s="53" t="s">
        <v>18455</v>
      </c>
    </row>
    <row r="1965" s="4" customFormat="1" ht="20" customHeight="1" spans="1:14">
      <c r="A1965" s="50">
        <v>45590</v>
      </c>
      <c r="B1965" s="51" t="s">
        <v>18036</v>
      </c>
      <c r="C1965" s="51" t="s">
        <v>18036</v>
      </c>
      <c r="D1965" s="51" t="s">
        <v>18036</v>
      </c>
      <c r="E1965" s="51" t="s">
        <v>18456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18036</v>
      </c>
      <c r="N1965" s="53" t="s">
        <v>18457</v>
      </c>
    </row>
    <row r="1966" s="4" customFormat="1" ht="20" customHeight="1" spans="1:14">
      <c r="A1966" s="50">
        <v>45590</v>
      </c>
      <c r="B1966" s="51" t="s">
        <v>18036</v>
      </c>
      <c r="C1966" s="51" t="s">
        <v>18036</v>
      </c>
      <c r="D1966" s="51" t="s">
        <v>18036</v>
      </c>
      <c r="E1966" s="51" t="s">
        <v>18394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18036</v>
      </c>
      <c r="N1966" s="53" t="s">
        <v>18458</v>
      </c>
    </row>
    <row r="1967" s="4" customFormat="1" ht="20" customHeight="1" spans="1:14">
      <c r="A1967" s="50">
        <v>45590</v>
      </c>
      <c r="B1967" s="51" t="s">
        <v>18036</v>
      </c>
      <c r="C1967" s="51" t="s">
        <v>18036</v>
      </c>
      <c r="D1967" s="51" t="s">
        <v>18036</v>
      </c>
      <c r="E1967" s="51" t="s">
        <v>18459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18036</v>
      </c>
      <c r="N1967" s="53" t="s">
        <v>18460</v>
      </c>
    </row>
    <row r="1968" s="4" customFormat="1" ht="20" customHeight="1" spans="1:14">
      <c r="A1968" s="50">
        <v>45590</v>
      </c>
      <c r="B1968" s="51" t="s">
        <v>18036</v>
      </c>
      <c r="C1968" s="51" t="s">
        <v>18036</v>
      </c>
      <c r="D1968" s="51" t="s">
        <v>18036</v>
      </c>
      <c r="E1968" s="51" t="s">
        <v>18461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18036</v>
      </c>
      <c r="N1968" s="53" t="s">
        <v>18462</v>
      </c>
    </row>
    <row r="1969" s="4" customFormat="1" ht="20" customHeight="1" spans="1:14">
      <c r="A1969" s="50">
        <v>45590</v>
      </c>
      <c r="B1969" s="51" t="s">
        <v>18036</v>
      </c>
      <c r="C1969" s="51" t="s">
        <v>18036</v>
      </c>
      <c r="D1969" s="51" t="s">
        <v>17924</v>
      </c>
      <c r="E1969" s="51" t="s">
        <v>18463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18036</v>
      </c>
      <c r="N1969" s="53" t="s">
        <v>18464</v>
      </c>
    </row>
    <row r="1970" s="4" customFormat="1" ht="20" customHeight="1" spans="1:14">
      <c r="A1970" s="50">
        <v>45590</v>
      </c>
      <c r="B1970" s="51" t="s">
        <v>18036</v>
      </c>
      <c r="C1970" s="51" t="s">
        <v>18036</v>
      </c>
      <c r="D1970" s="51" t="s">
        <v>17386</v>
      </c>
      <c r="E1970" s="51" t="s">
        <v>18465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18036</v>
      </c>
      <c r="N1970" s="53" t="s">
        <v>18466</v>
      </c>
    </row>
    <row r="1971" s="4" customFormat="1" ht="20" customHeight="1" spans="1:14">
      <c r="A1971" s="50">
        <v>45590</v>
      </c>
      <c r="B1971" s="51" t="s">
        <v>18036</v>
      </c>
      <c r="C1971" s="51" t="s">
        <v>18036</v>
      </c>
      <c r="D1971" s="51" t="s">
        <v>17374</v>
      </c>
      <c r="E1971" s="51" t="s">
        <v>18386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18036</v>
      </c>
      <c r="N1971" s="53" t="s">
        <v>18467</v>
      </c>
    </row>
    <row r="1972" s="4" customFormat="1" ht="20" customHeight="1" spans="1:14">
      <c r="A1972" s="50">
        <v>45590</v>
      </c>
      <c r="B1972" s="51" t="s">
        <v>18036</v>
      </c>
      <c r="C1972" s="51" t="s">
        <v>18036</v>
      </c>
      <c r="D1972" s="51" t="s">
        <v>17374</v>
      </c>
      <c r="E1972" s="51" t="s">
        <v>18251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18036</v>
      </c>
      <c r="N1972" s="53" t="s">
        <v>18468</v>
      </c>
    </row>
    <row r="1973" s="4" customFormat="1" ht="20" customHeight="1" spans="1:14">
      <c r="A1973" s="50">
        <v>45590</v>
      </c>
      <c r="B1973" s="51" t="s">
        <v>18036</v>
      </c>
      <c r="C1973" s="51" t="s">
        <v>18036</v>
      </c>
      <c r="D1973" s="51" t="s">
        <v>17924</v>
      </c>
      <c r="E1973" s="51" t="s">
        <v>18214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18036</v>
      </c>
      <c r="N1973" s="53" t="s">
        <v>18469</v>
      </c>
    </row>
    <row r="1974" s="4" customFormat="1" ht="20" customHeight="1" spans="1:14">
      <c r="A1974" s="50">
        <v>45590</v>
      </c>
      <c r="B1974" s="51" t="s">
        <v>18036</v>
      </c>
      <c r="C1974" s="51" t="s">
        <v>18036</v>
      </c>
      <c r="D1974" s="51" t="s">
        <v>18036</v>
      </c>
      <c r="E1974" s="51" t="s">
        <v>18214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18036</v>
      </c>
      <c r="N1974" s="53" t="s">
        <v>18470</v>
      </c>
    </row>
    <row r="1975" s="4" customFormat="1" ht="20" customHeight="1" spans="1:14">
      <c r="A1975" s="50">
        <v>45590</v>
      </c>
      <c r="B1975" s="51" t="s">
        <v>18036</v>
      </c>
      <c r="C1975" s="51" t="s">
        <v>18036</v>
      </c>
      <c r="D1975" s="51" t="s">
        <v>18112</v>
      </c>
      <c r="E1975" s="51" t="s">
        <v>18471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18036</v>
      </c>
      <c r="N1975" s="53" t="s">
        <v>18472</v>
      </c>
    </row>
    <row r="1976" s="4" customFormat="1" ht="20" customHeight="1" spans="1:14">
      <c r="A1976" s="50">
        <v>45590</v>
      </c>
      <c r="B1976" s="51" t="s">
        <v>18036</v>
      </c>
      <c r="C1976" s="51" t="s">
        <v>18036</v>
      </c>
      <c r="D1976" s="51" t="s">
        <v>18473</v>
      </c>
      <c r="E1976" s="51" t="s">
        <v>17902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18036</v>
      </c>
      <c r="N1976" s="53" t="s">
        <v>18474</v>
      </c>
    </row>
    <row r="1977" s="4" customFormat="1" ht="20" customHeight="1" spans="1:14">
      <c r="A1977" s="50">
        <v>45590</v>
      </c>
      <c r="B1977" s="51" t="s">
        <v>18036</v>
      </c>
      <c r="C1977" s="51" t="s">
        <v>18036</v>
      </c>
      <c r="D1977" s="51" t="s">
        <v>18473</v>
      </c>
      <c r="E1977" s="51" t="s">
        <v>17929</v>
      </c>
      <c r="F1977" s="15" t="str">
        <f>IFERROR(VLOOKUP(VENTAS[[#This Row],[Código del producto Vendido]],STOCK[],5,FALSE),"-")</f>
        <v>-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7" s="16">
        <f>VENTAS[[#This Row],[Total]]-VENTAS[[#This Row],[Comisión 10%]]-VENTAS[[#This Row],[Costo SIN Comision]]</f>
        <v>-3</v>
      </c>
      <c r="M1977" s="52" t="s">
        <v>18036</v>
      </c>
      <c r="N1977" s="53" t="s">
        <v>18475</v>
      </c>
    </row>
    <row r="1978" s="4" customFormat="1" ht="20" customHeight="1" spans="1:14">
      <c r="A1978" s="50">
        <v>45590</v>
      </c>
      <c r="B1978" s="51" t="s">
        <v>18036</v>
      </c>
      <c r="C1978" s="51" t="s">
        <v>18036</v>
      </c>
      <c r="D1978" s="51" t="s">
        <v>18473</v>
      </c>
      <c r="E1978" s="51" t="s">
        <v>17933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18036</v>
      </c>
      <c r="N1978" s="53" t="s">
        <v>18476</v>
      </c>
    </row>
    <row r="1979" s="4" customFormat="1" ht="20" customHeight="1" spans="1:14">
      <c r="A1979" s="50">
        <v>45590</v>
      </c>
      <c r="B1979" s="51" t="s">
        <v>18036</v>
      </c>
      <c r="C1979" s="51" t="s">
        <v>18036</v>
      </c>
      <c r="D1979" s="51" t="s">
        <v>17924</v>
      </c>
      <c r="E1979" s="51" t="s">
        <v>18312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18036</v>
      </c>
      <c r="N1979" s="53" t="s">
        <v>18477</v>
      </c>
    </row>
    <row r="1980" s="4" customFormat="1" ht="20" customHeight="1" spans="1:14">
      <c r="A1980" s="50">
        <v>45590</v>
      </c>
      <c r="B1980" s="51" t="s">
        <v>18036</v>
      </c>
      <c r="C1980" s="51" t="s">
        <v>18036</v>
      </c>
      <c r="D1980" s="51" t="s">
        <v>17830</v>
      </c>
      <c r="E1980" s="51" t="s">
        <v>18409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18036</v>
      </c>
      <c r="N1980" s="53" t="s">
        <v>18478</v>
      </c>
    </row>
    <row r="1981" s="4" customFormat="1" ht="20" customHeight="1" spans="1:14">
      <c r="A1981" s="50">
        <v>45590</v>
      </c>
      <c r="B1981" s="51" t="s">
        <v>18036</v>
      </c>
      <c r="C1981" s="51" t="s">
        <v>18036</v>
      </c>
      <c r="D1981" s="51" t="s">
        <v>17374</v>
      </c>
      <c r="E1981" s="51" t="s">
        <v>17941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18036</v>
      </c>
      <c r="N1981" s="53" t="s">
        <v>18479</v>
      </c>
    </row>
    <row r="1982" s="4" customFormat="1" ht="20" customHeight="1" spans="1:14">
      <c r="A1982" s="50">
        <v>45591</v>
      </c>
      <c r="B1982" s="51" t="s">
        <v>18036</v>
      </c>
      <c r="C1982" s="51" t="s">
        <v>18036</v>
      </c>
      <c r="D1982" s="51" t="s">
        <v>17511</v>
      </c>
      <c r="E1982" s="51" t="s">
        <v>18344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18036</v>
      </c>
      <c r="N1982" s="53" t="s">
        <v>18480</v>
      </c>
    </row>
    <row r="1983" s="4" customFormat="1" ht="20" customHeight="1" spans="1:14">
      <c r="A1983" s="50">
        <v>45592</v>
      </c>
      <c r="B1983" s="51" t="s">
        <v>18036</v>
      </c>
      <c r="C1983" s="51" t="s">
        <v>18036</v>
      </c>
      <c r="D1983" s="51" t="s">
        <v>17683</v>
      </c>
      <c r="E1983" s="51" t="s">
        <v>18274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18036</v>
      </c>
      <c r="N1983" s="53" t="s">
        <v>18481</v>
      </c>
    </row>
    <row r="1984" s="4" customFormat="1" ht="20" customHeight="1" spans="1:14">
      <c r="A1984" s="50">
        <v>45592</v>
      </c>
      <c r="B1984" s="51" t="s">
        <v>18036</v>
      </c>
      <c r="C1984" s="51" t="s">
        <v>18036</v>
      </c>
      <c r="D1984" s="51" t="s">
        <v>17683</v>
      </c>
      <c r="E1984" s="51" t="s">
        <v>18411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18036</v>
      </c>
      <c r="N1984" s="53" t="s">
        <v>18482</v>
      </c>
    </row>
    <row r="1985" s="4" customFormat="1" ht="20" customHeight="1" spans="1:14">
      <c r="A1985" s="50">
        <v>45592</v>
      </c>
      <c r="B1985" s="51" t="s">
        <v>18036</v>
      </c>
      <c r="C1985" s="51" t="s">
        <v>18036</v>
      </c>
      <c r="D1985" s="51" t="s">
        <v>17683</v>
      </c>
      <c r="E1985" s="51" t="s">
        <v>18483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18036</v>
      </c>
      <c r="N1985" s="53" t="s">
        <v>18484</v>
      </c>
    </row>
    <row r="1986" s="4" customFormat="1" ht="20" customHeight="1" spans="1:14">
      <c r="A1986" s="50">
        <v>45592</v>
      </c>
      <c r="B1986" s="51" t="s">
        <v>18036</v>
      </c>
      <c r="C1986" s="51" t="s">
        <v>18036</v>
      </c>
      <c r="D1986" s="51" t="s">
        <v>18485</v>
      </c>
      <c r="E1986" s="51" t="s">
        <v>18315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18036</v>
      </c>
      <c r="N1986" s="53" t="s">
        <v>18486</v>
      </c>
    </row>
    <row r="1987" s="4" customFormat="1" ht="20" customHeight="1" spans="1:14">
      <c r="A1987" s="50">
        <v>45592</v>
      </c>
      <c r="B1987" s="51" t="s">
        <v>18036</v>
      </c>
      <c r="C1987" s="51" t="s">
        <v>18036</v>
      </c>
      <c r="D1987" s="51" t="s">
        <v>17129</v>
      </c>
      <c r="E1987" s="51" t="s">
        <v>18487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18036</v>
      </c>
      <c r="N1987" s="53" t="s">
        <v>18488</v>
      </c>
    </row>
    <row r="1988" s="4" customFormat="1" ht="20" customHeight="1" spans="1:14">
      <c r="A1988" s="50">
        <v>45592</v>
      </c>
      <c r="B1988" s="51" t="s">
        <v>18036</v>
      </c>
      <c r="C1988" s="51" t="s">
        <v>18036</v>
      </c>
      <c r="D1988" s="51" t="s">
        <v>16608</v>
      </c>
      <c r="E1988" s="51" t="s">
        <v>18489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18036</v>
      </c>
      <c r="N1988" s="53" t="s">
        <v>18490</v>
      </c>
    </row>
    <row r="1989" s="4" customFormat="1" ht="20" customHeight="1" spans="1:14">
      <c r="A1989" s="50">
        <v>45592</v>
      </c>
      <c r="B1989" s="51" t="s">
        <v>18036</v>
      </c>
      <c r="C1989" s="51" t="s">
        <v>18036</v>
      </c>
      <c r="D1989" s="51" t="s">
        <v>16608</v>
      </c>
      <c r="E1989" s="51" t="s">
        <v>18324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18036</v>
      </c>
      <c r="N1989" s="53" t="s">
        <v>18491</v>
      </c>
    </row>
    <row r="1990" s="4" customFormat="1" ht="20" customHeight="1" spans="1:14">
      <c r="A1990" s="50">
        <v>45593</v>
      </c>
      <c r="B1990" s="51" t="s">
        <v>18036</v>
      </c>
      <c r="C1990" s="51" t="s">
        <v>18036</v>
      </c>
      <c r="D1990" s="51" t="s">
        <v>17683</v>
      </c>
      <c r="E1990" s="51" t="s">
        <v>18351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18036</v>
      </c>
      <c r="N1990" s="53" t="s">
        <v>18492</v>
      </c>
    </row>
    <row r="1991" s="4" customFormat="1" ht="20" customHeight="1" spans="1:14">
      <c r="A1991" s="50">
        <v>45593</v>
      </c>
      <c r="B1991" s="51" t="s">
        <v>18036</v>
      </c>
      <c r="C1991" s="51" t="s">
        <v>18036</v>
      </c>
      <c r="D1991" s="51" t="s">
        <v>17683</v>
      </c>
      <c r="E1991" s="51" t="s">
        <v>18493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18036</v>
      </c>
      <c r="N1991" s="53" t="s">
        <v>18494</v>
      </c>
    </row>
    <row r="1992" s="4" customFormat="1" ht="20" customHeight="1" spans="1:14">
      <c r="A1992" s="50">
        <v>45593</v>
      </c>
      <c r="B1992" s="51" t="s">
        <v>18036</v>
      </c>
      <c r="C1992" s="51" t="s">
        <v>18036</v>
      </c>
      <c r="D1992" s="51" t="s">
        <v>17374</v>
      </c>
      <c r="E1992" s="51" t="s">
        <v>17975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18036</v>
      </c>
      <c r="N1992" s="53" t="s">
        <v>18495</v>
      </c>
    </row>
    <row r="1993" s="4" customFormat="1" ht="20" customHeight="1" spans="1:14">
      <c r="A1993" s="50">
        <v>45593</v>
      </c>
      <c r="B1993" s="51" t="s">
        <v>18036</v>
      </c>
      <c r="C1993" s="51" t="s">
        <v>18036</v>
      </c>
      <c r="D1993" s="51" t="s">
        <v>17924</v>
      </c>
      <c r="E1993" s="51" t="s">
        <v>18496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18036</v>
      </c>
      <c r="N1993" s="53" t="s">
        <v>18497</v>
      </c>
    </row>
    <row r="1994" s="4" customFormat="1" ht="20" customHeight="1" spans="1:14">
      <c r="A1994" s="50">
        <v>45593</v>
      </c>
      <c r="B1994" s="51" t="s">
        <v>18036</v>
      </c>
      <c r="C1994" s="51" t="s">
        <v>18036</v>
      </c>
      <c r="D1994" s="51" t="s">
        <v>17924</v>
      </c>
      <c r="E1994" s="51" t="s">
        <v>18199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18036</v>
      </c>
      <c r="N1994" s="53" t="s">
        <v>18498</v>
      </c>
    </row>
    <row r="1995" s="4" customFormat="1" ht="20" customHeight="1" spans="1:14">
      <c r="A1995" s="50">
        <v>45593</v>
      </c>
      <c r="B1995" s="51" t="s">
        <v>18036</v>
      </c>
      <c r="C1995" s="51" t="s">
        <v>18036</v>
      </c>
      <c r="D1995" s="51" t="s">
        <v>17924</v>
      </c>
      <c r="E1995" s="51" t="s">
        <v>18499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18036</v>
      </c>
      <c r="N1995" s="53" t="s">
        <v>18500</v>
      </c>
    </row>
    <row r="1996" s="4" customFormat="1" ht="20" customHeight="1" spans="1:14">
      <c r="A1996" s="50">
        <v>45593</v>
      </c>
      <c r="B1996" s="51" t="s">
        <v>18036</v>
      </c>
      <c r="C1996" s="51" t="s">
        <v>18036</v>
      </c>
      <c r="D1996" s="51" t="s">
        <v>17924</v>
      </c>
      <c r="E1996" s="51" t="s">
        <v>18432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18036</v>
      </c>
      <c r="N1996" s="53" t="s">
        <v>18501</v>
      </c>
    </row>
    <row r="1997" s="4" customFormat="1" ht="20" customHeight="1" spans="1:14">
      <c r="A1997" s="50">
        <v>45593</v>
      </c>
      <c r="B1997" s="51" t="s">
        <v>18036</v>
      </c>
      <c r="C1997" s="51" t="s">
        <v>18036</v>
      </c>
      <c r="D1997" s="51" t="s">
        <v>17924</v>
      </c>
      <c r="E1997" s="51" t="s">
        <v>18496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18036</v>
      </c>
      <c r="N1997" s="53" t="s">
        <v>18502</v>
      </c>
    </row>
    <row r="1998" s="4" customFormat="1" ht="20" customHeight="1" spans="1:14">
      <c r="A1998" s="50">
        <v>45593</v>
      </c>
      <c r="B1998" s="51" t="s">
        <v>18036</v>
      </c>
      <c r="C1998" s="51" t="s">
        <v>18036</v>
      </c>
      <c r="D1998" s="51" t="s">
        <v>17924</v>
      </c>
      <c r="E1998" s="51" t="s">
        <v>18503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18036</v>
      </c>
      <c r="N1998" s="53" t="s">
        <v>18504</v>
      </c>
    </row>
    <row r="1999" s="4" customFormat="1" ht="20" customHeight="1" spans="1:14">
      <c r="A1999" s="50">
        <v>45593</v>
      </c>
      <c r="B1999" s="51" t="s">
        <v>18036</v>
      </c>
      <c r="C1999" s="51" t="s">
        <v>18036</v>
      </c>
      <c r="D1999" s="51" t="s">
        <v>17924</v>
      </c>
      <c r="E1999" s="51" t="s">
        <v>18505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18036</v>
      </c>
      <c r="N1999" s="53" t="s">
        <v>18506</v>
      </c>
    </row>
    <row r="2000" s="4" customFormat="1" ht="20" customHeight="1" spans="1:14">
      <c r="A2000" s="50">
        <v>45593</v>
      </c>
      <c r="B2000" s="51" t="s">
        <v>18036</v>
      </c>
      <c r="C2000" s="51" t="s">
        <v>18036</v>
      </c>
      <c r="D2000" s="51" t="s">
        <v>17924</v>
      </c>
      <c r="E2000" s="51" t="s">
        <v>16993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18036</v>
      </c>
      <c r="N2000" s="53" t="s">
        <v>18507</v>
      </c>
    </row>
    <row r="2001" s="4" customFormat="1" ht="20" customHeight="1" spans="1:14">
      <c r="A2001" s="50">
        <v>45593</v>
      </c>
      <c r="B2001" s="51" t="s">
        <v>18036</v>
      </c>
      <c r="C2001" s="51" t="s">
        <v>18036</v>
      </c>
      <c r="D2001" s="51" t="s">
        <v>17924</v>
      </c>
      <c r="E2001" s="51" t="s">
        <v>18508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18036</v>
      </c>
      <c r="N2001" s="53" t="s">
        <v>18509</v>
      </c>
    </row>
    <row r="2002" s="4" customFormat="1" ht="20" customHeight="1" spans="1:14">
      <c r="A2002" s="50">
        <v>45593</v>
      </c>
      <c r="B2002" s="51" t="s">
        <v>18036</v>
      </c>
      <c r="C2002" s="51" t="s">
        <v>18036</v>
      </c>
      <c r="D2002" s="51" t="s">
        <v>17374</v>
      </c>
      <c r="E2002" s="51" t="s">
        <v>18209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18036</v>
      </c>
      <c r="N2002" s="53" t="s">
        <v>18510</v>
      </c>
    </row>
    <row r="2003" s="4" customFormat="1" ht="20" customHeight="1" spans="1:14">
      <c r="A2003" s="50">
        <v>45593</v>
      </c>
      <c r="B2003" s="51" t="s">
        <v>18036</v>
      </c>
      <c r="C2003" s="51" t="s">
        <v>18036</v>
      </c>
      <c r="D2003" s="51" t="s">
        <v>17374</v>
      </c>
      <c r="E2003" s="51" t="s">
        <v>18251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18036</v>
      </c>
      <c r="N2003" s="53" t="s">
        <v>18511</v>
      </c>
    </row>
    <row r="2004" s="4" customFormat="1" ht="20" customHeight="1" spans="1:14">
      <c r="A2004" s="50">
        <v>45593</v>
      </c>
      <c r="B2004" s="51" t="s">
        <v>18036</v>
      </c>
      <c r="C2004" s="51" t="s">
        <v>18036</v>
      </c>
      <c r="D2004" s="51" t="s">
        <v>17374</v>
      </c>
      <c r="E2004" s="51" t="s">
        <v>18512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18036</v>
      </c>
      <c r="N2004" s="53" t="s">
        <v>18513</v>
      </c>
    </row>
    <row r="2005" s="4" customFormat="1" ht="20" customHeight="1" spans="1:14">
      <c r="A2005" s="50">
        <v>45593</v>
      </c>
      <c r="B2005" s="51" t="s">
        <v>18036</v>
      </c>
      <c r="C2005" s="51" t="s">
        <v>18036</v>
      </c>
      <c r="D2005" s="51" t="s">
        <v>17935</v>
      </c>
      <c r="E2005" s="51" t="s">
        <v>18411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18036</v>
      </c>
      <c r="N2005" s="53" t="s">
        <v>18514</v>
      </c>
    </row>
    <row r="2006" s="4" customFormat="1" ht="20" customHeight="1" spans="1:14">
      <c r="A2006" s="50">
        <v>45593</v>
      </c>
      <c r="B2006" s="51" t="s">
        <v>18036</v>
      </c>
      <c r="C2006" s="51" t="s">
        <v>18036</v>
      </c>
      <c r="D2006" s="51" t="s">
        <v>17924</v>
      </c>
      <c r="E2006" s="51" t="s">
        <v>18195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18036</v>
      </c>
      <c r="N2006" s="53" t="s">
        <v>18515</v>
      </c>
    </row>
    <row r="2007" s="4" customFormat="1" ht="20" customHeight="1" spans="1:14">
      <c r="A2007" s="50">
        <v>45594</v>
      </c>
      <c r="B2007" s="51" t="s">
        <v>18036</v>
      </c>
      <c r="C2007" s="51" t="s">
        <v>18036</v>
      </c>
      <c r="D2007" s="51" t="s">
        <v>17393</v>
      </c>
      <c r="E2007" s="51" t="s">
        <v>18512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18036</v>
      </c>
      <c r="N2007" s="53" t="s">
        <v>18516</v>
      </c>
    </row>
    <row r="2008" s="4" customFormat="1" ht="20" customHeight="1" spans="1:14">
      <c r="A2008" s="50">
        <v>45594</v>
      </c>
      <c r="B2008" s="51" t="s">
        <v>18036</v>
      </c>
      <c r="C2008" s="51" t="s">
        <v>18036</v>
      </c>
      <c r="D2008" s="51" t="s">
        <v>17393</v>
      </c>
      <c r="E2008" s="51" t="s">
        <v>18209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18036</v>
      </c>
      <c r="N2008" s="53" t="s">
        <v>18517</v>
      </c>
    </row>
    <row r="2009" s="4" customFormat="1" ht="20" customHeight="1" spans="1:14">
      <c r="A2009" s="50">
        <v>45594</v>
      </c>
      <c r="B2009" s="51" t="s">
        <v>18036</v>
      </c>
      <c r="C2009" s="51" t="s">
        <v>18036</v>
      </c>
      <c r="D2009" s="51" t="s">
        <v>17386</v>
      </c>
      <c r="E2009" s="51" t="s">
        <v>18329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18036</v>
      </c>
      <c r="N2009" s="53" t="s">
        <v>18518</v>
      </c>
    </row>
    <row r="2010" s="4" customFormat="1" ht="20" customHeight="1" spans="1:14">
      <c r="A2010" s="50">
        <v>45594</v>
      </c>
      <c r="B2010" s="51" t="s">
        <v>18036</v>
      </c>
      <c r="C2010" s="51" t="s">
        <v>18036</v>
      </c>
      <c r="D2010" s="51" t="s">
        <v>16608</v>
      </c>
      <c r="E2010" s="51" t="s">
        <v>18420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18036</v>
      </c>
      <c r="N2010" s="53" t="s">
        <v>18519</v>
      </c>
    </row>
    <row r="2011" s="4" customFormat="1" ht="20" customHeight="1" spans="1:14">
      <c r="A2011" s="50">
        <v>45594</v>
      </c>
      <c r="B2011" s="51" t="s">
        <v>18036</v>
      </c>
      <c r="C2011" s="51" t="s">
        <v>18036</v>
      </c>
      <c r="D2011" s="51" t="s">
        <v>18118</v>
      </c>
      <c r="E2011" s="51" t="s">
        <v>18220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18036</v>
      </c>
      <c r="N2011" s="53" t="s">
        <v>18520</v>
      </c>
    </row>
    <row r="2012" s="4" customFormat="1" ht="20" customHeight="1" spans="1:14">
      <c r="A2012" s="50">
        <v>45594</v>
      </c>
      <c r="B2012" s="51" t="s">
        <v>18036</v>
      </c>
      <c r="C2012" s="51" t="s">
        <v>18036</v>
      </c>
      <c r="D2012" s="51" t="s">
        <v>18118</v>
      </c>
      <c r="E2012" s="51" t="s">
        <v>17872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18036</v>
      </c>
      <c r="N2012" s="53" t="s">
        <v>18521</v>
      </c>
    </row>
    <row r="2013" s="4" customFormat="1" ht="20" customHeight="1" spans="1:14">
      <c r="A2013" s="50">
        <v>45594</v>
      </c>
      <c r="B2013" s="51" t="s">
        <v>18036</v>
      </c>
      <c r="C2013" s="51" t="s">
        <v>18036</v>
      </c>
      <c r="D2013" s="51" t="s">
        <v>18118</v>
      </c>
      <c r="E2013" s="51" t="s">
        <v>18209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18036</v>
      </c>
      <c r="N2013" s="53" t="s">
        <v>18522</v>
      </c>
    </row>
    <row r="2014" s="4" customFormat="1" ht="20" customHeight="1" spans="1:14">
      <c r="A2014" s="50">
        <v>45594</v>
      </c>
      <c r="B2014" s="51" t="s">
        <v>18036</v>
      </c>
      <c r="C2014" s="51" t="s">
        <v>18036</v>
      </c>
      <c r="D2014" s="51" t="s">
        <v>17683</v>
      </c>
      <c r="E2014" s="51" t="s">
        <v>18251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18036</v>
      </c>
      <c r="N2014" s="53" t="s">
        <v>18523</v>
      </c>
    </row>
    <row r="2015" s="4" customFormat="1" ht="20" customHeight="1" spans="1:14">
      <c r="A2015" s="50">
        <v>45594</v>
      </c>
      <c r="B2015" s="51" t="s">
        <v>18036</v>
      </c>
      <c r="C2015" s="51" t="s">
        <v>18036</v>
      </c>
      <c r="D2015" s="51" t="s">
        <v>18036</v>
      </c>
      <c r="E2015" s="51" t="s">
        <v>18524</v>
      </c>
      <c r="F2015" s="15" t="str">
        <f>IFERROR(VLOOKUP(VENTAS[[#This Row],[Código del producto Vendido]],STOCK[],5,FALSE),"-")</f>
        <v>-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15" s="16">
        <f>VENTAS[[#This Row],[Total]]-VENTAS[[#This Row],[Comisión 10%]]-VENTAS[[#This Row],[Costo SIN Comision]]</f>
        <v>-2</v>
      </c>
      <c r="M2015" s="52" t="s">
        <v>18036</v>
      </c>
      <c r="N2015" s="53" t="s">
        <v>18525</v>
      </c>
    </row>
    <row r="2016" s="4" customFormat="1" ht="20" customHeight="1" spans="1:14">
      <c r="A2016" s="50">
        <v>45594</v>
      </c>
      <c r="B2016" s="51" t="s">
        <v>18036</v>
      </c>
      <c r="C2016" s="51" t="s">
        <v>18036</v>
      </c>
      <c r="D2016" s="51" t="s">
        <v>17924</v>
      </c>
      <c r="E2016" s="51" t="s">
        <v>18487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18036</v>
      </c>
      <c r="N2016" s="53" t="s">
        <v>18526</v>
      </c>
    </row>
    <row r="2017" s="4" customFormat="1" ht="20" customHeight="1" spans="1:14">
      <c r="A2017" s="50">
        <v>45594</v>
      </c>
      <c r="B2017" s="51" t="s">
        <v>18036</v>
      </c>
      <c r="C2017" s="51" t="s">
        <v>18036</v>
      </c>
      <c r="D2017" s="51" t="s">
        <v>17374</v>
      </c>
      <c r="E2017" s="51" t="s">
        <v>18199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18036</v>
      </c>
      <c r="N2017" s="53" t="s">
        <v>18527</v>
      </c>
    </row>
    <row r="2018" s="4" customFormat="1" ht="20" customHeight="1" spans="1:14">
      <c r="A2018" s="50">
        <v>45594</v>
      </c>
      <c r="B2018" s="51" t="s">
        <v>18036</v>
      </c>
      <c r="C2018" s="51" t="s">
        <v>18036</v>
      </c>
      <c r="D2018" s="51" t="s">
        <v>16608</v>
      </c>
      <c r="E2018" s="51" t="s">
        <v>18209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18036</v>
      </c>
      <c r="N2018" s="53" t="s">
        <v>18528</v>
      </c>
    </row>
    <row r="2019" s="4" customFormat="1" ht="20" customHeight="1" spans="1:14">
      <c r="A2019" s="50">
        <v>45594</v>
      </c>
      <c r="B2019" s="51" t="s">
        <v>18036</v>
      </c>
      <c r="C2019" s="51" t="s">
        <v>18036</v>
      </c>
      <c r="D2019" s="51" t="s">
        <v>17935</v>
      </c>
      <c r="E2019" s="51" t="s">
        <v>18381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18036</v>
      </c>
      <c r="N2019" s="53" t="s">
        <v>18529</v>
      </c>
    </row>
    <row r="2020" s="4" customFormat="1" ht="20" customHeight="1" spans="1:14">
      <c r="A2020" s="50">
        <v>45594</v>
      </c>
      <c r="B2020" s="51" t="s">
        <v>18036</v>
      </c>
      <c r="C2020" s="51" t="s">
        <v>18036</v>
      </c>
      <c r="D2020" s="51" t="s">
        <v>17393</v>
      </c>
      <c r="E2020" s="51" t="s">
        <v>18530</v>
      </c>
      <c r="F2020" s="49" t="str">
        <f>IFERROR(VLOOKUP(VENTAS[[#This Row],[Código del producto Vendido]],STOCK[],5,FALSE),"-")</f>
        <v>-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20" s="16">
        <f>VENTAS[[#This Row],[Total]]-VENTAS[[#This Row],[Comisión 10%]]-VENTAS[[#This Row],[Costo SIN Comision]]</f>
        <v>-3.5</v>
      </c>
      <c r="M2020" s="52" t="s">
        <v>18036</v>
      </c>
      <c r="N2020" s="53" t="s">
        <v>18531</v>
      </c>
    </row>
    <row r="2021" s="4" customFormat="1" ht="20" customHeight="1" spans="1:14">
      <c r="A2021" s="50">
        <v>45594</v>
      </c>
      <c r="B2021" s="51" t="s">
        <v>18036</v>
      </c>
      <c r="C2021" s="51" t="s">
        <v>18036</v>
      </c>
      <c r="D2021" s="51" t="s">
        <v>17374</v>
      </c>
      <c r="E2021" s="51" t="s">
        <v>18532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18036</v>
      </c>
      <c r="N2021" s="53" t="s">
        <v>18533</v>
      </c>
    </row>
    <row r="2022" s="4" customFormat="1" ht="20" customHeight="1" spans="1:14">
      <c r="A2022" s="50">
        <v>45594</v>
      </c>
      <c r="B2022" s="51" t="s">
        <v>18036</v>
      </c>
      <c r="C2022" s="51" t="s">
        <v>18036</v>
      </c>
      <c r="D2022" s="51" t="s">
        <v>17924</v>
      </c>
      <c r="E2022" s="51" t="s">
        <v>18381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18036</v>
      </c>
      <c r="N2022" s="53" t="s">
        <v>18534</v>
      </c>
    </row>
    <row r="2023" s="4" customFormat="1" ht="20" customHeight="1" spans="1:14">
      <c r="A2023" s="50">
        <v>45594</v>
      </c>
      <c r="B2023" s="51" t="s">
        <v>18036</v>
      </c>
      <c r="C2023" s="51" t="s">
        <v>18036</v>
      </c>
      <c r="D2023" s="51" t="s">
        <v>17924</v>
      </c>
      <c r="E2023" s="51" t="s">
        <v>18535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18036</v>
      </c>
      <c r="N2023" s="53" t="s">
        <v>18536</v>
      </c>
    </row>
    <row r="2024" s="4" customFormat="1" ht="20" customHeight="1" spans="1:14">
      <c r="A2024" s="50">
        <v>45594</v>
      </c>
      <c r="B2024" s="51" t="s">
        <v>18036</v>
      </c>
      <c r="C2024" s="51" t="s">
        <v>18036</v>
      </c>
      <c r="D2024" s="51" t="s">
        <v>17924</v>
      </c>
      <c r="E2024" s="51" t="s">
        <v>18537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18036</v>
      </c>
      <c r="N2024" s="53" t="s">
        <v>18538</v>
      </c>
    </row>
    <row r="2025" s="4" customFormat="1" ht="20" customHeight="1" spans="1:14">
      <c r="A2025" s="50">
        <v>45594</v>
      </c>
      <c r="B2025" s="51" t="s">
        <v>18036</v>
      </c>
      <c r="C2025" s="51" t="s">
        <v>18036</v>
      </c>
      <c r="D2025" s="51" t="s">
        <v>17935</v>
      </c>
      <c r="E2025" s="51" t="s">
        <v>18535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18036</v>
      </c>
      <c r="N2025" s="53" t="s">
        <v>18539</v>
      </c>
    </row>
    <row r="2026" s="4" customFormat="1" ht="20" customHeight="1" spans="1:14">
      <c r="A2026" s="50">
        <v>45594</v>
      </c>
      <c r="B2026" s="51" t="s">
        <v>18036</v>
      </c>
      <c r="C2026" s="51" t="s">
        <v>18036</v>
      </c>
      <c r="D2026" s="51" t="s">
        <v>17924</v>
      </c>
      <c r="E2026" s="51" t="s">
        <v>18449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18036</v>
      </c>
      <c r="N2026" s="53" t="s">
        <v>18540</v>
      </c>
    </row>
    <row r="2027" s="4" customFormat="1" ht="20" customHeight="1" spans="1:14">
      <c r="A2027" s="50">
        <v>45595</v>
      </c>
      <c r="B2027" s="51" t="s">
        <v>18036</v>
      </c>
      <c r="C2027" s="51" t="s">
        <v>18036</v>
      </c>
      <c r="D2027" s="51" t="s">
        <v>17374</v>
      </c>
      <c r="E2027" s="51" t="s">
        <v>18537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18036</v>
      </c>
      <c r="N2027" s="53" t="s">
        <v>18541</v>
      </c>
    </row>
    <row r="2028" s="4" customFormat="1" ht="20" customHeight="1" spans="1:14">
      <c r="A2028" s="50">
        <v>45595</v>
      </c>
      <c r="B2028" s="51" t="s">
        <v>18036</v>
      </c>
      <c r="C2028" s="51" t="s">
        <v>18036</v>
      </c>
      <c r="D2028" s="51" t="s">
        <v>17374</v>
      </c>
      <c r="E2028" s="51" t="s">
        <v>18535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18036</v>
      </c>
      <c r="N2028" s="53" t="s">
        <v>18542</v>
      </c>
    </row>
    <row r="2029" s="4" customFormat="1" ht="20" customHeight="1" spans="1:14">
      <c r="A2029" s="50">
        <v>45595</v>
      </c>
      <c r="B2029" s="51" t="s">
        <v>18036</v>
      </c>
      <c r="C2029" s="51" t="s">
        <v>18036</v>
      </c>
      <c r="D2029" s="51" t="s">
        <v>17374</v>
      </c>
      <c r="E2029" s="51" t="s">
        <v>18543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18036</v>
      </c>
      <c r="N2029" s="53" t="s">
        <v>18544</v>
      </c>
    </row>
    <row r="2030" s="4" customFormat="1" ht="20" customHeight="1" spans="1:14">
      <c r="A2030" s="50">
        <v>45595</v>
      </c>
      <c r="B2030" s="51" t="s">
        <v>18036</v>
      </c>
      <c r="C2030" s="51" t="s">
        <v>18036</v>
      </c>
      <c r="D2030" s="51" t="s">
        <v>17374</v>
      </c>
      <c r="E2030" s="51" t="s">
        <v>18545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18036</v>
      </c>
      <c r="N2030" s="53" t="s">
        <v>18546</v>
      </c>
    </row>
    <row r="2031" s="4" customFormat="1" ht="20" customHeight="1" spans="1:14">
      <c r="A2031" s="50">
        <v>45595</v>
      </c>
      <c r="B2031" s="51" t="s">
        <v>18036</v>
      </c>
      <c r="C2031" s="51" t="s">
        <v>18036</v>
      </c>
      <c r="D2031" s="51" t="s">
        <v>17393</v>
      </c>
      <c r="E2031" s="51" t="s">
        <v>18547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18036</v>
      </c>
      <c r="N2031" s="53" t="s">
        <v>18548</v>
      </c>
    </row>
    <row r="2032" s="4" customFormat="1" ht="20" customHeight="1" spans="1:14">
      <c r="A2032" s="50">
        <v>45595</v>
      </c>
      <c r="B2032" s="51" t="s">
        <v>18036</v>
      </c>
      <c r="C2032" s="51" t="s">
        <v>18036</v>
      </c>
      <c r="D2032" s="51" t="s">
        <v>17393</v>
      </c>
      <c r="E2032" s="51" t="s">
        <v>18549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18036</v>
      </c>
      <c r="N2032" s="53" t="s">
        <v>18550</v>
      </c>
    </row>
    <row r="2033" s="4" customFormat="1" ht="20" customHeight="1" spans="1:14">
      <c r="A2033" s="50">
        <v>45595</v>
      </c>
      <c r="B2033" s="51" t="s">
        <v>18036</v>
      </c>
      <c r="C2033" s="51" t="s">
        <v>18036</v>
      </c>
      <c r="D2033" s="51" t="s">
        <v>17374</v>
      </c>
      <c r="E2033" s="51" t="s">
        <v>18551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18036</v>
      </c>
      <c r="N2033" s="53" t="s">
        <v>18552</v>
      </c>
    </row>
    <row r="2034" s="4" customFormat="1" ht="20" customHeight="1" spans="1:14">
      <c r="A2034" s="50">
        <v>45595</v>
      </c>
      <c r="B2034" s="51" t="s">
        <v>18036</v>
      </c>
      <c r="C2034" s="51" t="s">
        <v>18036</v>
      </c>
      <c r="D2034" s="51" t="s">
        <v>17374</v>
      </c>
      <c r="E2034" s="51" t="s">
        <v>18553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18036</v>
      </c>
      <c r="N2034" s="53" t="s">
        <v>18554</v>
      </c>
    </row>
    <row r="2035" s="4" customFormat="1" ht="20" customHeight="1" spans="1:14">
      <c r="A2035" s="50">
        <v>45595</v>
      </c>
      <c r="B2035" s="51" t="s">
        <v>18036</v>
      </c>
      <c r="C2035" s="51" t="s">
        <v>18036</v>
      </c>
      <c r="D2035" s="51" t="s">
        <v>17683</v>
      </c>
      <c r="E2035" s="51" t="s">
        <v>18489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18036</v>
      </c>
      <c r="N2035" s="53" t="s">
        <v>18555</v>
      </c>
    </row>
    <row r="2036" s="4" customFormat="1" ht="20" customHeight="1" spans="1:14">
      <c r="A2036" s="50">
        <v>45595</v>
      </c>
      <c r="B2036" s="51" t="s">
        <v>18036</v>
      </c>
      <c r="C2036" s="51" t="s">
        <v>18036</v>
      </c>
      <c r="D2036" s="51" t="s">
        <v>17683</v>
      </c>
      <c r="E2036" s="51" t="s">
        <v>18399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18036</v>
      </c>
      <c r="N2036" s="53" t="s">
        <v>18556</v>
      </c>
    </row>
    <row r="2037" s="4" customFormat="1" ht="20" customHeight="1" spans="1:14">
      <c r="A2037" s="50">
        <v>45595</v>
      </c>
      <c r="B2037" s="51" t="s">
        <v>18036</v>
      </c>
      <c r="C2037" s="51" t="s">
        <v>18036</v>
      </c>
      <c r="D2037" s="51" t="s">
        <v>17683</v>
      </c>
      <c r="E2037" s="51" t="s">
        <v>18285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18036</v>
      </c>
      <c r="N2037" s="53" t="s">
        <v>18557</v>
      </c>
    </row>
    <row r="2038" s="4" customFormat="1" ht="20" customHeight="1" spans="1:14">
      <c r="A2038" s="50">
        <v>45595</v>
      </c>
      <c r="B2038" s="51" t="s">
        <v>18036</v>
      </c>
      <c r="C2038" s="51" t="s">
        <v>18036</v>
      </c>
      <c r="D2038" s="51" t="s">
        <v>17374</v>
      </c>
      <c r="E2038" s="51" t="s">
        <v>18411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18036</v>
      </c>
      <c r="N2038" s="53" t="s">
        <v>18558</v>
      </c>
    </row>
    <row r="2039" s="4" customFormat="1" ht="20" customHeight="1" spans="1:14">
      <c r="A2039" s="50">
        <v>45595</v>
      </c>
      <c r="B2039" s="51" t="s">
        <v>18036</v>
      </c>
      <c r="C2039" s="51" t="s">
        <v>18036</v>
      </c>
      <c r="D2039" s="51" t="s">
        <v>18036</v>
      </c>
      <c r="E2039" s="51" t="s">
        <v>18559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18036</v>
      </c>
      <c r="N2039" s="53" t="s">
        <v>18560</v>
      </c>
    </row>
    <row r="2040" s="4" customFormat="1" ht="20" customHeight="1" spans="1:14">
      <c r="A2040" s="50">
        <v>45595</v>
      </c>
      <c r="B2040" s="51" t="s">
        <v>18036</v>
      </c>
      <c r="C2040" s="51" t="s">
        <v>18036</v>
      </c>
      <c r="D2040" s="51" t="s">
        <v>18036</v>
      </c>
      <c r="E2040" s="51" t="s">
        <v>18561</v>
      </c>
      <c r="F2040" s="15" t="str">
        <f>IFERROR(VLOOKUP(VENTAS[[#This Row],[Código del producto Vendido]],STOCK[],5,FALSE),"-")</f>
        <v>-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40" s="16">
        <f>VENTAS[[#This Row],[Total]]-VENTAS[[#This Row],[Comisión 10%]]-VENTAS[[#This Row],[Costo SIN Comision]]</f>
        <v>-3</v>
      </c>
      <c r="M2040" s="52" t="s">
        <v>18036</v>
      </c>
      <c r="N2040" s="53" t="s">
        <v>18562</v>
      </c>
    </row>
    <row r="2041" s="4" customFormat="1" ht="20" customHeight="1" spans="1:14">
      <c r="A2041" s="50">
        <v>45595</v>
      </c>
      <c r="B2041" s="51" t="s">
        <v>18036</v>
      </c>
      <c r="C2041" s="51" t="s">
        <v>18036</v>
      </c>
      <c r="D2041" s="51" t="s">
        <v>18036</v>
      </c>
      <c r="E2041" s="51" t="s">
        <v>18563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18036</v>
      </c>
      <c r="N2041" s="53" t="s">
        <v>18564</v>
      </c>
    </row>
    <row r="2042" s="4" customFormat="1" ht="20" customHeight="1" spans="1:14">
      <c r="A2042" s="50">
        <v>45595</v>
      </c>
      <c r="B2042" s="51" t="s">
        <v>18036</v>
      </c>
      <c r="C2042" s="51" t="s">
        <v>18036</v>
      </c>
      <c r="D2042" s="51" t="s">
        <v>18112</v>
      </c>
      <c r="E2042" s="51" t="s">
        <v>18027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18036</v>
      </c>
      <c r="N2042" s="53" t="s">
        <v>18565</v>
      </c>
    </row>
    <row r="2043" s="4" customFormat="1" ht="20" customHeight="1" spans="1:14">
      <c r="A2043" s="50">
        <v>45595</v>
      </c>
      <c r="B2043" s="51" t="s">
        <v>18036</v>
      </c>
      <c r="C2043" s="51" t="s">
        <v>18036</v>
      </c>
      <c r="D2043" s="51" t="s">
        <v>18566</v>
      </c>
      <c r="E2043" s="51" t="s">
        <v>18567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18036</v>
      </c>
      <c r="N2043" s="53" t="s">
        <v>18568</v>
      </c>
    </row>
    <row r="2044" s="4" customFormat="1" ht="20" customHeight="1" spans="1:14">
      <c r="A2044" s="50">
        <v>45595</v>
      </c>
      <c r="B2044" s="51" t="s">
        <v>18036</v>
      </c>
      <c r="C2044" s="51" t="s">
        <v>18036</v>
      </c>
      <c r="D2044" s="51" t="s">
        <v>18566</v>
      </c>
      <c r="E2044" s="51" t="s">
        <v>18569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18036</v>
      </c>
      <c r="N2044" s="53" t="s">
        <v>18570</v>
      </c>
    </row>
    <row r="2045" s="4" customFormat="1" ht="20" customHeight="1" spans="1:14">
      <c r="A2045" s="50">
        <v>45595</v>
      </c>
      <c r="B2045" s="51" t="s">
        <v>18036</v>
      </c>
      <c r="C2045" s="51" t="s">
        <v>18036</v>
      </c>
      <c r="D2045" s="51" t="s">
        <v>17393</v>
      </c>
      <c r="E2045" s="51" t="s">
        <v>18571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18036</v>
      </c>
      <c r="N2045" s="53" t="s">
        <v>18572</v>
      </c>
    </row>
    <row r="2046" s="4" customFormat="1" ht="20" customHeight="1" spans="1:14">
      <c r="A2046" s="50">
        <v>45595</v>
      </c>
      <c r="B2046" s="51" t="s">
        <v>18036</v>
      </c>
      <c r="C2046" s="51" t="s">
        <v>18036</v>
      </c>
      <c r="D2046" s="51" t="s">
        <v>18112</v>
      </c>
      <c r="E2046" s="51" t="s">
        <v>18569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18036</v>
      </c>
      <c r="N2046" s="53" t="s">
        <v>18573</v>
      </c>
    </row>
    <row r="2047" s="4" customFormat="1" ht="20" customHeight="1" spans="1:14">
      <c r="A2047" s="50">
        <v>45595</v>
      </c>
      <c r="B2047" s="51" t="s">
        <v>18036</v>
      </c>
      <c r="C2047" s="51" t="s">
        <v>18036</v>
      </c>
      <c r="D2047" s="51" t="s">
        <v>18112</v>
      </c>
      <c r="E2047" s="51" t="s">
        <v>18567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18036</v>
      </c>
      <c r="N2047" s="53" t="s">
        <v>18574</v>
      </c>
    </row>
    <row r="2048" s="4" customFormat="1" ht="20" customHeight="1" spans="1:14">
      <c r="A2048" s="50">
        <v>45595</v>
      </c>
      <c r="B2048" s="51" t="s">
        <v>18036</v>
      </c>
      <c r="C2048" s="51" t="s">
        <v>18036</v>
      </c>
      <c r="D2048" s="51" t="s">
        <v>18575</v>
      </c>
      <c r="E2048" s="51" t="s">
        <v>18449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18036</v>
      </c>
      <c r="N2048" s="53" t="s">
        <v>18576</v>
      </c>
    </row>
    <row r="2049" s="4" customFormat="1" ht="20" customHeight="1" spans="1:14">
      <c r="A2049" s="50">
        <v>45595</v>
      </c>
      <c r="B2049" s="51" t="s">
        <v>18036</v>
      </c>
      <c r="C2049" s="51" t="s">
        <v>18036</v>
      </c>
      <c r="D2049" s="51" t="s">
        <v>17386</v>
      </c>
      <c r="E2049" s="51" t="s">
        <v>18577</v>
      </c>
      <c r="F2049" s="15" t="str">
        <f>IFERROR(VLOOKUP(VENTAS[[#This Row],[Código del producto Vendido]],STOCK[],5,FALSE),"-")</f>
        <v>-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49" s="16">
        <f>VENTAS[[#This Row],[Total]]-VENTAS[[#This Row],[Comisión 10%]]-VENTAS[[#This Row],[Costo SIN Comision]]</f>
        <v>-1.8</v>
      </c>
      <c r="M2049" s="52" t="s">
        <v>18036</v>
      </c>
      <c r="N2049" s="53" t="s">
        <v>18578</v>
      </c>
    </row>
    <row r="2050" s="4" customFormat="1" ht="20" customHeight="1" spans="1:14">
      <c r="A2050" s="50">
        <v>45595</v>
      </c>
      <c r="B2050" s="51" t="s">
        <v>18036</v>
      </c>
      <c r="C2050" s="51" t="s">
        <v>18036</v>
      </c>
      <c r="D2050" s="51" t="s">
        <v>18579</v>
      </c>
      <c r="E2050" s="51" t="s">
        <v>18535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18036</v>
      </c>
      <c r="N2050" s="53" t="s">
        <v>18580</v>
      </c>
    </row>
    <row r="2051" s="4" customFormat="1" ht="20" customHeight="1" spans="1:14">
      <c r="A2051" s="50">
        <v>45595</v>
      </c>
      <c r="B2051" s="51" t="s">
        <v>18036</v>
      </c>
      <c r="C2051" s="51" t="s">
        <v>18036</v>
      </c>
      <c r="D2051" s="51" t="s">
        <v>18185</v>
      </c>
      <c r="E2051" s="51" t="s">
        <v>18195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18036</v>
      </c>
      <c r="N2051" s="53" t="s">
        <v>18581</v>
      </c>
    </row>
    <row r="2052" s="4" customFormat="1" ht="20" customHeight="1" spans="1:14">
      <c r="A2052" s="50">
        <v>45596</v>
      </c>
      <c r="B2052" s="51" t="s">
        <v>18036</v>
      </c>
      <c r="C2052" s="51" t="s">
        <v>18036</v>
      </c>
      <c r="D2052" s="51" t="s">
        <v>17511</v>
      </c>
      <c r="E2052" s="51" t="s">
        <v>18399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18036</v>
      </c>
      <c r="N2052" s="53" t="s">
        <v>18582</v>
      </c>
    </row>
    <row r="2053" s="4" customFormat="1" ht="20" customHeight="1" spans="1:14">
      <c r="A2053" s="50">
        <v>45596</v>
      </c>
      <c r="B2053" s="51" t="s">
        <v>18036</v>
      </c>
      <c r="C2053" s="51" t="s">
        <v>18036</v>
      </c>
      <c r="D2053" s="51" t="s">
        <v>17374</v>
      </c>
      <c r="E2053" s="51" t="s">
        <v>17985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18036</v>
      </c>
      <c r="N2053" s="53" t="s">
        <v>18583</v>
      </c>
    </row>
    <row r="2054" s="4" customFormat="1" ht="20" customHeight="1" spans="1:14">
      <c r="A2054" s="50">
        <v>45596</v>
      </c>
      <c r="B2054" s="51" t="s">
        <v>18036</v>
      </c>
      <c r="C2054" s="51" t="s">
        <v>18036</v>
      </c>
      <c r="D2054" s="51" t="s">
        <v>17846</v>
      </c>
      <c r="E2054" s="51" t="s">
        <v>18445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18036</v>
      </c>
      <c r="N2054" s="53" t="s">
        <v>18584</v>
      </c>
    </row>
    <row r="2055" s="4" customFormat="1" ht="20" customHeight="1" spans="1:14">
      <c r="A2055" s="50">
        <v>45596</v>
      </c>
      <c r="B2055" s="51" t="s">
        <v>18036</v>
      </c>
      <c r="C2055" s="51" t="s">
        <v>18036</v>
      </c>
      <c r="D2055" s="51" t="s">
        <v>17393</v>
      </c>
      <c r="E2055" s="51" t="s">
        <v>18585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18036</v>
      </c>
      <c r="N2055" s="53" t="s">
        <v>18586</v>
      </c>
    </row>
    <row r="2056" s="4" customFormat="1" ht="20" customHeight="1" spans="1:14">
      <c r="A2056" s="50">
        <v>45596</v>
      </c>
      <c r="B2056" s="51" t="s">
        <v>18036</v>
      </c>
      <c r="C2056" s="51" t="s">
        <v>18036</v>
      </c>
      <c r="D2056" s="51" t="s">
        <v>18112</v>
      </c>
      <c r="E2056" s="51" t="s">
        <v>18324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18036</v>
      </c>
      <c r="N2056" s="53" t="s">
        <v>18587</v>
      </c>
    </row>
    <row r="2057" s="4" customFormat="1" ht="20" customHeight="1" spans="1:14">
      <c r="A2057" s="50">
        <v>45596</v>
      </c>
      <c r="B2057" s="51" t="s">
        <v>18036</v>
      </c>
      <c r="C2057" s="51" t="s">
        <v>18036</v>
      </c>
      <c r="D2057" s="51" t="s">
        <v>18036</v>
      </c>
      <c r="E2057" s="51" t="s">
        <v>18386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18036</v>
      </c>
      <c r="N2057" s="53" t="s">
        <v>18588</v>
      </c>
    </row>
    <row r="2058" s="4" customFormat="1" ht="20" customHeight="1" spans="1:14">
      <c r="A2058" s="50">
        <v>45596</v>
      </c>
      <c r="B2058" s="51" t="s">
        <v>18036</v>
      </c>
      <c r="C2058" s="51" t="s">
        <v>18036</v>
      </c>
      <c r="D2058" s="51" t="s">
        <v>18036</v>
      </c>
      <c r="E2058" s="51" t="s">
        <v>18322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18036</v>
      </c>
      <c r="N2058" s="53" t="s">
        <v>18589</v>
      </c>
    </row>
    <row r="2059" s="4" customFormat="1" ht="20" customHeight="1" spans="1:14">
      <c r="A2059" s="50">
        <v>45596</v>
      </c>
      <c r="B2059" s="51" t="s">
        <v>18036</v>
      </c>
      <c r="C2059" s="51" t="s">
        <v>18036</v>
      </c>
      <c r="D2059" s="51" t="s">
        <v>16608</v>
      </c>
      <c r="E2059" s="51" t="s">
        <v>18209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18036</v>
      </c>
      <c r="N2059" s="53" t="s">
        <v>18590</v>
      </c>
    </row>
    <row r="2060" s="4" customFormat="1" ht="20" customHeight="1" spans="1:14">
      <c r="A2060" s="50">
        <v>45596</v>
      </c>
      <c r="B2060" s="51" t="s">
        <v>18036</v>
      </c>
      <c r="C2060" s="51" t="s">
        <v>18036</v>
      </c>
      <c r="D2060" s="51" t="s">
        <v>18112</v>
      </c>
      <c r="E2060" s="51" t="s">
        <v>18209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18036</v>
      </c>
      <c r="N2060" s="53" t="s">
        <v>18591</v>
      </c>
    </row>
    <row r="2061" s="4" customFormat="1" ht="20" customHeight="1" spans="1:14">
      <c r="A2061" s="50">
        <v>45596</v>
      </c>
      <c r="B2061" s="51" t="s">
        <v>18036</v>
      </c>
      <c r="C2061" s="51" t="s">
        <v>18036</v>
      </c>
      <c r="D2061" s="51" t="s">
        <v>18036</v>
      </c>
      <c r="E2061" s="51" t="s">
        <v>18209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18036</v>
      </c>
      <c r="N2061" s="53" t="s">
        <v>18592</v>
      </c>
    </row>
    <row r="2062" s="4" customFormat="1" ht="20" customHeight="1" spans="1:14">
      <c r="A2062" s="50">
        <v>45596</v>
      </c>
      <c r="B2062" s="51" t="s">
        <v>18036</v>
      </c>
      <c r="C2062" s="51" t="s">
        <v>18036</v>
      </c>
      <c r="D2062" s="51" t="s">
        <v>18036</v>
      </c>
      <c r="E2062" s="51" t="s">
        <v>18251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18036</v>
      </c>
      <c r="N2062" s="53" t="s">
        <v>18593</v>
      </c>
    </row>
    <row r="2063" s="4" customFormat="1" ht="20" customHeight="1" spans="1:14">
      <c r="A2063" s="50">
        <v>45596</v>
      </c>
      <c r="B2063" s="51" t="s">
        <v>18036</v>
      </c>
      <c r="C2063" s="51" t="s">
        <v>18036</v>
      </c>
      <c r="D2063" s="51" t="s">
        <v>18036</v>
      </c>
      <c r="E2063" s="51" t="s">
        <v>18537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18036</v>
      </c>
      <c r="N2063" s="53" t="s">
        <v>18594</v>
      </c>
    </row>
    <row r="2064" s="4" customFormat="1" ht="20" customHeight="1" spans="1:14">
      <c r="A2064" s="50">
        <v>45596</v>
      </c>
      <c r="B2064" s="51" t="s">
        <v>18036</v>
      </c>
      <c r="C2064" s="51" t="s">
        <v>18036</v>
      </c>
      <c r="D2064" s="51" t="s">
        <v>18036</v>
      </c>
      <c r="E2064" s="51" t="s">
        <v>18595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18036</v>
      </c>
      <c r="N2064" s="53" t="s">
        <v>18596</v>
      </c>
    </row>
    <row r="2065" s="4" customFormat="1" ht="20" customHeight="1" spans="1:14">
      <c r="A2065" s="50">
        <v>45596</v>
      </c>
      <c r="B2065" s="51" t="s">
        <v>18036</v>
      </c>
      <c r="C2065" s="51" t="s">
        <v>18036</v>
      </c>
      <c r="D2065" s="51" t="s">
        <v>18036</v>
      </c>
      <c r="E2065" s="51" t="s">
        <v>18420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18036</v>
      </c>
      <c r="N2065" s="53" t="s">
        <v>18597</v>
      </c>
    </row>
    <row r="2066" s="4" customFormat="1" ht="20" customHeight="1" spans="1:14">
      <c r="A2066" s="50">
        <v>45596</v>
      </c>
      <c r="B2066" s="51" t="s">
        <v>18036</v>
      </c>
      <c r="C2066" s="51" t="s">
        <v>18036</v>
      </c>
      <c r="D2066" s="51" t="s">
        <v>17511</v>
      </c>
      <c r="E2066" s="51" t="s">
        <v>18499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18036</v>
      </c>
      <c r="N2066" s="53" t="s">
        <v>18598</v>
      </c>
    </row>
    <row r="2067" s="4" customFormat="1" ht="20" customHeight="1" spans="1:14">
      <c r="A2067" s="50">
        <v>45596</v>
      </c>
      <c r="B2067" s="51" t="s">
        <v>18036</v>
      </c>
      <c r="C2067" s="51" t="s">
        <v>18036</v>
      </c>
      <c r="D2067" s="51" t="s">
        <v>17511</v>
      </c>
      <c r="E2067" s="51" t="s">
        <v>18420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18036</v>
      </c>
      <c r="N2067" s="53" t="s">
        <v>18599</v>
      </c>
    </row>
    <row r="2068" s="4" customFormat="1" ht="20" customHeight="1" spans="1:14">
      <c r="A2068" s="50">
        <v>45596</v>
      </c>
      <c r="B2068" s="51" t="s">
        <v>18036</v>
      </c>
      <c r="C2068" s="51" t="s">
        <v>18036</v>
      </c>
      <c r="D2068" s="51" t="s">
        <v>16608</v>
      </c>
      <c r="E2068" s="51" t="s">
        <v>18600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18036</v>
      </c>
      <c r="N2068" s="53" t="s">
        <v>18601</v>
      </c>
    </row>
    <row r="2069" s="4" customFormat="1" ht="20" customHeight="1" spans="1:14">
      <c r="A2069" s="50">
        <v>45596</v>
      </c>
      <c r="B2069" s="51" t="s">
        <v>18036</v>
      </c>
      <c r="C2069" s="51" t="s">
        <v>18036</v>
      </c>
      <c r="D2069" s="51" t="s">
        <v>16608</v>
      </c>
      <c r="E2069" s="51" t="s">
        <v>18602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18036</v>
      </c>
      <c r="N2069" s="53" t="s">
        <v>18603</v>
      </c>
    </row>
    <row r="2070" s="4" customFormat="1" ht="20" customHeight="1" spans="1:14">
      <c r="A2070" s="50">
        <v>45596</v>
      </c>
      <c r="B2070" s="51" t="s">
        <v>18036</v>
      </c>
      <c r="C2070" s="51" t="s">
        <v>18036</v>
      </c>
      <c r="D2070" s="51" t="s">
        <v>16761</v>
      </c>
      <c r="E2070" s="51" t="s">
        <v>18445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18036</v>
      </c>
      <c r="N2070" s="53" t="s">
        <v>18604</v>
      </c>
    </row>
    <row r="2071" s="4" customFormat="1" ht="20" customHeight="1" spans="1:14">
      <c r="A2071" s="50">
        <v>45596</v>
      </c>
      <c r="B2071" s="51" t="s">
        <v>18036</v>
      </c>
      <c r="C2071" s="51" t="s">
        <v>18036</v>
      </c>
      <c r="D2071" s="51" t="s">
        <v>18112</v>
      </c>
      <c r="E2071" s="51" t="s">
        <v>18445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18036</v>
      </c>
      <c r="N2071" s="53" t="s">
        <v>18605</v>
      </c>
    </row>
    <row r="2072" s="4" customFormat="1" ht="20" customHeight="1" spans="1:14">
      <c r="A2072" s="50">
        <v>45596</v>
      </c>
      <c r="B2072" s="51" t="s">
        <v>18036</v>
      </c>
      <c r="C2072" s="51" t="s">
        <v>18036</v>
      </c>
      <c r="D2072" s="51" t="s">
        <v>17393</v>
      </c>
      <c r="E2072" s="51" t="s">
        <v>18606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18036</v>
      </c>
      <c r="N2072" s="53" t="s">
        <v>18607</v>
      </c>
    </row>
    <row r="2073" s="4" customFormat="1" ht="20" customHeight="1" spans="1:14">
      <c r="A2073" s="50">
        <v>45596</v>
      </c>
      <c r="B2073" s="51" t="s">
        <v>18036</v>
      </c>
      <c r="C2073" s="51" t="s">
        <v>18036</v>
      </c>
      <c r="D2073" s="51" t="s">
        <v>17374</v>
      </c>
      <c r="E2073" s="51" t="s">
        <v>18608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18036</v>
      </c>
      <c r="N2073" s="53" t="s">
        <v>18609</v>
      </c>
    </row>
    <row r="2074" s="4" customFormat="1" ht="20" customHeight="1" spans="1:14">
      <c r="A2074" s="50">
        <v>45596</v>
      </c>
      <c r="B2074" s="51" t="s">
        <v>18036</v>
      </c>
      <c r="C2074" s="51" t="s">
        <v>18036</v>
      </c>
      <c r="D2074" s="51" t="s">
        <v>18610</v>
      </c>
      <c r="E2074" s="51" t="s">
        <v>18611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18036</v>
      </c>
      <c r="N2074" s="53" t="s">
        <v>18612</v>
      </c>
    </row>
    <row r="2075" s="4" customFormat="1" ht="20" customHeight="1" spans="1:14">
      <c r="A2075" s="50">
        <v>45596</v>
      </c>
      <c r="B2075" s="51" t="s">
        <v>18036</v>
      </c>
      <c r="C2075" s="51" t="s">
        <v>18036</v>
      </c>
      <c r="D2075" s="51" t="s">
        <v>17393</v>
      </c>
      <c r="E2075" s="51" t="s">
        <v>18613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18036</v>
      </c>
      <c r="N2075" s="53" t="s">
        <v>18614</v>
      </c>
    </row>
    <row r="2076" s="4" customFormat="1" ht="20" customHeight="1" spans="1:14">
      <c r="A2076" s="50">
        <v>45597</v>
      </c>
      <c r="B2076" s="51" t="s">
        <v>18036</v>
      </c>
      <c r="C2076" s="51" t="s">
        <v>18036</v>
      </c>
      <c r="D2076" s="51" t="s">
        <v>17242</v>
      </c>
      <c r="E2076" s="51" t="s">
        <v>18615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18036</v>
      </c>
      <c r="N2076" s="53" t="s">
        <v>18616</v>
      </c>
    </row>
    <row r="2077" s="4" customFormat="1" ht="20" customHeight="1" spans="1:14">
      <c r="A2077" s="50">
        <v>45597</v>
      </c>
      <c r="B2077" s="51" t="s">
        <v>18036</v>
      </c>
      <c r="C2077" s="51" t="s">
        <v>18036</v>
      </c>
      <c r="D2077" s="51" t="s">
        <v>17242</v>
      </c>
      <c r="E2077" s="51" t="s">
        <v>18617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18036</v>
      </c>
      <c r="N2077" s="53" t="s">
        <v>18618</v>
      </c>
    </row>
    <row r="2078" s="4" customFormat="1" ht="20" customHeight="1" spans="1:14">
      <c r="A2078" s="50">
        <v>45597</v>
      </c>
      <c r="B2078" s="51" t="s">
        <v>18036</v>
      </c>
      <c r="C2078" s="51" t="s">
        <v>18036</v>
      </c>
      <c r="D2078" s="51" t="s">
        <v>17374</v>
      </c>
      <c r="E2078" s="51" t="s">
        <v>18619</v>
      </c>
      <c r="F2078" s="15" t="str">
        <f>IFERROR(VLOOKUP(VENTAS[[#This Row],[Código del producto Vendido]],STOCK[],5,FALSE),"-")</f>
        <v>-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8" s="16">
        <f>VENTAS[[#This Row],[Total]]-VENTAS[[#This Row],[Comisión 10%]]-VENTAS[[#This Row],[Costo SIN Comision]]</f>
        <v>-2.2</v>
      </c>
      <c r="M2078" s="52" t="s">
        <v>18036</v>
      </c>
      <c r="N2078" s="53" t="s">
        <v>18620</v>
      </c>
    </row>
    <row r="2079" s="4" customFormat="1" ht="20" customHeight="1" spans="1:14">
      <c r="A2079" s="50">
        <v>45597</v>
      </c>
      <c r="B2079" s="51" t="s">
        <v>18036</v>
      </c>
      <c r="C2079" s="51" t="s">
        <v>18036</v>
      </c>
      <c r="D2079" s="51" t="s">
        <v>18036</v>
      </c>
      <c r="E2079" s="51" t="s">
        <v>18621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18036</v>
      </c>
      <c r="N2079" s="53" t="s">
        <v>18622</v>
      </c>
    </row>
    <row r="2080" s="4" customFormat="1" ht="20" customHeight="1" spans="1:14">
      <c r="A2080" s="50">
        <v>45598</v>
      </c>
      <c r="B2080" s="51" t="s">
        <v>18036</v>
      </c>
      <c r="C2080" s="51" t="s">
        <v>18036</v>
      </c>
      <c r="D2080" s="51" t="s">
        <v>17374</v>
      </c>
      <c r="E2080" s="51" t="s">
        <v>18623</v>
      </c>
      <c r="F2080" s="15" t="str">
        <f>IFERROR(VLOOKUP(VENTAS[[#This Row],[Código del producto Vendido]],STOCK[],5,FALSE),"-")</f>
        <v>-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80" s="16">
        <f>VENTAS[[#This Row],[Total]]-VENTAS[[#This Row],[Comisión 10%]]-VENTAS[[#This Row],[Costo SIN Comision]]</f>
        <v>-1.8</v>
      </c>
      <c r="M2080" s="52" t="s">
        <v>18036</v>
      </c>
      <c r="N2080" s="53" t="s">
        <v>18624</v>
      </c>
    </row>
    <row r="2081" s="4" customFormat="1" ht="20" customHeight="1" spans="1:14">
      <c r="A2081" s="50">
        <v>45598</v>
      </c>
      <c r="B2081" s="51" t="s">
        <v>18036</v>
      </c>
      <c r="C2081" s="51" t="s">
        <v>18036</v>
      </c>
      <c r="D2081" s="51" t="s">
        <v>17386</v>
      </c>
      <c r="E2081" s="51" t="s">
        <v>18625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18036</v>
      </c>
      <c r="N2081" s="53" t="s">
        <v>18626</v>
      </c>
    </row>
    <row r="2082" s="4" customFormat="1" ht="20" customHeight="1" spans="1:14">
      <c r="A2082" s="50">
        <v>45598</v>
      </c>
      <c r="B2082" s="51" t="s">
        <v>18036</v>
      </c>
      <c r="C2082" s="51" t="s">
        <v>18036</v>
      </c>
      <c r="D2082" s="51" t="s">
        <v>17386</v>
      </c>
      <c r="E2082" s="51" t="s">
        <v>18617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18036</v>
      </c>
      <c r="N2082" s="53" t="s">
        <v>18627</v>
      </c>
    </row>
    <row r="2083" s="4" customFormat="1" ht="20" customHeight="1" spans="1:14">
      <c r="A2083" s="50">
        <v>45598</v>
      </c>
      <c r="B2083" s="51" t="s">
        <v>18036</v>
      </c>
      <c r="C2083" s="51" t="s">
        <v>18036</v>
      </c>
      <c r="D2083" s="51" t="s">
        <v>17924</v>
      </c>
      <c r="E2083" s="51" t="s">
        <v>17962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18036</v>
      </c>
      <c r="N2083" s="53" t="s">
        <v>18628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2" priority="2433">
      <formula>#REF!=0</formula>
    </cfRule>
    <cfRule type="duplicateValues" dxfId="46" priority="2434"/>
  </conditionalFormatting>
  <conditionalFormatting sqref="E368">
    <cfRule type="expression" dxfId="32" priority="2435">
      <formula>#REF!=0</formula>
    </cfRule>
    <cfRule type="duplicateValues" dxfId="46" priority="2436"/>
  </conditionalFormatting>
  <conditionalFormatting sqref="E445">
    <cfRule type="duplicateValues" dxfId="46" priority="4"/>
  </conditionalFormatting>
  <conditionalFormatting sqref="E520:E531">
    <cfRule type="duplicateValues" dxfId="46" priority="2"/>
  </conditionalFormatting>
  <conditionalFormatting sqref="E445 E520:E531">
    <cfRule type="expression" dxfId="32" priority="2437">
      <formula>#REF!=0</formula>
    </cfRule>
  </conditionalFormatting>
  <dataValidations count="1">
    <dataValidation type="list" allowBlank="1" showInputMessage="1" showErrorMessage="1" sqref="E3:E165 E167:E228 E230:E239">
      <formula1>STOCK!$A$2:$A$999285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2023-09-24T17:59:00Z</dcterms:created>
  <dcterms:modified xsi:type="dcterms:W3CDTF">2025-03-29T10:21:16Z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