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cGrath\occ-coseismic\data\"/>
    </mc:Choice>
  </mc:AlternateContent>
  <xr:revisionPtr revIDLastSave="0" documentId="13_ncr:1_{92F9F8A5-E48E-43D1-9529-5EAECF3BEA3B}" xr6:coauthVersionLast="47" xr6:coauthVersionMax="47" xr10:uidLastSave="{00000000-0000-0000-0000-000000000000}"/>
  <bookViews>
    <workbookView xWindow="-30810" yWindow="1725" windowWidth="28800" windowHeight="15600" activeTab="5" xr2:uid="{00000000-000D-0000-FFFF-FFFF00000000}"/>
  </bookViews>
  <sheets>
    <sheet name="all sheets" sheetId="1" r:id="rId1"/>
    <sheet name="crustal_branches" sheetId="2" r:id="rId2"/>
    <sheet name="crustal_weights_4_2" sheetId="4" r:id="rId3"/>
    <sheet name="hikurangi_branches" sheetId="3" r:id="rId4"/>
    <sheet name="sz_weights_4_0" sheetId="5" r:id="rId5"/>
    <sheet name="sz_weights_4_0_fq" sheetId="8" r:id="rId6"/>
    <sheet name="py_weights_4_0" sheetId="7" r:id="rId7"/>
    <sheet name="Sheet1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8" l="1"/>
  <c r="J6" i="8"/>
  <c r="L6" i="8" s="1"/>
  <c r="J5" i="8"/>
  <c r="L5" i="8" s="1"/>
  <c r="J4" i="8"/>
  <c r="L4" i="8" s="1"/>
  <c r="J3" i="8"/>
  <c r="L3" i="8"/>
  <c r="L7" i="8"/>
  <c r="J2" i="8"/>
  <c r="L2" i="8"/>
  <c r="L2" i="5"/>
  <c r="I3" i="7"/>
  <c r="K3" i="7" s="1"/>
  <c r="I4" i="7"/>
  <c r="K4" i="7" s="1"/>
  <c r="I2" i="7"/>
  <c r="K2" i="7"/>
  <c r="D19" i="6"/>
  <c r="D18" i="6"/>
  <c r="D12" i="6"/>
  <c r="D11" i="6"/>
  <c r="D10" i="6"/>
  <c r="D4" i="6"/>
  <c r="D3" i="6"/>
  <c r="D2" i="6"/>
  <c r="D5" i="6"/>
  <c r="D6" i="6"/>
  <c r="D7" i="6"/>
  <c r="D8" i="6"/>
  <c r="D9" i="6"/>
  <c r="D13" i="6"/>
  <c r="D14" i="6"/>
  <c r="D15" i="6"/>
  <c r="D16" i="6"/>
  <c r="D17" i="6"/>
  <c r="M7" i="8" l="1"/>
  <c r="M6" i="8"/>
  <c r="M4" i="8"/>
  <c r="M3" i="8"/>
  <c r="M5" i="8"/>
  <c r="M2" i="8"/>
  <c r="L4" i="7"/>
  <c r="L3" i="7"/>
  <c r="L2" i="7"/>
  <c r="I2" i="5"/>
  <c r="K2" i="5" s="1"/>
  <c r="I3" i="5"/>
  <c r="K3" i="5" s="1"/>
  <c r="I4" i="5"/>
  <c r="K4" i="5" s="1"/>
  <c r="I5" i="5"/>
  <c r="K5" i="5" s="1"/>
  <c r="I6" i="5"/>
  <c r="K6" i="5" s="1"/>
  <c r="I7" i="5"/>
  <c r="K7" i="5" s="1"/>
  <c r="L7" i="5" s="1"/>
  <c r="I8" i="5"/>
  <c r="K8" i="5" s="1"/>
  <c r="I9" i="5"/>
  <c r="K9" i="5" s="1"/>
  <c r="I10" i="5"/>
  <c r="K10" i="5" s="1"/>
  <c r="K28" i="4"/>
  <c r="M28" i="4" s="1"/>
  <c r="K27" i="4"/>
  <c r="M27" i="4" s="1"/>
  <c r="K24" i="4"/>
  <c r="M24" i="4" s="1"/>
  <c r="K22" i="4"/>
  <c r="M22" i="4" s="1"/>
  <c r="K20" i="4"/>
  <c r="M20" i="4" s="1"/>
  <c r="K3" i="4"/>
  <c r="M3" i="4" s="1"/>
  <c r="K4" i="4"/>
  <c r="M4" i="4" s="1"/>
  <c r="K5" i="4"/>
  <c r="M5" i="4" s="1"/>
  <c r="K6" i="4"/>
  <c r="M6" i="4" s="1"/>
  <c r="K7" i="4"/>
  <c r="M7" i="4" s="1"/>
  <c r="K8" i="4"/>
  <c r="M8" i="4" s="1"/>
  <c r="K9" i="4"/>
  <c r="M9" i="4" s="1"/>
  <c r="K10" i="4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K19" i="4"/>
  <c r="M19" i="4" s="1"/>
  <c r="K21" i="4"/>
  <c r="M21" i="4" s="1"/>
  <c r="K26" i="4"/>
  <c r="M26" i="4" s="1"/>
  <c r="K23" i="4"/>
  <c r="M23" i="4" s="1"/>
  <c r="K25" i="4"/>
  <c r="M25" i="4" s="1"/>
  <c r="K29" i="4"/>
  <c r="M29" i="4" s="1"/>
  <c r="K30" i="4"/>
  <c r="M30" i="4" s="1"/>
  <c r="K31" i="4"/>
  <c r="M31" i="4" s="1"/>
  <c r="K32" i="4"/>
  <c r="M32" i="4" s="1"/>
  <c r="K33" i="4"/>
  <c r="M33" i="4" s="1"/>
  <c r="K34" i="4"/>
  <c r="M34" i="4" s="1"/>
  <c r="K35" i="4"/>
  <c r="M35" i="4" s="1"/>
  <c r="K36" i="4"/>
  <c r="M36" i="4" s="1"/>
  <c r="K37" i="4"/>
  <c r="M37" i="4" s="1"/>
  <c r="K2" i="4"/>
  <c r="M2" i="4" s="1"/>
  <c r="L9" i="5" l="1"/>
  <c r="L8" i="5"/>
  <c r="L5" i="5"/>
  <c r="L6" i="5"/>
  <c r="L4" i="5"/>
  <c r="L3" i="5"/>
  <c r="L10" i="5"/>
  <c r="N29" i="4"/>
  <c r="N8" i="4"/>
  <c r="N3" i="4"/>
  <c r="N32" i="4"/>
  <c r="N10" i="4"/>
  <c r="N2" i="4"/>
  <c r="N30" i="4"/>
  <c r="N9" i="4"/>
  <c r="N20" i="4"/>
  <c r="N25" i="4"/>
  <c r="N24" i="4"/>
  <c r="N22" i="4"/>
  <c r="N34" i="4"/>
  <c r="N5" i="4"/>
  <c r="N28" i="4"/>
  <c r="N36" i="4"/>
  <c r="N7" i="4"/>
  <c r="N35" i="4"/>
  <c r="N6" i="4"/>
  <c r="N33" i="4"/>
  <c r="N4" i="4"/>
  <c r="N37" i="4"/>
  <c r="N27" i="4"/>
  <c r="N26" i="4"/>
  <c r="N23" i="4"/>
  <c r="N21" i="4"/>
  <c r="N31" i="4"/>
  <c r="M18" i="4"/>
  <c r="N15" i="4" s="1"/>
  <c r="N18" i="4" l="1"/>
  <c r="N16" i="4"/>
  <c r="N13" i="4"/>
  <c r="N17" i="4"/>
  <c r="N12" i="4"/>
  <c r="N14" i="4"/>
  <c r="N11" i="4"/>
  <c r="N19" i="4"/>
</calcChain>
</file>

<file path=xl/sharedStrings.xml><?xml version="1.0" encoding="utf-8"?>
<sst xmlns="http://schemas.openxmlformats.org/spreadsheetml/2006/main" count="808" uniqueCount="288">
  <si>
    <t>N</t>
  </si>
  <si>
    <t>b</t>
  </si>
  <si>
    <t>C</t>
  </si>
  <si>
    <t>deformation model</t>
  </si>
  <si>
    <t>ID</t>
  </si>
  <si>
    <t>file name</t>
  </si>
  <si>
    <t>SBD_0_2A_HKR_MMIN7PT5_EXP_CTP5B</t>
  </si>
  <si>
    <t>QWdncmVnYXRlSW52ZXJzaW9uU29sdXRpb246MTEzNDkw</t>
  </si>
  <si>
    <t>QWdncmVnYXRlSW52ZXJzaW9uU29sdXRpb246MTEzNDkw/NZSHM22_AveragedInversionSolution-QXV0b21hdGlvblRhc2s6MTA3MzE3.zip</t>
  </si>
  <si>
    <t>SBD_0_2A_HKR_MMIN7PT5_EXP_CTP3A</t>
  </si>
  <si>
    <t>QWdncmVnYXRlSW52ZXJzaW9uU29sdXRpb246MTEzNDg5</t>
  </si>
  <si>
    <t>QWdncmVnYXRlSW52ZXJzaW9uU29sdXRpb246MTEzNDg5/NZSHM22_AveragedInversionSolution-QXV0b21hdGlvblRhc2s6MTA3MzE4.zip</t>
  </si>
  <si>
    <t>SBD_0_2A_HKR_MMIN7PT5_EXP_CTP4B</t>
  </si>
  <si>
    <t>QWdncmVnYXRlSW52ZXJzaW9uU29sdXRpb246MTEzNDkz</t>
  </si>
  <si>
    <t>QWdncmVnYXRlSW52ZXJzaW9uU29sdXRpb246MTEzNDkz/NZSHM22_AveragedInversionSolution-QXV0b21hdGlvblRhc2s6MTA3MzE5.zip</t>
  </si>
  <si>
    <t>SBD_0_2A_HKR_MMIN7PT5_EXP_CTP2A</t>
  </si>
  <si>
    <t>QWdncmVnYXRlSW52ZXJzaW9uU29sdXRpb246MTEzNDk0</t>
  </si>
  <si>
    <t>QWdncmVnYXRlSW52ZXJzaW9uU29sdXRpb246MTEzNDk0/NZSHM22_AveragedInversionSolution-QXV0b21hdGlvblRhc2s6MTA3MzIw.zip</t>
  </si>
  <si>
    <t>SBD_0_2A_HKR_MMIN7PT5_EXP_CTP5A</t>
  </si>
  <si>
    <t>QWdncmVnYXRlSW52ZXJzaW9uU29sdXRpb246MTEzNDk2</t>
  </si>
  <si>
    <t>QWdncmVnYXRlSW52ZXJzaW9uU29sdXRpb246MTEzNDk2/NZSHM22_AveragedInversionSolution-QXV0b21hdGlvblRhc2s6MTA3MzIx.zip</t>
  </si>
  <si>
    <t>SBD_0_2A_HKR_MMIN7PT5_EXP_CTP1B</t>
  </si>
  <si>
    <t>QWdncmVnYXRlSW52ZXJzaW9uU29sdXRpb246MTEzNDk4</t>
  </si>
  <si>
    <t>QWdncmVnYXRlSW52ZXJzaW9uU29sdXRpb246MTEzNDk4/NZSHM22_AveragedInversionSolution-QXV0b21hdGlvblRhc2s6MTA3MzIy.zip</t>
  </si>
  <si>
    <t>SBD_0_2A_HKR_MMIN7PT5_EXP_CTP2B</t>
  </si>
  <si>
    <t>QWdncmVnYXRlSW52ZXJzaW9uU29sdXRpb246MTEzNTAw</t>
  </si>
  <si>
    <t>QWdncmVnYXRlSW52ZXJzaW9uU29sdXRpb246MTEzNTAw/NZSHM22_AveragedInversionSolution-QXV0b21hdGlvblRhc2s6MTA3MzIz.zip</t>
  </si>
  <si>
    <t>SBD_0_2A_HKR_MMIN7PT5_EXP_LTP4B</t>
  </si>
  <si>
    <t>QWdncmVnYXRlSW52ZXJzaW9uU29sdXRpb246MTEzNTAy</t>
  </si>
  <si>
    <t>QWdncmVnYXRlSW52ZXJzaW9uU29sdXRpb246MTEzNTAy/NZSHM22_AveragedInversionSolution-QXV0b21hdGlvblRhc2s6MTA3MzI0.zip</t>
  </si>
  <si>
    <t>QWdncmVnYXRlSW52ZXJzaW9uU29sdXRpb246MTEzNTA0</t>
  </si>
  <si>
    <t>QWdncmVnYXRlSW52ZXJzaW9uU29sdXRpb246MTEzNTA0/NZSHM22_AveragedInversionSolution-QXV0b21hdGlvblRhc2s6MTA3MzI1.zip</t>
  </si>
  <si>
    <t>SBD_0_2A_HKR_MMIN7PT5_EXP_LTP3B</t>
  </si>
  <si>
    <t>QWdncmVnYXRlSW52ZXJzaW9uU29sdXRpb246MTEzNTA2</t>
  </si>
  <si>
    <t>QWdncmVnYXRlSW52ZXJzaW9uU29sdXRpb246MTEzNTA2/NZSHM22_AveragedInversionSolution-QXV0b21hdGlvblRhc2s6MTA3MzI2.zip</t>
  </si>
  <si>
    <t>SBD_0_2A_HKR_MMIN7PT5_EXP_CTP3B</t>
  </si>
  <si>
    <t>QWdncmVnYXRlSW52ZXJzaW9uU29sdXRpb246MTEzNTA4</t>
  </si>
  <si>
    <t>QWdncmVnYXRlSW52ZXJzaW9uU29sdXRpb246MTEzNTA4/NZSHM22_AveragedInversionSolution-QXV0b21hdGlvblRhc2s6MTA3MzI3.zip</t>
  </si>
  <si>
    <t>QWdncmVnYXRlSW52ZXJzaW9uU29sdXRpb246MTEzNTEw</t>
  </si>
  <si>
    <t>QWdncmVnYXRlSW52ZXJzaW9uU29sdXRpb246MTEzNTEw/NZSHM22_AveragedInversionSolution-QXV0b21hdGlvblRhc2s6MTA3MzI4.zip</t>
  </si>
  <si>
    <t>SBD_0_2A_HKR_MMIN7PT5_EXP_LTP5B</t>
  </si>
  <si>
    <t>QWdncmVnYXRlSW52ZXJzaW9uU29sdXRpb246MTEzNTEy</t>
  </si>
  <si>
    <t>QWdncmVnYXRlSW52ZXJzaW9uU29sdXRpb246MTEzNTEy/NZSHM22_AveragedInversionSolution-QXV0b21hdGlvblRhc2s6MTA3MzI5.zip</t>
  </si>
  <si>
    <t>QWdncmVnYXRlSW52ZXJzaW9uU29sdXRpb246MTEzNTE0</t>
  </si>
  <si>
    <t>QWdncmVnYXRlSW52ZXJzaW9uU29sdXRpb246MTEzNTE0/NZSHM22_AveragedInversionSolution-QXV0b21hdGlvblRhc2s6MTA3MzMw.zip</t>
  </si>
  <si>
    <t>QWdncmVnYXRlSW52ZXJzaW9uU29sdXRpb246MTEzNTE2</t>
  </si>
  <si>
    <t>QWdncmVnYXRlSW52ZXJzaW9uU29sdXRpb246MTEzNTE2/NZSHM22_AveragedInversionSolution-QXV0b21hdGlvblRhc2s6MTA3MzMx.zip</t>
  </si>
  <si>
    <t>SBD_0_2A_HKR_MMIN7PT5_EXP_LTP2B</t>
  </si>
  <si>
    <t>QWdncmVnYXRlSW52ZXJzaW9uU29sdXRpb246MTEzNTE4</t>
  </si>
  <si>
    <t>QWdncmVnYXRlSW52ZXJzaW9uU29sdXRpb246MTEzNTE4/NZSHM22_AveragedInversionSolution-QXV0b21hdGlvblRhc2s6MTA3MzMy.zip</t>
  </si>
  <si>
    <t>QWdncmVnYXRlSW52ZXJzaW9uU29sdXRpb246MTEzNTIw</t>
  </si>
  <si>
    <t>QWdncmVnYXRlSW52ZXJzaW9uU29sdXRpb246MTEzNTIw/NZSHM22_AveragedInversionSolution-QXV0b21hdGlvblRhc2s6MTA3MzMz.zip</t>
  </si>
  <si>
    <t>SBD_0_2A_HKR_MMIN7PT5_EXP_LTP1A</t>
  </si>
  <si>
    <t>QWdncmVnYXRlSW52ZXJzaW9uU29sdXRpb246MTEzNTIy</t>
  </si>
  <si>
    <t>QWdncmVnYXRlSW52ZXJzaW9uU29sdXRpb246MTEzNTIy/NZSHM22_AveragedInversionSolution-QXV0b21hdGlvblRhc2s6MTA3MzM0.zip</t>
  </si>
  <si>
    <t>FAULT_MODEL</t>
  </si>
  <si>
    <t>VGltZURlcGVuZGVudEludmVyc2lvblNvbHV0aW9uOjExOTEzNw==</t>
  </si>
  <si>
    <t>VGltZURlcGVuZGVudEludmVyc2lvblNvbHV0aW9uOjExOTEzNw==/NZSHM22_TimeDependentInversionSolution-QXV0b21hdGlvblRhc2s6MTExNjE5.zip</t>
  </si>
  <si>
    <t>VGltZURlcGVuZGVudEludmVyc2lvblNvbHV0aW9uOjExOTE0MA==</t>
  </si>
  <si>
    <t>VGltZURlcGVuZGVudEludmVyc2lvblNvbHV0aW9uOjExOTE0MA==/NZSHM22_TimeDependentInversionSolution-QXV0b21hdGlvblRhc2s6MTExNjIw.zip</t>
  </si>
  <si>
    <t>VGltZURlcGVuZGVudEludmVyc2lvblNvbHV0aW9uOjExOTE0Mw==</t>
  </si>
  <si>
    <t>VGltZURlcGVuZGVudEludmVyc2lvblNvbHV0aW9uOjExOTE0Mw==/NZSHM22_TimeDependentInversionSolution-QXV0b21hdGlvblRhc2s6MTExNjIx.zip</t>
  </si>
  <si>
    <t>VGltZURlcGVuZGVudEludmVyc2lvblNvbHV0aW9uOjExOTE0Ng==</t>
  </si>
  <si>
    <t>VGltZURlcGVuZGVudEludmVyc2lvblNvbHV0aW9uOjExOTE0Ng==/NZSHM22_TimeDependentInversionSolution-QXV0b21hdGlvblRhc2s6MTExNjIy.zip</t>
  </si>
  <si>
    <t>VGltZURlcGVuZGVudEludmVyc2lvblNvbHV0aW9uOjExOTE0OQ==</t>
  </si>
  <si>
    <t>VGltZURlcGVuZGVudEludmVyc2lvblNvbHV0aW9uOjExOTE0OQ==/NZSHM22_TimeDependentInversionSolution-QXV0b21hdGlvblRhc2s6MTExNjIz.zip</t>
  </si>
  <si>
    <t>VGltZURlcGVuZGVudEludmVyc2lvblNvbHV0aW9uOjExOTE1Mg==</t>
  </si>
  <si>
    <t>VGltZURlcGVuZGVudEludmVyc2lvblNvbHV0aW9uOjExOTE1Mg==/NZSHM22_TimeDependentInversionSolution-QXV0b21hdGlvblRhc2s6MTExNjI0.zip</t>
  </si>
  <si>
    <t>VGltZURlcGVuZGVudEludmVyc2lvblNvbHV0aW9uOjExOTE1NQ==</t>
  </si>
  <si>
    <t>VGltZURlcGVuZGVudEludmVyc2lvblNvbHV0aW9uOjExOTE1NQ==/NZSHM22_TimeDependentInversionSolution-QXV0b21hdGlvblRhc2s6MTExNjI1.zip</t>
  </si>
  <si>
    <t>VGltZURlcGVuZGVudEludmVyc2lvblNvbHV0aW9uOjExOTE1OA==</t>
  </si>
  <si>
    <t>VGltZURlcGVuZGVudEludmVyc2lvblNvbHV0aW9uOjExOTE1OA==/NZSHM22_TimeDependentInversionSolution-QXV0b21hdGlvblRhc2s6MTExNjI2.zip</t>
  </si>
  <si>
    <t>VGltZURlcGVuZGVudEludmVyc2lvblNvbHV0aW9uOjExOTE2MQ==</t>
  </si>
  <si>
    <t>VGltZURlcGVuZGVudEludmVyc2lvblNvbHV0aW9uOjExOTE2MQ==/NZSHM22_TimeDependentInversionSolution-QXV0b21hdGlvblRhc2s6MTExNjI3.zip</t>
  </si>
  <si>
    <t>GEOD_NO_PRIOR_2022_RmlsZToxMDAwODc_</t>
  </si>
  <si>
    <t>SW52ZXJzaW9uU29sdXRpb246MTEzMDYz</t>
  </si>
  <si>
    <t>SW52ZXJzaW9uU29sdXRpb246MTEzMDYz/NZSHM22_InversionSolution-QXV0b21hdGlvblRhc2s6MTA3MDE2.zip</t>
  </si>
  <si>
    <t>SW52ZXJzaW9uU29sdXRpb246MTEzMDcy</t>
  </si>
  <si>
    <t>SW52ZXJzaW9uU29sdXRpb246MTEzMDcy/NZSHM22_InversionSolution-QXV0b21hdGlvblRhc2s6MTA3MDE3.zip</t>
  </si>
  <si>
    <t>SW52ZXJzaW9uU29sdXRpb246MTEzMDc3</t>
  </si>
  <si>
    <t>SW52ZXJzaW9uU29sdXRpb246MTEzMDc3/NZSHM22_InversionSolution-QXV0b21hdGlvblRhc2s6MTA3MDE4.zip</t>
  </si>
  <si>
    <t>SW52ZXJzaW9uU29sdXRpb246MTEzMDY3</t>
  </si>
  <si>
    <t>SW52ZXJzaW9uU29sdXRpb246MTEzMDY3/NZSHM22_InversionSolution-QXV0b21hdGlvblRhc2s6MTA3MDE5.zip</t>
  </si>
  <si>
    <t>SW52ZXJzaW9uU29sdXRpb246MTEzMDcz</t>
  </si>
  <si>
    <t>SW52ZXJzaW9uU29sdXRpb246MTEzMDcz/NZSHM22_InversionSolution-QXV0b21hdGlvblRhc2s6MTA3MDIw.zip</t>
  </si>
  <si>
    <t>SW52ZXJzaW9uU29sdXRpb246MTEzMDU2</t>
  </si>
  <si>
    <t>SW52ZXJzaW9uU29sdXRpb246MTEzMDU2/NZSHM22_InversionSolution-QXV0b21hdGlvblRhc2s6MTA3MDIx.zip</t>
  </si>
  <si>
    <t>SW52ZXJzaW9uU29sdXRpb246MTEzMDY2</t>
  </si>
  <si>
    <t>SW52ZXJzaW9uU29sdXRpb246MTEzMDY2/NZSHM22_InversionSolution-QXV0b21hdGlvblRhc2s6MTA3MDIz.zip</t>
  </si>
  <si>
    <t>SW52ZXJzaW9uU29sdXRpb246MTEzMDc2</t>
  </si>
  <si>
    <t>SW52ZXJzaW9uU29sdXRpb246MTEzMDc2/NZSHM22_InversionSolution-QXV0b21hdGlvblRhc2s6MTA3MDIy.zip</t>
  </si>
  <si>
    <t>SW52ZXJzaW9uU29sdXRpb246MTEzMDgw</t>
  </si>
  <si>
    <t>SW52ZXJzaW9uU29sdXRpb246MTEzMDgw/NZSHM22_InversionSolution-QXV0b21hdGlvblRhc2s6MTA3MDI0.zip</t>
  </si>
  <si>
    <t>SW52ZXJzaW9uU29sdXRpb246MTEzMDM5</t>
  </si>
  <si>
    <t>SW52ZXJzaW9uU29sdXRpb246MTEzMDM5/NZSHM22_InversionSolution-QXV0b21hdGlvblRhc2s6MTA3MDA2.zip</t>
  </si>
  <si>
    <t>SW52ZXJzaW9uU29sdXRpb246MTEzMDQ1</t>
  </si>
  <si>
    <t>SW52ZXJzaW9uU29sdXRpb246MTEzMDQ1/NZSHM22_InversionSolution-QXV0b21hdGlvblRhc2s6MTA3MDA3.zip</t>
  </si>
  <si>
    <t>SW52ZXJzaW9uU29sdXRpb246MTEzMDQ3</t>
  </si>
  <si>
    <t>SW52ZXJzaW9uU29sdXRpb246MTEzMDQ3/NZSHM22_InversionSolution-QXV0b21hdGlvblRhc2s6MTA3MDA4.zip</t>
  </si>
  <si>
    <t>SW52ZXJzaW9uU29sdXRpb246MTEzMDMw</t>
  </si>
  <si>
    <t>SW52ZXJzaW9uU29sdXRpb246MTEzMDMw/NZSHM22_InversionSolution-QXV0b21hdGlvblRhc2s6MTA3MDA5.zip</t>
  </si>
  <si>
    <t>SW52ZXJzaW9uU29sdXRpb246MTEzMDM4</t>
  </si>
  <si>
    <t>SW52ZXJzaW9uU29sdXRpb246MTEzMDM4/NZSHM22_InversionSolution-QXV0b21hdGlvblRhc2s6MTA3MDEw.zip</t>
  </si>
  <si>
    <t>SW52ZXJzaW9uU29sdXRpb246MTEzMDUw</t>
  </si>
  <si>
    <t>SW52ZXJzaW9uU29sdXRpb246MTEzMDUw/NZSHM22_InversionSolution-QXV0b21hdGlvblRhc2s6MTA3MDEx.zip</t>
  </si>
  <si>
    <t>SW52ZXJzaW9uU29sdXRpb246MTEzMDQ5</t>
  </si>
  <si>
    <t>SW52ZXJzaW9uU29sdXRpb246MTEzMDQ5/NZSHM22_InversionSolution-QXV0b21hdGlvblRhc2s6MTA3MDEy.zip</t>
  </si>
  <si>
    <t>SW52ZXJzaW9uU29sdXRpb246MTEzMDMy</t>
  </si>
  <si>
    <t>SW52ZXJzaW9uU29sdXRpb246MTEzMDMy/NZSHM22_InversionSolution-QXV0b21hdGlvblRhc2s6MTA3MDEz.zip</t>
  </si>
  <si>
    <t>SW52ZXJzaW9uU29sdXRpb246MTEzMDUz</t>
  </si>
  <si>
    <t>SW52ZXJzaW9uU29sdXRpb246MTEzMDUz/NZSHM22_InversionSolution-QXV0b21hdGlvblRhc2s6MTA3MDE1.zip</t>
  </si>
  <si>
    <t>VGltZURlcGVuZGVudEludmVyc2lvblNvbHV0aW9uOjExOTE2NA==</t>
  </si>
  <si>
    <t>VGltZURlcGVuZGVudEludmVyc2lvblNvbHV0aW9uOjExOTE2NA==/NZSHM22_TimeDependentInversionSolution-QXV0b21hdGlvblRhc2s6MTExNjI5.zip</t>
  </si>
  <si>
    <t>VGltZURlcGVuZGVudEludmVyc2lvblNvbHV0aW9uOjExOTE2Nw==</t>
  </si>
  <si>
    <t>VGltZURlcGVuZGVudEludmVyc2lvblNvbHV0aW9uOjExOTE2Nw==/NZSHM22_TimeDependentInversionSolution-QXV0b21hdGlvblRhc2s6MTExNjMw.zip</t>
  </si>
  <si>
    <t>VGltZURlcGVuZGVudEludmVyc2lvblNvbHV0aW9uOjExOTE3MA==</t>
  </si>
  <si>
    <t>VGltZURlcGVuZGVudEludmVyc2lvblNvbHV0aW9uOjExOTE3MA==/NZSHM22_TimeDependentInversionSolution-QXV0b21hdGlvblRhc2s6MTExNjMx.zip</t>
  </si>
  <si>
    <t>VGltZURlcGVuZGVudEludmVyc2lvblNvbHV0aW9uOjExOTE3Mw==</t>
  </si>
  <si>
    <t>VGltZURlcGVuZGVudEludmVyc2lvblNvbHV0aW9uOjExOTE3Mw==/NZSHM22_TimeDependentInversionSolution-QXV0b21hdGlvblRhc2s6MTExNjMy.zip</t>
  </si>
  <si>
    <t>VGltZURlcGVuZGVudEludmVyc2lvblNvbHV0aW9uOjExOTE3Ng==</t>
  </si>
  <si>
    <t>VGltZURlcGVuZGVudEludmVyc2lvblNvbHV0aW9uOjExOTE3Ng==/NZSHM22_TimeDependentInversionSolution-QXV0b21hdGlvblRhc2s6MTExNjMz.zip</t>
  </si>
  <si>
    <t>VGltZURlcGVuZGVudEludmVyc2lvblNvbHV0aW9uOjExOTE3OQ==</t>
  </si>
  <si>
    <t>VGltZURlcGVuZGVudEludmVyc2lvblNvbHV0aW9uOjExOTE3OQ==/NZSHM22_TimeDependentInversionSolution-QXV0b21hdGlvblRhc2s6MTExNjM0.zip</t>
  </si>
  <si>
    <t>VGltZURlcGVuZGVudEludmVyc2lvblNvbHV0aW9uOjExOTE4Mg==</t>
  </si>
  <si>
    <t>VGltZURlcGVuZGVudEludmVyc2lvblNvbHV0aW9uOjExOTE4Mg==/NZSHM22_TimeDependentInversionSolution-QXV0b21hdGlvblRhc2s6MTExNjM1.zip</t>
  </si>
  <si>
    <t>VGltZURlcGVuZGVudEludmVyc2lvblNvbHV0aW9uOjExOTE4NQ==</t>
  </si>
  <si>
    <t>VGltZURlcGVuZGVudEludmVyc2lvblNvbHV0aW9uOjExOTE4NQ==/NZSHM22_TimeDependentInversionSolution-QXV0b21hdGlvblRhc2s6MTExNjM2.zip</t>
  </si>
  <si>
    <t>VGltZURlcGVuZGVudEludmVyc2lvblNvbHV0aW9uOjExOTE4OA==</t>
  </si>
  <si>
    <t>VGltZURlcGVuZGVudEludmVyc2lvblNvbHV0aW9uOjExOTE4OA==/NZSHM22_TimeDependentInversionSolution-QXV0b21hdGlvblRhc2s6MTExNjM3.zip</t>
  </si>
  <si>
    <t>pycharm_suffix</t>
  </si>
  <si>
    <t>geol/geodetic</t>
  </si>
  <si>
    <t>geologic</t>
  </si>
  <si>
    <t>time ind/dep</t>
  </si>
  <si>
    <t>_c_MDA3</t>
  </si>
  <si>
    <t>_c_MDA4</t>
  </si>
  <si>
    <t>_c_MDA5</t>
  </si>
  <si>
    <t>_c_MDEw</t>
  </si>
  <si>
    <t>_c_MDEx</t>
  </si>
  <si>
    <t>_c_MDEy</t>
  </si>
  <si>
    <t>_c_MDA2</t>
  </si>
  <si>
    <t>_c_MDEz</t>
  </si>
  <si>
    <t>_c_MDE1</t>
  </si>
  <si>
    <t>geodetic</t>
  </si>
  <si>
    <t>_c_NjE5</t>
  </si>
  <si>
    <t>_c_MjIw</t>
  </si>
  <si>
    <t>_c_MjIx</t>
  </si>
  <si>
    <t>_c_NjIy</t>
  </si>
  <si>
    <t>_c_NjIz</t>
  </si>
  <si>
    <t>_c_NjI0</t>
  </si>
  <si>
    <t>_c_NjI1</t>
  </si>
  <si>
    <t>_c_NjI2</t>
  </si>
  <si>
    <t>_c_NjI3</t>
  </si>
  <si>
    <t>independent</t>
  </si>
  <si>
    <t>dependent</t>
  </si>
  <si>
    <t>_c_MDE2</t>
  </si>
  <si>
    <t>_c_MDE3</t>
  </si>
  <si>
    <t>_c_MDE4</t>
  </si>
  <si>
    <t>_c_MDE5</t>
  </si>
  <si>
    <t>_c_MDIw</t>
  </si>
  <si>
    <t>_c_MDIx</t>
  </si>
  <si>
    <t>_c_MDIz</t>
  </si>
  <si>
    <t>_c_MDIy</t>
  </si>
  <si>
    <t>_c_MDI0</t>
  </si>
  <si>
    <t>_c_NjI5</t>
  </si>
  <si>
    <t>_c_NjMw</t>
  </si>
  <si>
    <t>_c_NjMx</t>
  </si>
  <si>
    <t>_c_NjMy</t>
  </si>
  <si>
    <t>_c_NjMz</t>
  </si>
  <si>
    <t>_c_NjM0</t>
  </si>
  <si>
    <t>_c_NjM1</t>
  </si>
  <si>
    <t>_c_NjM2</t>
  </si>
  <si>
    <t>_c_NjM3</t>
  </si>
  <si>
    <t>_sz_MzE5</t>
  </si>
  <si>
    <t>_sz_MzIw</t>
  </si>
  <si>
    <t>_sz_MzI1</t>
  </si>
  <si>
    <t>_sz_MzI2</t>
  </si>
  <si>
    <t>_sz_MzMx</t>
  </si>
  <si>
    <t>_sz_MzMy</t>
  </si>
  <si>
    <t>_sz_MzE3</t>
  </si>
  <si>
    <t>_sz_MzI3</t>
  </si>
  <si>
    <t>_sz_MzE4</t>
  </si>
  <si>
    <t>_sz_MzIx</t>
  </si>
  <si>
    <t>_sz_MzIy</t>
  </si>
  <si>
    <t>_sz_MzIz</t>
  </si>
  <si>
    <t>_sz_MzI0</t>
  </si>
  <si>
    <t>_sz_MzI4</t>
  </si>
  <si>
    <t>_sz_MzI5</t>
  </si>
  <si>
    <t>_sz_MzMw</t>
  </si>
  <si>
    <t>folder name</t>
  </si>
  <si>
    <t>NZSHM22_InversionSolution-QXV0b21hdGlvblRhc2s6MTA3MDA2</t>
  </si>
  <si>
    <t>NZSHM22_InversionSolution-QXV0b21hdGlvblRhc2s6MTA3MDEz</t>
  </si>
  <si>
    <t>NZSHM22_InversionSolution-QXV0b21hdGlvblRhc2s6MTA3MDE1</t>
  </si>
  <si>
    <t>NZSHM22_InversionSolution-QXV0b21hdGlvblRhc2s6MTA3MDA3</t>
  </si>
  <si>
    <t>NZSHM22_InversionSolution-QXV0b21hdGlvblRhc2s6MTA3MDA4</t>
  </si>
  <si>
    <t>NZSHM22_InversionSolution-QXV0b21hdGlvblRhc2s6MTA3MDA5</t>
  </si>
  <si>
    <t>NZSHM22_InversionSolution-QXV0b21hdGlvblRhc2s6MTA3MDEw</t>
  </si>
  <si>
    <t>NZSHM22_InversionSolution-QXV0b21hdGlvblRhc2s6MTA3MDEx</t>
  </si>
  <si>
    <t>NZSHM22_InversionSolution-QXV0b21hdGlvblRhc2s6MTA3MDEy</t>
  </si>
  <si>
    <t>NZSHM22_InversionSolution-QXV0b21hdGlvblRhc2s6MTA3MDE2</t>
  </si>
  <si>
    <t>NZSHM22_InversionSolution-QXV0b21hdGlvblRhc2s6MTA3MDE3</t>
  </si>
  <si>
    <t>NZSHM22_InversionSolution-QXV0b21hdGlvblRhc2s6MTA3MDE4</t>
  </si>
  <si>
    <t>NZSHM22_InversionSolution-QXV0b21hdGlvblRhc2s6MTA3MDE5</t>
  </si>
  <si>
    <t>NZSHM22_TimeDependentInversionSolution-QXV0b21hdGlvblRhc2s6MTExNjE5</t>
  </si>
  <si>
    <t>NZSHM22_TimeDependentInversionSolution-QXV0b21hdGlvblRhc2s6MTExNjIw</t>
  </si>
  <si>
    <t>NZSHM22_TimeDependentInversionSolution-QXV0b21hdGlvblRhc2s6MTExNjIx</t>
  </si>
  <si>
    <t>NZSHM22_TimeDependentInversionSolution-QXV0b21hdGlvblRhc2s6MTExNjIy</t>
  </si>
  <si>
    <t>NZSHM22_TimeDependentInversionSolution-QXV0b21hdGlvblRhc2s6MTExNjIz</t>
  </si>
  <si>
    <t>NZSHM22_TimeDependentInversionSolution-QXV0b21hdGlvblRhc2s6MTExNjI0</t>
  </si>
  <si>
    <t>NZSHM22_TimeDependentInversionSolution-QXV0b21hdGlvblRhc2s6MTExNjI1</t>
  </si>
  <si>
    <t>NZSHM22_TimeDependentInversionSolution-QXV0b21hdGlvblRhc2s6MTExNjI2</t>
  </si>
  <si>
    <t>NZSHM22_TimeDependentInversionSolution-QXV0b21hdGlvblRhc2s6MTExNjI3</t>
  </si>
  <si>
    <t>NZSHM22_TimeDependentInversionSolution-QXV0b21hdGlvblRhc2s6MTExNjI5</t>
  </si>
  <si>
    <t>NZSHM22_TimeDependentInversionSolution-QXV0b21hdGlvblRhc2s6MTExNjMy</t>
  </si>
  <si>
    <t>NZSHM22_TimeDependentInversionSolution-QXV0b21hdGlvblRhc2s6MTExNjMw</t>
  </si>
  <si>
    <t>NZSHM22_TimeDependentInversionSolution-QXV0b21hdGlvblRhc2s6MTExNjM3</t>
  </si>
  <si>
    <t>NZSHM22_TimeDependentInversionSolution-QXV0b21hdGlvblRhc2s6MTExNjM2</t>
  </si>
  <si>
    <t>NZSHM22_TimeDependentInversionSolution-QXV0b21hdGlvblRhc2s6MTExNjM1</t>
  </si>
  <si>
    <t>NZSHM22_TimeDependentInversionSolution-QXV0b21hdGlvblRhc2s6MTExNjM0</t>
  </si>
  <si>
    <t>NZSHM22_TimeDependentInversionSolution-QXV0b21hdGlvblRhc2s6MTExNjMz</t>
  </si>
  <si>
    <t>NZSHM22_TimeDependentInversionSolution-QXV0b21hdGlvblRhc2s6MTExNjMx</t>
  </si>
  <si>
    <t>NZSHM22_InversionSolution-QXV0b21hdGlvblRhc2s6MTA3MDIw</t>
  </si>
  <si>
    <t>NZSHM22_InversionSolution-QXV0b21hdGlvblRhc2s6MTA3MDI0</t>
  </si>
  <si>
    <t>NZSHM22_InversionSolution-QXV0b21hdGlvblRhc2s6MTA3MDIy</t>
  </si>
  <si>
    <t>NZSHM22_InversionSolution-QXV0b21hdGlvblRhc2s6MTA3MDIz</t>
  </si>
  <si>
    <t>NZSHM22_InversionSolution-QXV0b21hdGlvblRhc2s6MTA3MDIx</t>
  </si>
  <si>
    <t>pycharm_directory_name</t>
  </si>
  <si>
    <t>NZSHM22_AveragedInversionSolution-QXV0b21hdGlvblRhc2s6MTA3MzE3</t>
  </si>
  <si>
    <t>NZSHM22_AveragedInversionSolution-QXV0b21hdGlvblRhc2s6MTA3MzE4</t>
  </si>
  <si>
    <t>NZSHM22_AveragedInversionSolution-QXV0b21hdGlvblRhc2s6MTA3MzE5</t>
  </si>
  <si>
    <t>NZSHM22_AveragedInversionSolution-QXV0b21hdGlvblRhc2s6MTA3MzIw</t>
  </si>
  <si>
    <t>NZSHM22_AveragedInversionSolution-QXV0b21hdGlvblRhc2s6MTA3MzM0</t>
  </si>
  <si>
    <t>NZSHM22_AveragedInversionSolution-QXV0b21hdGlvblRhc2s6MTA3MzMz</t>
  </si>
  <si>
    <t>NZSHM22_AveragedInversionSolution-QXV0b21hdGlvblRhc2s6MTA3MzMy</t>
  </si>
  <si>
    <t>NZSHM22_AveragedInversionSolution-QXV0b21hdGlvblRhc2s6MTA3MzMx</t>
  </si>
  <si>
    <t>NZSHM22_AveragedInversionSolution-QXV0b21hdGlvblRhc2s6MTA3MzMw</t>
  </si>
  <si>
    <t>NZSHM22_AveragedInversionSolution-QXV0b21hdGlvblRhc2s6MTA3MzI5</t>
  </si>
  <si>
    <t>NZSHM22_AveragedInversionSolution-QXV0b21hdGlvblRhc2s6MTA3MzI4</t>
  </si>
  <si>
    <t>NZSHM22_AveragedInversionSolution-QXV0b21hdGlvblRhc2s6MTA3MzI3</t>
  </si>
  <si>
    <t>NZSHM22_AveragedInversionSolution-QXV0b21hdGlvblRhc2s6MTA3MzI2</t>
  </si>
  <si>
    <t>NZSHM22_AveragedInversionSolution-QXV0b21hdGlvblRhc2s6MTA3MzI1</t>
  </si>
  <si>
    <t>NZSHM22_AveragedInversionSolution-QXV0b21hdGlvblRhc2s6MTA3MzI0</t>
  </si>
  <si>
    <t>NZSHM22_AveragedInversionSolution-QXV0b21hdGlvblRhc2s6MTA3MzIz</t>
  </si>
  <si>
    <t>NZSHM22_AveragedInversionSolution-QXV0b21hdGlvblRhc2s6MTA3MzIy</t>
  </si>
  <si>
    <t>NZSHM22_AveragedInversionSolution-QXV0b21hdGlvblRhc2s6MTA3MzIx</t>
  </si>
  <si>
    <t>branch_wieght</t>
  </si>
  <si>
    <t>S</t>
  </si>
  <si>
    <t>Nb_weight</t>
  </si>
  <si>
    <t>S_weight</t>
  </si>
  <si>
    <t>TD_weight</t>
  </si>
  <si>
    <t>pre_weight</t>
  </si>
  <si>
    <t>TI</t>
  </si>
  <si>
    <t>time_dependence</t>
  </si>
  <si>
    <t>TD</t>
  </si>
  <si>
    <t>def_model</t>
  </si>
  <si>
    <t>InvQ_weight</t>
  </si>
  <si>
    <t>DM_weight</t>
  </si>
  <si>
    <t>total_weight</t>
  </si>
  <si>
    <t>locked</t>
  </si>
  <si>
    <t>Pre_total_weight</t>
  </si>
  <si>
    <t>total_weight_RN</t>
  </si>
  <si>
    <t>CC</t>
  </si>
  <si>
    <t>sz weights</t>
  </si>
  <si>
    <t>crustal weights</t>
  </si>
  <si>
    <t>solution_directory_name</t>
  </si>
  <si>
    <t>PCDHM_file_suffix</t>
  </si>
  <si>
    <t>NZSHM22_ScaledInversionSolution-QXV0b21hdGlvblRhc2s6MTMyNzM5NQ==</t>
  </si>
  <si>
    <t>_py_M5NQ</t>
  </si>
  <si>
    <t>_sz_Njk2</t>
  </si>
  <si>
    <t>sz_solutions\NZSHM22_ScaledInversionSolution-QXV0b21hdGlvblRhc2s6MTA3Njk2</t>
  </si>
  <si>
    <t>_sz_NzE0</t>
  </si>
  <si>
    <t>sz_solutions\NZSHM22_ScaledInversionSolution-QXV0b21hdGlvblRhc2s6MTA3NzE0</t>
  </si>
  <si>
    <t>_sz_NzEx</t>
  </si>
  <si>
    <t>sz_solutions\NZSHM22_ScaledInversionSolution-QXV0b21hdGlvblRhc2s6MTA3NzEx</t>
  </si>
  <si>
    <t>ti</t>
  </si>
  <si>
    <t>Def_weight</t>
  </si>
  <si>
    <t>sz_solutions/FQ_hk_3e10_locking_n5000_S10_N1_GR500_nr1-7_taper9-5Mw_alphas1-0_b1-1_pMax6233_nIt500000_narchi10_sense</t>
  </si>
  <si>
    <t>sz_solutions/FQ_hk_3e10_nolocking_n5000_S10_N1_GR500_nr1-7_taper9-5Mw_alphas1-0_b1-1_pMax6233_nIt500000_narchi10_sense</t>
  </si>
  <si>
    <t>sz_solutions/FQ_hk_3e10_nolocking_uniformSlip_n5000_S10_N1_GR500_nr1-7_taper9-5Mw_alphas1-0_b1-1_pMax6233_nIt500000_narchi10_sense</t>
  </si>
  <si>
    <t>sz_solutions/FQ_hk_prem_locking_n5000_S10_N1_GR500_nr1-7_taper9-5Mw_alphas1-0_b1-1_pMax6233_nIt500000_narchi10_sense</t>
  </si>
  <si>
    <t>sz_solutions/FQ_hk_prem_nolocking_n5000_S10_N1_GR500_nr1-7_taper9-5Mw_alphas1-0_b1-1_pMax6233_nIt500000_narchi10_sense</t>
  </si>
  <si>
    <t>sz_solutions/FQ_hk_prem_nolocking_uniformSlip_n5000_S10_N1_GR500_nr1-7_taper9-5Mw_alphas1-0_b1-1_pMax6233_nIt500000_narchi10_sense</t>
  </si>
  <si>
    <t>_sz_fq_3nub110</t>
  </si>
  <si>
    <t>lock</t>
  </si>
  <si>
    <t>_sz_fq_pnub110</t>
  </si>
  <si>
    <t>_sz_fq_3nhb110</t>
  </si>
  <si>
    <t>_sz_fq_pnhb110</t>
  </si>
  <si>
    <t>_sz_fq_3lhb110</t>
  </si>
  <si>
    <t>_sz_fq_plhb110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</si>
</sst>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zoomScaleNormal="100" workbookViewId="0">
      <selection activeCell="E1" sqref="E1:E1048576"/>
    </sheetView>
  </sheetViews>
  <sheetFormatPr defaultRowHeight="15" x14ac:dyDescent="0.25"/>
  <cols>
    <col min="4" max="4" width="41.7109375" customWidth="1"/>
    <col min="5" max="5" width="8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25">
      <c r="A2">
        <v>27.9</v>
      </c>
      <c r="B2">
        <v>1.2410000000000001</v>
      </c>
      <c r="C2">
        <v>3.9</v>
      </c>
      <c r="D2" t="s">
        <v>6</v>
      </c>
      <c r="E2" t="s">
        <v>7</v>
      </c>
      <c r="G2" t="s">
        <v>8</v>
      </c>
    </row>
    <row r="3" spans="1:7" x14ac:dyDescent="0.25">
      <c r="A3">
        <v>21.5</v>
      </c>
      <c r="B3">
        <v>1.097</v>
      </c>
      <c r="C3">
        <v>3.9</v>
      </c>
      <c r="D3" t="s">
        <v>9</v>
      </c>
      <c r="E3" t="s">
        <v>10</v>
      </c>
      <c r="G3" t="s">
        <v>11</v>
      </c>
    </row>
    <row r="4" spans="1:7" x14ac:dyDescent="0.25">
      <c r="A4">
        <v>27.9</v>
      </c>
      <c r="B4">
        <v>1.2410000000000001</v>
      </c>
      <c r="C4">
        <v>4</v>
      </c>
      <c r="D4" t="s">
        <v>12</v>
      </c>
      <c r="E4" t="s">
        <v>13</v>
      </c>
      <c r="G4" t="s">
        <v>14</v>
      </c>
    </row>
    <row r="5" spans="1:7" x14ac:dyDescent="0.25">
      <c r="A5">
        <v>21.5</v>
      </c>
      <c r="B5">
        <v>1.097</v>
      </c>
      <c r="C5">
        <v>4</v>
      </c>
      <c r="D5" t="s">
        <v>15</v>
      </c>
      <c r="E5" t="s">
        <v>16</v>
      </c>
      <c r="G5" t="s">
        <v>17</v>
      </c>
    </row>
    <row r="6" spans="1:7" x14ac:dyDescent="0.25">
      <c r="A6">
        <v>27.9</v>
      </c>
      <c r="B6">
        <v>1.2410000000000001</v>
      </c>
      <c r="C6">
        <v>4.0999999999999996</v>
      </c>
      <c r="D6" t="s">
        <v>18</v>
      </c>
      <c r="E6" t="s">
        <v>19</v>
      </c>
      <c r="G6" t="s">
        <v>20</v>
      </c>
    </row>
    <row r="7" spans="1:7" x14ac:dyDescent="0.25">
      <c r="A7">
        <v>21.5</v>
      </c>
      <c r="B7">
        <v>1.097</v>
      </c>
      <c r="C7">
        <v>4.0999999999999996</v>
      </c>
      <c r="D7" t="s">
        <v>21</v>
      </c>
      <c r="E7" t="s">
        <v>22</v>
      </c>
      <c r="G7" t="s">
        <v>23</v>
      </c>
    </row>
    <row r="8" spans="1:7" x14ac:dyDescent="0.25">
      <c r="A8">
        <v>16.5</v>
      </c>
      <c r="B8">
        <v>0.95</v>
      </c>
      <c r="C8">
        <v>3.9</v>
      </c>
      <c r="D8" t="s">
        <v>24</v>
      </c>
      <c r="E8" t="s">
        <v>25</v>
      </c>
      <c r="G8" t="s">
        <v>26</v>
      </c>
    </row>
    <row r="9" spans="1:7" x14ac:dyDescent="0.25">
      <c r="A9">
        <v>27.9</v>
      </c>
      <c r="B9">
        <v>1.2410000000000001</v>
      </c>
      <c r="C9">
        <v>3.9</v>
      </c>
      <c r="D9" t="s">
        <v>27</v>
      </c>
      <c r="E9" t="s">
        <v>28</v>
      </c>
      <c r="G9" t="s">
        <v>29</v>
      </c>
    </row>
    <row r="10" spans="1:7" x14ac:dyDescent="0.25">
      <c r="A10">
        <v>16.5</v>
      </c>
      <c r="B10">
        <v>0.95</v>
      </c>
      <c r="C10">
        <v>4</v>
      </c>
      <c r="D10" t="s">
        <v>6</v>
      </c>
      <c r="E10" t="s">
        <v>30</v>
      </c>
      <c r="G10" t="s">
        <v>31</v>
      </c>
    </row>
    <row r="11" spans="1:7" x14ac:dyDescent="0.25">
      <c r="A11">
        <v>27.9</v>
      </c>
      <c r="B11">
        <v>1.2410000000000001</v>
      </c>
      <c r="C11">
        <v>4</v>
      </c>
      <c r="D11" t="s">
        <v>32</v>
      </c>
      <c r="E11" t="s">
        <v>33</v>
      </c>
      <c r="G11" t="s">
        <v>34</v>
      </c>
    </row>
    <row r="12" spans="1:7" x14ac:dyDescent="0.25">
      <c r="A12">
        <v>16.5</v>
      </c>
      <c r="B12">
        <v>0.95</v>
      </c>
      <c r="C12">
        <v>4.0999999999999996</v>
      </c>
      <c r="D12" t="s">
        <v>35</v>
      </c>
      <c r="E12" t="s">
        <v>36</v>
      </c>
      <c r="G12" t="s">
        <v>37</v>
      </c>
    </row>
    <row r="13" spans="1:7" x14ac:dyDescent="0.25">
      <c r="A13">
        <v>27.9</v>
      </c>
      <c r="B13">
        <v>1.2410000000000001</v>
      </c>
      <c r="C13">
        <v>4.0999999999999996</v>
      </c>
      <c r="D13" t="s">
        <v>32</v>
      </c>
      <c r="E13" t="s">
        <v>38</v>
      </c>
      <c r="G13" t="s">
        <v>39</v>
      </c>
    </row>
    <row r="14" spans="1:7" x14ac:dyDescent="0.25">
      <c r="A14">
        <v>21.5</v>
      </c>
      <c r="B14">
        <v>1.097</v>
      </c>
      <c r="C14">
        <v>3.9</v>
      </c>
      <c r="D14" t="s">
        <v>40</v>
      </c>
      <c r="E14" t="s">
        <v>41</v>
      </c>
      <c r="G14" t="s">
        <v>42</v>
      </c>
    </row>
    <row r="15" spans="1:7" x14ac:dyDescent="0.25">
      <c r="A15">
        <v>16.5</v>
      </c>
      <c r="B15">
        <v>0.95</v>
      </c>
      <c r="C15">
        <v>3.9</v>
      </c>
      <c r="D15" t="s">
        <v>40</v>
      </c>
      <c r="E15" t="s">
        <v>43</v>
      </c>
      <c r="G15" t="s">
        <v>44</v>
      </c>
    </row>
    <row r="16" spans="1:7" x14ac:dyDescent="0.25">
      <c r="A16">
        <v>21.5</v>
      </c>
      <c r="B16">
        <v>1.097</v>
      </c>
      <c r="C16">
        <v>4</v>
      </c>
      <c r="D16" t="s">
        <v>32</v>
      </c>
      <c r="E16" t="s">
        <v>45</v>
      </c>
      <c r="G16" t="s">
        <v>46</v>
      </c>
    </row>
    <row r="17" spans="1:7" x14ac:dyDescent="0.25">
      <c r="A17">
        <v>16.5</v>
      </c>
      <c r="B17">
        <v>0.95</v>
      </c>
      <c r="C17">
        <v>4</v>
      </c>
      <c r="D17" t="s">
        <v>47</v>
      </c>
      <c r="E17" t="s">
        <v>48</v>
      </c>
      <c r="G17" t="s">
        <v>49</v>
      </c>
    </row>
    <row r="18" spans="1:7" x14ac:dyDescent="0.25">
      <c r="A18">
        <v>21.5</v>
      </c>
      <c r="B18">
        <v>1.097</v>
      </c>
      <c r="C18">
        <v>4.0999999999999996</v>
      </c>
      <c r="D18" t="s">
        <v>47</v>
      </c>
      <c r="E18" t="s">
        <v>50</v>
      </c>
      <c r="G18" t="s">
        <v>51</v>
      </c>
    </row>
    <row r="19" spans="1:7" x14ac:dyDescent="0.25">
      <c r="A19">
        <v>16.5</v>
      </c>
      <c r="B19">
        <v>0.95</v>
      </c>
      <c r="C19">
        <v>4.0999999999999996</v>
      </c>
      <c r="D19" t="s">
        <v>52</v>
      </c>
      <c r="E19" t="s">
        <v>53</v>
      </c>
      <c r="G19" t="s">
        <v>54</v>
      </c>
    </row>
    <row r="21" spans="1:7" x14ac:dyDescent="0.25">
      <c r="A21">
        <v>4.5999999999999996</v>
      </c>
      <c r="B21">
        <v>1.089</v>
      </c>
      <c r="C21">
        <v>4.2</v>
      </c>
      <c r="D21" t="s">
        <v>55</v>
      </c>
      <c r="E21" t="s">
        <v>56</v>
      </c>
      <c r="G21" t="s">
        <v>57</v>
      </c>
    </row>
    <row r="22" spans="1:7" x14ac:dyDescent="0.25">
      <c r="A22">
        <v>4.5999999999999996</v>
      </c>
      <c r="B22">
        <v>1.089</v>
      </c>
      <c r="C22">
        <v>4.3</v>
      </c>
      <c r="D22" t="s">
        <v>55</v>
      </c>
      <c r="E22" t="s">
        <v>58</v>
      </c>
      <c r="G22" t="s">
        <v>59</v>
      </c>
    </row>
    <row r="23" spans="1:7" x14ac:dyDescent="0.25">
      <c r="A23">
        <v>2.7</v>
      </c>
      <c r="B23">
        <v>0.82299999999999995</v>
      </c>
      <c r="C23">
        <v>4.3</v>
      </c>
      <c r="D23" t="s">
        <v>55</v>
      </c>
      <c r="E23" t="s">
        <v>60</v>
      </c>
      <c r="G23" t="s">
        <v>61</v>
      </c>
    </row>
    <row r="24" spans="1:7" x14ac:dyDescent="0.25">
      <c r="A24">
        <v>4.5999999999999996</v>
      </c>
      <c r="B24">
        <v>1.089</v>
      </c>
      <c r="C24">
        <v>4.0999999999999996</v>
      </c>
      <c r="D24" t="s">
        <v>55</v>
      </c>
      <c r="E24" t="s">
        <v>62</v>
      </c>
      <c r="G24" t="s">
        <v>63</v>
      </c>
    </row>
    <row r="25" spans="1:7" x14ac:dyDescent="0.25">
      <c r="A25">
        <v>3.4</v>
      </c>
      <c r="B25">
        <v>0.95899999999999996</v>
      </c>
      <c r="C25">
        <v>4.3</v>
      </c>
      <c r="D25" t="s">
        <v>55</v>
      </c>
      <c r="E25" t="s">
        <v>64</v>
      </c>
      <c r="G25" t="s">
        <v>65</v>
      </c>
    </row>
    <row r="26" spans="1:7" x14ac:dyDescent="0.25">
      <c r="A26">
        <v>3.4</v>
      </c>
      <c r="B26">
        <v>0.95899999999999996</v>
      </c>
      <c r="C26">
        <v>4.0999999999999996</v>
      </c>
      <c r="D26" t="s">
        <v>55</v>
      </c>
      <c r="E26" t="s">
        <v>66</v>
      </c>
      <c r="G26" t="s">
        <v>67</v>
      </c>
    </row>
    <row r="27" spans="1:7" x14ac:dyDescent="0.25">
      <c r="A27">
        <v>2.7</v>
      </c>
      <c r="B27">
        <v>0.82299999999999995</v>
      </c>
      <c r="C27">
        <v>4.0999999999999996</v>
      </c>
      <c r="D27" t="s">
        <v>55</v>
      </c>
      <c r="E27" t="s">
        <v>68</v>
      </c>
      <c r="G27" t="s">
        <v>69</v>
      </c>
    </row>
    <row r="28" spans="1:7" x14ac:dyDescent="0.25">
      <c r="A28">
        <v>3.4</v>
      </c>
      <c r="B28">
        <v>0.95899999999999996</v>
      </c>
      <c r="C28">
        <v>4.2</v>
      </c>
      <c r="D28" t="s">
        <v>55</v>
      </c>
      <c r="E28" t="s">
        <v>70</v>
      </c>
      <c r="G28" t="s">
        <v>71</v>
      </c>
    </row>
    <row r="29" spans="1:7" x14ac:dyDescent="0.25">
      <c r="A29">
        <v>2.7</v>
      </c>
      <c r="B29">
        <v>0.82299999999999995</v>
      </c>
      <c r="C29">
        <v>4.2</v>
      </c>
      <c r="D29" t="s">
        <v>55</v>
      </c>
      <c r="E29" t="s">
        <v>72</v>
      </c>
      <c r="G29" t="s">
        <v>73</v>
      </c>
    </row>
    <row r="31" spans="1:7" x14ac:dyDescent="0.25">
      <c r="A31">
        <v>4.5999999999999996</v>
      </c>
      <c r="B31">
        <v>1.089</v>
      </c>
      <c r="C31">
        <v>4.2</v>
      </c>
      <c r="D31" t="s">
        <v>74</v>
      </c>
      <c r="E31" t="s">
        <v>75</v>
      </c>
      <c r="G31" t="s">
        <v>76</v>
      </c>
    </row>
    <row r="32" spans="1:7" x14ac:dyDescent="0.25">
      <c r="A32">
        <v>3.4</v>
      </c>
      <c r="B32">
        <v>0.95899999999999996</v>
      </c>
      <c r="C32">
        <v>4.3</v>
      </c>
      <c r="D32" t="s">
        <v>74</v>
      </c>
      <c r="E32" t="s">
        <v>77</v>
      </c>
      <c r="G32" t="s">
        <v>78</v>
      </c>
    </row>
    <row r="33" spans="1:7" x14ac:dyDescent="0.25">
      <c r="A33">
        <v>4.5999999999999996</v>
      </c>
      <c r="B33">
        <v>1.089</v>
      </c>
      <c r="C33">
        <v>4.0999999999999996</v>
      </c>
      <c r="D33" t="s">
        <v>74</v>
      </c>
      <c r="E33" t="s">
        <v>79</v>
      </c>
      <c r="G33" t="s">
        <v>80</v>
      </c>
    </row>
    <row r="34" spans="1:7" x14ac:dyDescent="0.25">
      <c r="A34">
        <v>2.7</v>
      </c>
      <c r="B34">
        <v>0.82299999999999995</v>
      </c>
      <c r="C34">
        <v>4.2</v>
      </c>
      <c r="D34" t="s">
        <v>74</v>
      </c>
      <c r="E34" t="s">
        <v>81</v>
      </c>
      <c r="G34" t="s">
        <v>82</v>
      </c>
    </row>
    <row r="35" spans="1:7" x14ac:dyDescent="0.25">
      <c r="A35">
        <v>4.5999999999999996</v>
      </c>
      <c r="B35">
        <v>1.089</v>
      </c>
      <c r="C35">
        <v>4.3</v>
      </c>
      <c r="D35" t="s">
        <v>74</v>
      </c>
      <c r="E35" t="s">
        <v>83</v>
      </c>
      <c r="G35" t="s">
        <v>84</v>
      </c>
    </row>
    <row r="36" spans="1:7" x14ac:dyDescent="0.25">
      <c r="A36">
        <v>2.7</v>
      </c>
      <c r="B36">
        <v>0.82299999999999995</v>
      </c>
      <c r="C36">
        <v>4.0999999999999996</v>
      </c>
      <c r="D36" t="s">
        <v>74</v>
      </c>
      <c r="E36" t="s">
        <v>85</v>
      </c>
      <c r="G36" t="s">
        <v>86</v>
      </c>
    </row>
    <row r="37" spans="1:7" x14ac:dyDescent="0.25">
      <c r="A37">
        <v>2.7</v>
      </c>
      <c r="B37">
        <v>0.82299999999999995</v>
      </c>
      <c r="C37">
        <v>4.3</v>
      </c>
      <c r="D37" t="s">
        <v>74</v>
      </c>
      <c r="E37" t="s">
        <v>87</v>
      </c>
      <c r="G37" t="s">
        <v>88</v>
      </c>
    </row>
    <row r="38" spans="1:7" x14ac:dyDescent="0.25">
      <c r="A38">
        <v>3.4</v>
      </c>
      <c r="B38">
        <v>0.95899999999999996</v>
      </c>
      <c r="C38">
        <v>4.0999999999999996</v>
      </c>
      <c r="D38" t="s">
        <v>74</v>
      </c>
      <c r="E38" t="s">
        <v>89</v>
      </c>
      <c r="G38" t="s">
        <v>90</v>
      </c>
    </row>
    <row r="39" spans="1:7" x14ac:dyDescent="0.25">
      <c r="A39">
        <v>3.4</v>
      </c>
      <c r="B39">
        <v>0.95899999999999996</v>
      </c>
      <c r="C39">
        <v>4.2</v>
      </c>
      <c r="D39" t="s">
        <v>74</v>
      </c>
      <c r="E39" t="s">
        <v>91</v>
      </c>
      <c r="G39" t="s">
        <v>92</v>
      </c>
    </row>
    <row r="41" spans="1:7" x14ac:dyDescent="0.25">
      <c r="A41">
        <v>4.5999999999999996</v>
      </c>
      <c r="B41">
        <v>1.089</v>
      </c>
      <c r="C41">
        <v>4.2</v>
      </c>
      <c r="D41" t="s">
        <v>55</v>
      </c>
      <c r="E41" t="s">
        <v>93</v>
      </c>
      <c r="G41" t="s">
        <v>94</v>
      </c>
    </row>
    <row r="42" spans="1:7" x14ac:dyDescent="0.25">
      <c r="A42">
        <v>4.5999999999999996</v>
      </c>
      <c r="B42">
        <v>1.089</v>
      </c>
      <c r="C42">
        <v>4.3</v>
      </c>
      <c r="D42" t="s">
        <v>55</v>
      </c>
      <c r="E42" t="s">
        <v>95</v>
      </c>
      <c r="G42" t="s">
        <v>96</v>
      </c>
    </row>
    <row r="43" spans="1:7" x14ac:dyDescent="0.25">
      <c r="A43">
        <v>2.7</v>
      </c>
      <c r="B43">
        <v>0.82299999999999995</v>
      </c>
      <c r="C43">
        <v>4.3</v>
      </c>
      <c r="D43" t="s">
        <v>55</v>
      </c>
      <c r="E43" t="s">
        <v>97</v>
      </c>
      <c r="G43" t="s">
        <v>98</v>
      </c>
    </row>
    <row r="44" spans="1:7" x14ac:dyDescent="0.25">
      <c r="A44">
        <v>4.5999999999999996</v>
      </c>
      <c r="B44">
        <v>1.089</v>
      </c>
      <c r="C44">
        <v>4.0999999999999996</v>
      </c>
      <c r="D44" t="s">
        <v>55</v>
      </c>
      <c r="E44" t="s">
        <v>99</v>
      </c>
      <c r="G44" t="s">
        <v>100</v>
      </c>
    </row>
    <row r="45" spans="1:7" x14ac:dyDescent="0.25">
      <c r="A45">
        <v>3.4</v>
      </c>
      <c r="B45">
        <v>0.95899999999999996</v>
      </c>
      <c r="C45">
        <v>4.3</v>
      </c>
      <c r="D45" t="s">
        <v>55</v>
      </c>
      <c r="E45" t="s">
        <v>101</v>
      </c>
      <c r="G45" t="s">
        <v>102</v>
      </c>
    </row>
    <row r="46" spans="1:7" x14ac:dyDescent="0.25">
      <c r="A46">
        <v>3.4</v>
      </c>
      <c r="B46">
        <v>0.95899999999999996</v>
      </c>
      <c r="C46">
        <v>4.0999999999999996</v>
      </c>
      <c r="D46" t="s">
        <v>55</v>
      </c>
      <c r="E46" t="s">
        <v>103</v>
      </c>
      <c r="G46" t="s">
        <v>104</v>
      </c>
    </row>
    <row r="47" spans="1:7" x14ac:dyDescent="0.25">
      <c r="A47">
        <v>2.7</v>
      </c>
      <c r="B47">
        <v>0.82299999999999995</v>
      </c>
      <c r="C47">
        <v>4.0999999999999996</v>
      </c>
      <c r="D47" t="s">
        <v>55</v>
      </c>
      <c r="E47" t="s">
        <v>105</v>
      </c>
      <c r="G47" t="s">
        <v>106</v>
      </c>
    </row>
    <row r="48" spans="1:7" x14ac:dyDescent="0.25">
      <c r="A48">
        <v>3.4</v>
      </c>
      <c r="B48">
        <v>0.95899999999999996</v>
      </c>
      <c r="C48">
        <v>4.2</v>
      </c>
      <c r="D48" t="s">
        <v>55</v>
      </c>
      <c r="E48" t="s">
        <v>107</v>
      </c>
      <c r="G48" t="s">
        <v>108</v>
      </c>
    </row>
    <row r="49" spans="1:7" x14ac:dyDescent="0.25">
      <c r="A49">
        <v>2.7</v>
      </c>
      <c r="B49">
        <v>0.82299999999999995</v>
      </c>
      <c r="C49">
        <v>4.2</v>
      </c>
      <c r="D49" t="s">
        <v>55</v>
      </c>
      <c r="E49" t="s">
        <v>109</v>
      </c>
      <c r="G49" t="s">
        <v>110</v>
      </c>
    </row>
    <row r="51" spans="1:7" x14ac:dyDescent="0.25">
      <c r="A51">
        <v>4.5999999999999996</v>
      </c>
      <c r="B51">
        <v>1.089</v>
      </c>
      <c r="C51">
        <v>4.2</v>
      </c>
      <c r="D51" t="s">
        <v>74</v>
      </c>
      <c r="E51" t="s">
        <v>111</v>
      </c>
      <c r="G51" t="s">
        <v>112</v>
      </c>
    </row>
    <row r="52" spans="1:7" x14ac:dyDescent="0.25">
      <c r="A52">
        <v>3.4</v>
      </c>
      <c r="B52">
        <v>0.95899999999999996</v>
      </c>
      <c r="C52">
        <v>4.3</v>
      </c>
      <c r="D52" t="s">
        <v>74</v>
      </c>
      <c r="E52" t="s">
        <v>113</v>
      </c>
      <c r="G52" t="s">
        <v>114</v>
      </c>
    </row>
    <row r="53" spans="1:7" x14ac:dyDescent="0.25">
      <c r="A53">
        <v>4.5999999999999996</v>
      </c>
      <c r="B53">
        <v>1.089</v>
      </c>
      <c r="C53">
        <v>4.0999999999999996</v>
      </c>
      <c r="D53" t="s">
        <v>74</v>
      </c>
      <c r="E53" t="s">
        <v>115</v>
      </c>
      <c r="G53" t="s">
        <v>116</v>
      </c>
    </row>
    <row r="54" spans="1:7" x14ac:dyDescent="0.25">
      <c r="A54">
        <v>2.7</v>
      </c>
      <c r="B54">
        <v>0.82299999999999995</v>
      </c>
      <c r="C54">
        <v>4.2</v>
      </c>
      <c r="D54" t="s">
        <v>74</v>
      </c>
      <c r="E54" t="s">
        <v>117</v>
      </c>
      <c r="G54" t="s">
        <v>118</v>
      </c>
    </row>
    <row r="55" spans="1:7" x14ac:dyDescent="0.25">
      <c r="A55">
        <v>4.5999999999999996</v>
      </c>
      <c r="B55">
        <v>1.089</v>
      </c>
      <c r="C55">
        <v>4.3</v>
      </c>
      <c r="D55" t="s">
        <v>74</v>
      </c>
      <c r="E55" t="s">
        <v>119</v>
      </c>
      <c r="G55" t="s">
        <v>120</v>
      </c>
    </row>
    <row r="56" spans="1:7" x14ac:dyDescent="0.25">
      <c r="A56">
        <v>2.7</v>
      </c>
      <c r="B56">
        <v>0.82299999999999995</v>
      </c>
      <c r="C56">
        <v>4.0999999999999996</v>
      </c>
      <c r="D56" t="s">
        <v>74</v>
      </c>
      <c r="E56" t="s">
        <v>121</v>
      </c>
      <c r="G56" t="s">
        <v>122</v>
      </c>
    </row>
    <row r="57" spans="1:7" x14ac:dyDescent="0.25">
      <c r="A57">
        <v>2.7</v>
      </c>
      <c r="B57">
        <v>0.82299999999999995</v>
      </c>
      <c r="C57">
        <v>4.3</v>
      </c>
      <c r="D57" t="s">
        <v>74</v>
      </c>
      <c r="E57" t="s">
        <v>123</v>
      </c>
      <c r="G57" t="s">
        <v>124</v>
      </c>
    </row>
    <row r="58" spans="1:7" x14ac:dyDescent="0.25">
      <c r="A58">
        <v>3.4</v>
      </c>
      <c r="B58">
        <v>0.95899999999999996</v>
      </c>
      <c r="C58">
        <v>4.0999999999999996</v>
      </c>
      <c r="D58" t="s">
        <v>74</v>
      </c>
      <c r="E58" t="s">
        <v>125</v>
      </c>
      <c r="G58" t="s">
        <v>126</v>
      </c>
    </row>
    <row r="59" spans="1:7" x14ac:dyDescent="0.25">
      <c r="A59">
        <v>3.4</v>
      </c>
      <c r="B59">
        <v>0.95899999999999996</v>
      </c>
      <c r="C59">
        <v>4.2</v>
      </c>
      <c r="D59" t="s">
        <v>74</v>
      </c>
      <c r="E59" t="s">
        <v>127</v>
      </c>
      <c r="G59" t="s">
        <v>128</v>
      </c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"/>
  <sheetViews>
    <sheetView topLeftCell="A13" workbookViewId="0">
      <selection activeCell="D33" sqref="D33:D41"/>
    </sheetView>
  </sheetViews>
  <sheetFormatPr defaultRowHeight="15" x14ac:dyDescent="0.25"/>
  <cols>
    <col min="5" max="7" width="20" customWidth="1"/>
    <col min="8" max="9" width="16.42578125" customWidth="1"/>
    <col min="10" max="10" width="53.7109375" customWidth="1"/>
    <col min="11" max="11" width="73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245</v>
      </c>
      <c r="E1" t="s">
        <v>3</v>
      </c>
      <c r="F1" s="3" t="s">
        <v>130</v>
      </c>
      <c r="G1" s="3" t="s">
        <v>132</v>
      </c>
      <c r="H1" t="s">
        <v>129</v>
      </c>
      <c r="I1" t="s">
        <v>244</v>
      </c>
      <c r="J1" t="s">
        <v>4</v>
      </c>
      <c r="K1" t="s">
        <v>188</v>
      </c>
      <c r="L1" t="s">
        <v>5</v>
      </c>
    </row>
    <row r="2" spans="1:12" s="1" customFormat="1" x14ac:dyDescent="0.25">
      <c r="A2" s="1">
        <v>4.5999999999999996</v>
      </c>
      <c r="B2" s="1">
        <v>1.089</v>
      </c>
      <c r="C2" s="1">
        <v>4.2</v>
      </c>
      <c r="D2" s="1">
        <v>1</v>
      </c>
      <c r="E2" s="1" t="s">
        <v>55</v>
      </c>
      <c r="F2" s="1" t="s">
        <v>131</v>
      </c>
      <c r="G2" s="1" t="s">
        <v>152</v>
      </c>
      <c r="H2" s="1" t="s">
        <v>139</v>
      </c>
      <c r="J2" s="1" t="s">
        <v>93</v>
      </c>
      <c r="K2" s="1" t="s">
        <v>189</v>
      </c>
      <c r="L2" s="1" t="s">
        <v>94</v>
      </c>
    </row>
    <row r="3" spans="1:12" s="2" customFormat="1" x14ac:dyDescent="0.25">
      <c r="A3" s="2">
        <v>3.4</v>
      </c>
      <c r="B3" s="2">
        <v>0.95899999999999996</v>
      </c>
      <c r="C3" s="2">
        <v>4.2</v>
      </c>
      <c r="D3" s="2">
        <v>1</v>
      </c>
      <c r="E3" s="2" t="s">
        <v>55</v>
      </c>
      <c r="F3" s="2" t="s">
        <v>131</v>
      </c>
      <c r="G3" s="2" t="s">
        <v>152</v>
      </c>
      <c r="H3" s="2" t="s">
        <v>140</v>
      </c>
      <c r="J3" s="2" t="s">
        <v>107</v>
      </c>
      <c r="K3" s="2" t="s">
        <v>190</v>
      </c>
      <c r="L3" s="2" t="s">
        <v>108</v>
      </c>
    </row>
    <row r="4" spans="1:12" s="1" customFormat="1" x14ac:dyDescent="0.25">
      <c r="A4" s="1">
        <v>2.7</v>
      </c>
      <c r="B4" s="1">
        <v>0.82299999999999995</v>
      </c>
      <c r="C4" s="1">
        <v>4.2</v>
      </c>
      <c r="D4" s="1">
        <v>1</v>
      </c>
      <c r="E4" s="1" t="s">
        <v>55</v>
      </c>
      <c r="F4" s="1" t="s">
        <v>131</v>
      </c>
      <c r="G4" s="1" t="s">
        <v>152</v>
      </c>
      <c r="H4" s="1" t="s">
        <v>141</v>
      </c>
      <c r="J4" s="1" t="s">
        <v>109</v>
      </c>
      <c r="K4" s="1" t="s">
        <v>191</v>
      </c>
      <c r="L4" s="1" t="s">
        <v>110</v>
      </c>
    </row>
    <row r="6" spans="1:12" x14ac:dyDescent="0.25">
      <c r="A6">
        <v>4.5999999999999996</v>
      </c>
      <c r="B6">
        <v>1.089</v>
      </c>
      <c r="C6">
        <v>4.3</v>
      </c>
      <c r="D6">
        <v>1</v>
      </c>
      <c r="E6" t="s">
        <v>55</v>
      </c>
      <c r="F6" t="s">
        <v>131</v>
      </c>
      <c r="G6" t="s">
        <v>152</v>
      </c>
      <c r="H6" t="s">
        <v>133</v>
      </c>
      <c r="J6" t="s">
        <v>95</v>
      </c>
      <c r="K6" t="s">
        <v>192</v>
      </c>
      <c r="L6" t="s">
        <v>96</v>
      </c>
    </row>
    <row r="7" spans="1:12" x14ac:dyDescent="0.25">
      <c r="A7">
        <v>2.7</v>
      </c>
      <c r="B7">
        <v>0.82299999999999995</v>
      </c>
      <c r="C7">
        <v>4.3</v>
      </c>
      <c r="D7">
        <v>1</v>
      </c>
      <c r="E7" t="s">
        <v>55</v>
      </c>
      <c r="F7" t="s">
        <v>131</v>
      </c>
      <c r="G7" t="s">
        <v>152</v>
      </c>
      <c r="H7" t="s">
        <v>134</v>
      </c>
      <c r="J7" t="s">
        <v>97</v>
      </c>
      <c r="K7" t="s">
        <v>193</v>
      </c>
      <c r="L7" t="s">
        <v>98</v>
      </c>
    </row>
    <row r="8" spans="1:12" x14ac:dyDescent="0.25">
      <c r="A8">
        <v>4.5999999999999996</v>
      </c>
      <c r="B8">
        <v>1.089</v>
      </c>
      <c r="C8">
        <v>4.0999999999999996</v>
      </c>
      <c r="D8">
        <v>1</v>
      </c>
      <c r="E8" t="s">
        <v>55</v>
      </c>
      <c r="F8" t="s">
        <v>131</v>
      </c>
      <c r="G8" t="s">
        <v>152</v>
      </c>
      <c r="H8" t="s">
        <v>135</v>
      </c>
      <c r="J8" t="s">
        <v>99</v>
      </c>
      <c r="K8" t="s">
        <v>194</v>
      </c>
      <c r="L8" t="s">
        <v>100</v>
      </c>
    </row>
    <row r="9" spans="1:12" x14ac:dyDescent="0.25">
      <c r="A9">
        <v>3.4</v>
      </c>
      <c r="B9">
        <v>0.95899999999999996</v>
      </c>
      <c r="C9">
        <v>4.3</v>
      </c>
      <c r="D9">
        <v>1</v>
      </c>
      <c r="E9" t="s">
        <v>55</v>
      </c>
      <c r="F9" t="s">
        <v>131</v>
      </c>
      <c r="G9" t="s">
        <v>152</v>
      </c>
      <c r="H9" t="s">
        <v>136</v>
      </c>
      <c r="J9" t="s">
        <v>101</v>
      </c>
      <c r="K9" t="s">
        <v>195</v>
      </c>
      <c r="L9" t="s">
        <v>102</v>
      </c>
    </row>
    <row r="10" spans="1:12" x14ac:dyDescent="0.25">
      <c r="A10">
        <v>3.4</v>
      </c>
      <c r="B10">
        <v>0.95899999999999996</v>
      </c>
      <c r="C10">
        <v>4.0999999999999996</v>
      </c>
      <c r="D10">
        <v>1</v>
      </c>
      <c r="E10" t="s">
        <v>55</v>
      </c>
      <c r="F10" t="s">
        <v>131</v>
      </c>
      <c r="G10" t="s">
        <v>152</v>
      </c>
      <c r="H10" t="s">
        <v>137</v>
      </c>
      <c r="J10" t="s">
        <v>103</v>
      </c>
      <c r="K10" t="s">
        <v>196</v>
      </c>
      <c r="L10" t="s">
        <v>104</v>
      </c>
    </row>
    <row r="11" spans="1:12" x14ac:dyDescent="0.25">
      <c r="A11">
        <v>2.7</v>
      </c>
      <c r="B11">
        <v>0.82299999999999995</v>
      </c>
      <c r="C11">
        <v>4.0999999999999996</v>
      </c>
      <c r="D11">
        <v>1</v>
      </c>
      <c r="E11" t="s">
        <v>55</v>
      </c>
      <c r="F11" t="s">
        <v>131</v>
      </c>
      <c r="G11" t="s">
        <v>152</v>
      </c>
      <c r="H11" t="s">
        <v>138</v>
      </c>
      <c r="J11" t="s">
        <v>105</v>
      </c>
      <c r="K11" t="s">
        <v>197</v>
      </c>
      <c r="L11" t="s">
        <v>106</v>
      </c>
    </row>
    <row r="13" spans="1:12" x14ac:dyDescent="0.25">
      <c r="A13">
        <v>4.5999999999999996</v>
      </c>
      <c r="B13">
        <v>1.089</v>
      </c>
      <c r="C13">
        <v>4.2</v>
      </c>
      <c r="D13">
        <v>1</v>
      </c>
      <c r="E13" t="s">
        <v>74</v>
      </c>
      <c r="F13" t="s">
        <v>142</v>
      </c>
      <c r="G13" t="s">
        <v>152</v>
      </c>
      <c r="H13" t="s">
        <v>154</v>
      </c>
      <c r="J13" t="s">
        <v>75</v>
      </c>
      <c r="K13" t="s">
        <v>198</v>
      </c>
      <c r="L13" t="s">
        <v>76</v>
      </c>
    </row>
    <row r="14" spans="1:12" x14ac:dyDescent="0.25">
      <c r="A14">
        <v>3.4</v>
      </c>
      <c r="B14">
        <v>0.95899999999999996</v>
      </c>
      <c r="C14">
        <v>4.3</v>
      </c>
      <c r="D14">
        <v>1</v>
      </c>
      <c r="E14" t="s">
        <v>74</v>
      </c>
      <c r="F14" t="s">
        <v>142</v>
      </c>
      <c r="G14" t="s">
        <v>152</v>
      </c>
      <c r="H14" t="s">
        <v>155</v>
      </c>
      <c r="J14" t="s">
        <v>77</v>
      </c>
      <c r="K14" t="s">
        <v>199</v>
      </c>
      <c r="L14" t="s">
        <v>78</v>
      </c>
    </row>
    <row r="15" spans="1:12" x14ac:dyDescent="0.25">
      <c r="A15">
        <v>4.5999999999999996</v>
      </c>
      <c r="B15">
        <v>1.089</v>
      </c>
      <c r="C15">
        <v>4.0999999999999996</v>
      </c>
      <c r="D15">
        <v>1</v>
      </c>
      <c r="E15" t="s">
        <v>74</v>
      </c>
      <c r="F15" t="s">
        <v>142</v>
      </c>
      <c r="G15" t="s">
        <v>152</v>
      </c>
      <c r="H15" t="s">
        <v>156</v>
      </c>
      <c r="J15" t="s">
        <v>79</v>
      </c>
      <c r="K15" t="s">
        <v>200</v>
      </c>
      <c r="L15" t="s">
        <v>80</v>
      </c>
    </row>
    <row r="16" spans="1:12" x14ac:dyDescent="0.25">
      <c r="A16">
        <v>2.7</v>
      </c>
      <c r="B16">
        <v>0.82299999999999995</v>
      </c>
      <c r="C16">
        <v>4.2</v>
      </c>
      <c r="D16">
        <v>1</v>
      </c>
      <c r="E16" t="s">
        <v>74</v>
      </c>
      <c r="F16" t="s">
        <v>142</v>
      </c>
      <c r="G16" t="s">
        <v>152</v>
      </c>
      <c r="H16" t="s">
        <v>157</v>
      </c>
      <c r="J16" t="s">
        <v>81</v>
      </c>
      <c r="K16" t="s">
        <v>201</v>
      </c>
      <c r="L16" t="s">
        <v>82</v>
      </c>
    </row>
    <row r="17" spans="1:12" x14ac:dyDescent="0.25">
      <c r="A17">
        <v>4.5999999999999996</v>
      </c>
      <c r="B17">
        <v>1.089</v>
      </c>
      <c r="C17">
        <v>4.3</v>
      </c>
      <c r="D17">
        <v>1</v>
      </c>
      <c r="E17" t="s">
        <v>74</v>
      </c>
      <c r="F17" t="s">
        <v>142</v>
      </c>
      <c r="G17" t="s">
        <v>152</v>
      </c>
      <c r="H17" t="s">
        <v>158</v>
      </c>
      <c r="J17" t="s">
        <v>83</v>
      </c>
      <c r="K17" t="s">
        <v>220</v>
      </c>
      <c r="L17" t="s">
        <v>84</v>
      </c>
    </row>
    <row r="18" spans="1:12" x14ac:dyDescent="0.25">
      <c r="A18">
        <v>2.7</v>
      </c>
      <c r="B18">
        <v>0.82299999999999995</v>
      </c>
      <c r="C18">
        <v>4.0999999999999996</v>
      </c>
      <c r="D18">
        <v>1</v>
      </c>
      <c r="E18" t="s">
        <v>74</v>
      </c>
      <c r="F18" t="s">
        <v>142</v>
      </c>
      <c r="G18" t="s">
        <v>152</v>
      </c>
      <c r="H18" t="s">
        <v>159</v>
      </c>
      <c r="J18" t="s">
        <v>85</v>
      </c>
      <c r="K18" t="s">
        <v>224</v>
      </c>
      <c r="L18" t="s">
        <v>86</v>
      </c>
    </row>
    <row r="19" spans="1:12" x14ac:dyDescent="0.25">
      <c r="A19">
        <v>2.7</v>
      </c>
      <c r="B19">
        <v>0.82299999999999995</v>
      </c>
      <c r="C19">
        <v>4.3</v>
      </c>
      <c r="D19">
        <v>1</v>
      </c>
      <c r="E19" t="s">
        <v>74</v>
      </c>
      <c r="F19" t="s">
        <v>142</v>
      </c>
      <c r="G19" t="s">
        <v>152</v>
      </c>
      <c r="H19" t="s">
        <v>160</v>
      </c>
      <c r="J19" t="s">
        <v>87</v>
      </c>
      <c r="K19" t="s">
        <v>223</v>
      </c>
      <c r="L19" t="s">
        <v>88</v>
      </c>
    </row>
    <row r="20" spans="1:12" x14ac:dyDescent="0.25">
      <c r="A20">
        <v>3.4</v>
      </c>
      <c r="B20">
        <v>0.95899999999999996</v>
      </c>
      <c r="C20">
        <v>4.0999999999999996</v>
      </c>
      <c r="D20">
        <v>1</v>
      </c>
      <c r="E20" t="s">
        <v>74</v>
      </c>
      <c r="F20" t="s">
        <v>142</v>
      </c>
      <c r="G20" t="s">
        <v>152</v>
      </c>
      <c r="H20" t="s">
        <v>161</v>
      </c>
      <c r="J20" t="s">
        <v>89</v>
      </c>
      <c r="K20" t="s">
        <v>222</v>
      </c>
      <c r="L20" t="s">
        <v>90</v>
      </c>
    </row>
    <row r="21" spans="1:12" x14ac:dyDescent="0.25">
      <c r="A21">
        <v>3.4</v>
      </c>
      <c r="B21">
        <v>0.95899999999999996</v>
      </c>
      <c r="C21">
        <v>4.2</v>
      </c>
      <c r="D21">
        <v>1</v>
      </c>
      <c r="E21" t="s">
        <v>74</v>
      </c>
      <c r="F21" t="s">
        <v>142</v>
      </c>
      <c r="G21" t="s">
        <v>152</v>
      </c>
      <c r="H21" t="s">
        <v>162</v>
      </c>
      <c r="J21" t="s">
        <v>91</v>
      </c>
      <c r="K21" t="s">
        <v>221</v>
      </c>
      <c r="L21" t="s">
        <v>92</v>
      </c>
    </row>
    <row r="23" spans="1:12" x14ac:dyDescent="0.25">
      <c r="A23">
        <v>4.5999999999999996</v>
      </c>
      <c r="B23">
        <v>1.089</v>
      </c>
      <c r="C23">
        <v>4.2</v>
      </c>
      <c r="D23">
        <v>1</v>
      </c>
      <c r="E23" t="s">
        <v>55</v>
      </c>
      <c r="F23" t="s">
        <v>131</v>
      </c>
      <c r="G23" t="s">
        <v>153</v>
      </c>
      <c r="H23" t="s">
        <v>143</v>
      </c>
      <c r="J23" t="s">
        <v>56</v>
      </c>
      <c r="K23" t="s">
        <v>202</v>
      </c>
      <c r="L23" t="s">
        <v>57</v>
      </c>
    </row>
    <row r="24" spans="1:12" x14ac:dyDescent="0.25">
      <c r="A24">
        <v>4.5999999999999996</v>
      </c>
      <c r="B24">
        <v>1.089</v>
      </c>
      <c r="C24">
        <v>4.3</v>
      </c>
      <c r="D24">
        <v>1</v>
      </c>
      <c r="E24" t="s">
        <v>55</v>
      </c>
      <c r="F24" t="s">
        <v>131</v>
      </c>
      <c r="G24" t="s">
        <v>153</v>
      </c>
      <c r="H24" t="s">
        <v>144</v>
      </c>
      <c r="J24" t="s">
        <v>58</v>
      </c>
      <c r="K24" t="s">
        <v>203</v>
      </c>
      <c r="L24" t="s">
        <v>59</v>
      </c>
    </row>
    <row r="25" spans="1:12" x14ac:dyDescent="0.25">
      <c r="A25">
        <v>2.7</v>
      </c>
      <c r="B25">
        <v>0.82299999999999995</v>
      </c>
      <c r="C25">
        <v>4.3</v>
      </c>
      <c r="D25">
        <v>1</v>
      </c>
      <c r="E25" t="s">
        <v>55</v>
      </c>
      <c r="F25" t="s">
        <v>131</v>
      </c>
      <c r="G25" t="s">
        <v>153</v>
      </c>
      <c r="H25" t="s">
        <v>145</v>
      </c>
      <c r="J25" t="s">
        <v>60</v>
      </c>
      <c r="K25" t="s">
        <v>204</v>
      </c>
      <c r="L25" t="s">
        <v>61</v>
      </c>
    </row>
    <row r="26" spans="1:12" x14ac:dyDescent="0.25">
      <c r="A26">
        <v>4.5999999999999996</v>
      </c>
      <c r="B26">
        <v>1.089</v>
      </c>
      <c r="C26">
        <v>4.0999999999999996</v>
      </c>
      <c r="D26">
        <v>1</v>
      </c>
      <c r="E26" t="s">
        <v>55</v>
      </c>
      <c r="F26" t="s">
        <v>131</v>
      </c>
      <c r="G26" t="s">
        <v>153</v>
      </c>
      <c r="H26" t="s">
        <v>146</v>
      </c>
      <c r="J26" t="s">
        <v>62</v>
      </c>
      <c r="K26" t="s">
        <v>205</v>
      </c>
      <c r="L26" t="s">
        <v>63</v>
      </c>
    </row>
    <row r="27" spans="1:12" x14ac:dyDescent="0.25">
      <c r="A27">
        <v>3.4</v>
      </c>
      <c r="B27">
        <v>0.95899999999999996</v>
      </c>
      <c r="C27">
        <v>4.3</v>
      </c>
      <c r="D27">
        <v>1</v>
      </c>
      <c r="E27" t="s">
        <v>55</v>
      </c>
      <c r="F27" t="s">
        <v>131</v>
      </c>
      <c r="G27" t="s">
        <v>153</v>
      </c>
      <c r="H27" t="s">
        <v>147</v>
      </c>
      <c r="J27" t="s">
        <v>64</v>
      </c>
      <c r="K27" t="s">
        <v>206</v>
      </c>
      <c r="L27" t="s">
        <v>65</v>
      </c>
    </row>
    <row r="28" spans="1:12" x14ac:dyDescent="0.25">
      <c r="A28">
        <v>3.4</v>
      </c>
      <c r="B28">
        <v>0.95899999999999996</v>
      </c>
      <c r="C28">
        <v>4.0999999999999996</v>
      </c>
      <c r="D28">
        <v>1</v>
      </c>
      <c r="E28" t="s">
        <v>55</v>
      </c>
      <c r="F28" t="s">
        <v>131</v>
      </c>
      <c r="G28" t="s">
        <v>153</v>
      </c>
      <c r="H28" t="s">
        <v>148</v>
      </c>
      <c r="J28" t="s">
        <v>66</v>
      </c>
      <c r="K28" t="s">
        <v>207</v>
      </c>
      <c r="L28" t="s">
        <v>67</v>
      </c>
    </row>
    <row r="29" spans="1:12" x14ac:dyDescent="0.25">
      <c r="A29">
        <v>2.7</v>
      </c>
      <c r="B29">
        <v>0.82299999999999995</v>
      </c>
      <c r="C29">
        <v>4.0999999999999996</v>
      </c>
      <c r="D29">
        <v>1</v>
      </c>
      <c r="E29" t="s">
        <v>55</v>
      </c>
      <c r="F29" t="s">
        <v>131</v>
      </c>
      <c r="G29" t="s">
        <v>153</v>
      </c>
      <c r="H29" t="s">
        <v>149</v>
      </c>
      <c r="J29" t="s">
        <v>68</v>
      </c>
      <c r="K29" t="s">
        <v>208</v>
      </c>
      <c r="L29" t="s">
        <v>69</v>
      </c>
    </row>
    <row r="30" spans="1:12" x14ac:dyDescent="0.25">
      <c r="A30">
        <v>3.4</v>
      </c>
      <c r="B30">
        <v>0.95899999999999996</v>
      </c>
      <c r="C30">
        <v>4.2</v>
      </c>
      <c r="D30">
        <v>1</v>
      </c>
      <c r="E30" t="s">
        <v>55</v>
      </c>
      <c r="F30" t="s">
        <v>131</v>
      </c>
      <c r="G30" t="s">
        <v>153</v>
      </c>
      <c r="H30" t="s">
        <v>150</v>
      </c>
      <c r="J30" t="s">
        <v>70</v>
      </c>
      <c r="K30" t="s">
        <v>209</v>
      </c>
      <c r="L30" t="s">
        <v>71</v>
      </c>
    </row>
    <row r="31" spans="1:12" x14ac:dyDescent="0.25">
      <c r="A31">
        <v>2.7</v>
      </c>
      <c r="B31">
        <v>0.82299999999999995</v>
      </c>
      <c r="C31">
        <v>4.2</v>
      </c>
      <c r="D31">
        <v>1</v>
      </c>
      <c r="E31" t="s">
        <v>55</v>
      </c>
      <c r="F31" t="s">
        <v>131</v>
      </c>
      <c r="G31" t="s">
        <v>153</v>
      </c>
      <c r="H31" t="s">
        <v>151</v>
      </c>
      <c r="J31" t="s">
        <v>72</v>
      </c>
      <c r="K31" t="s">
        <v>210</v>
      </c>
      <c r="L31" t="s">
        <v>73</v>
      </c>
    </row>
    <row r="33" spans="1:12" x14ac:dyDescent="0.25">
      <c r="A33">
        <v>4.5999999999999996</v>
      </c>
      <c r="B33">
        <v>1.089</v>
      </c>
      <c r="C33">
        <v>4.2</v>
      </c>
      <c r="D33">
        <v>1</v>
      </c>
      <c r="E33" t="s">
        <v>74</v>
      </c>
      <c r="F33" t="s">
        <v>142</v>
      </c>
      <c r="G33" t="s">
        <v>153</v>
      </c>
      <c r="H33" t="s">
        <v>163</v>
      </c>
      <c r="J33" t="s">
        <v>111</v>
      </c>
      <c r="K33" t="s">
        <v>211</v>
      </c>
      <c r="L33" t="s">
        <v>112</v>
      </c>
    </row>
    <row r="34" spans="1:12" x14ac:dyDescent="0.25">
      <c r="A34">
        <v>3.4</v>
      </c>
      <c r="B34">
        <v>0.95899999999999996</v>
      </c>
      <c r="C34">
        <v>4.3</v>
      </c>
      <c r="D34">
        <v>1</v>
      </c>
      <c r="E34" t="s">
        <v>74</v>
      </c>
      <c r="F34" t="s">
        <v>142</v>
      </c>
      <c r="G34" t="s">
        <v>153</v>
      </c>
      <c r="H34" t="s">
        <v>164</v>
      </c>
      <c r="J34" t="s">
        <v>113</v>
      </c>
      <c r="K34" t="s">
        <v>213</v>
      </c>
      <c r="L34" t="s">
        <v>114</v>
      </c>
    </row>
    <row r="35" spans="1:12" x14ac:dyDescent="0.25">
      <c r="A35">
        <v>4.5999999999999996</v>
      </c>
      <c r="B35">
        <v>1.089</v>
      </c>
      <c r="C35">
        <v>4.0999999999999996</v>
      </c>
      <c r="D35">
        <v>1</v>
      </c>
      <c r="E35" t="s">
        <v>74</v>
      </c>
      <c r="F35" t="s">
        <v>142</v>
      </c>
      <c r="G35" t="s">
        <v>153</v>
      </c>
      <c r="H35" t="s">
        <v>165</v>
      </c>
      <c r="J35" t="s">
        <v>115</v>
      </c>
      <c r="K35" t="s">
        <v>219</v>
      </c>
      <c r="L35" t="s">
        <v>116</v>
      </c>
    </row>
    <row r="36" spans="1:12" x14ac:dyDescent="0.25">
      <c r="A36">
        <v>2.7</v>
      </c>
      <c r="B36">
        <v>0.82299999999999995</v>
      </c>
      <c r="C36">
        <v>4.2</v>
      </c>
      <c r="D36">
        <v>1</v>
      </c>
      <c r="E36" t="s">
        <v>74</v>
      </c>
      <c r="F36" t="s">
        <v>142</v>
      </c>
      <c r="G36" t="s">
        <v>153</v>
      </c>
      <c r="H36" t="s">
        <v>166</v>
      </c>
      <c r="J36" t="s">
        <v>117</v>
      </c>
      <c r="K36" t="s">
        <v>212</v>
      </c>
      <c r="L36" t="s">
        <v>118</v>
      </c>
    </row>
    <row r="37" spans="1:12" x14ac:dyDescent="0.25">
      <c r="A37">
        <v>4.5999999999999996</v>
      </c>
      <c r="B37">
        <v>1.089</v>
      </c>
      <c r="C37">
        <v>4.3</v>
      </c>
      <c r="D37">
        <v>1</v>
      </c>
      <c r="E37" t="s">
        <v>74</v>
      </c>
      <c r="F37" t="s">
        <v>142</v>
      </c>
      <c r="G37" t="s">
        <v>153</v>
      </c>
      <c r="H37" t="s">
        <v>167</v>
      </c>
      <c r="J37" t="s">
        <v>119</v>
      </c>
      <c r="K37" t="s">
        <v>218</v>
      </c>
      <c r="L37" t="s">
        <v>120</v>
      </c>
    </row>
    <row r="38" spans="1:12" x14ac:dyDescent="0.25">
      <c r="A38">
        <v>2.7</v>
      </c>
      <c r="B38">
        <v>0.82299999999999995</v>
      </c>
      <c r="C38">
        <v>4.0999999999999996</v>
      </c>
      <c r="D38">
        <v>1</v>
      </c>
      <c r="E38" t="s">
        <v>74</v>
      </c>
      <c r="F38" t="s">
        <v>142</v>
      </c>
      <c r="G38" t="s">
        <v>153</v>
      </c>
      <c r="H38" t="s">
        <v>168</v>
      </c>
      <c r="J38" t="s">
        <v>121</v>
      </c>
      <c r="K38" t="s">
        <v>217</v>
      </c>
      <c r="L38" t="s">
        <v>122</v>
      </c>
    </row>
    <row r="39" spans="1:12" x14ac:dyDescent="0.25">
      <c r="A39">
        <v>2.7</v>
      </c>
      <c r="B39">
        <v>0.82299999999999995</v>
      </c>
      <c r="C39">
        <v>4.3</v>
      </c>
      <c r="D39">
        <v>1</v>
      </c>
      <c r="E39" t="s">
        <v>74</v>
      </c>
      <c r="F39" t="s">
        <v>142</v>
      </c>
      <c r="G39" t="s">
        <v>153</v>
      </c>
      <c r="H39" t="s">
        <v>169</v>
      </c>
      <c r="J39" t="s">
        <v>123</v>
      </c>
      <c r="K39" t="s">
        <v>216</v>
      </c>
      <c r="L39" t="s">
        <v>124</v>
      </c>
    </row>
    <row r="40" spans="1:12" x14ac:dyDescent="0.25">
      <c r="A40">
        <v>3.4</v>
      </c>
      <c r="B40">
        <v>0.95899999999999996</v>
      </c>
      <c r="C40">
        <v>4.0999999999999996</v>
      </c>
      <c r="D40">
        <v>1</v>
      </c>
      <c r="E40" t="s">
        <v>74</v>
      </c>
      <c r="F40" t="s">
        <v>142</v>
      </c>
      <c r="G40" t="s">
        <v>153</v>
      </c>
      <c r="H40" t="s">
        <v>170</v>
      </c>
      <c r="J40" t="s">
        <v>125</v>
      </c>
      <c r="K40" t="s">
        <v>215</v>
      </c>
      <c r="L40" t="s">
        <v>126</v>
      </c>
    </row>
    <row r="41" spans="1:12" x14ac:dyDescent="0.25">
      <c r="A41">
        <v>3.4</v>
      </c>
      <c r="B41">
        <v>0.95899999999999996</v>
      </c>
      <c r="C41">
        <v>4.2</v>
      </c>
      <c r="D41">
        <v>1</v>
      </c>
      <c r="E41" t="s">
        <v>74</v>
      </c>
      <c r="F41" t="s">
        <v>142</v>
      </c>
      <c r="G41" t="s">
        <v>153</v>
      </c>
      <c r="H41" t="s">
        <v>171</v>
      </c>
      <c r="J41" t="s">
        <v>127</v>
      </c>
      <c r="K41" t="s">
        <v>214</v>
      </c>
      <c r="L41" t="s">
        <v>128</v>
      </c>
    </row>
  </sheetData>
  <pageMargins left="0.7" right="0.7" top="0.75" bottom="0.75" header="0.3" footer="0.3"/>
  <pageSetup paperSize="9" orientation="portrait" horizontalDpi="1200" verticalDpi="1200" r:id="rId1"/>
  <headerFooter>
    <oddFooter>&amp;C_x000D_&amp;1#&amp;"Calibri"&amp;7&amp;K000000 Classification: In-Confidence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9C73-6827-4669-8FE0-2897EFBDB8B0}">
  <dimension ref="A1:R37"/>
  <sheetViews>
    <sheetView workbookViewId="0">
      <selection activeCell="H49" sqref="H49"/>
    </sheetView>
  </sheetViews>
  <sheetFormatPr defaultRowHeight="15" x14ac:dyDescent="0.25"/>
  <cols>
    <col min="1" max="1" width="6.85546875" customWidth="1"/>
    <col min="2" max="2" width="6.42578125" customWidth="1"/>
    <col min="3" max="3" width="6.140625" customWidth="1"/>
    <col min="5" max="5" width="11.42578125" customWidth="1"/>
    <col min="6" max="6" width="21.28515625" customWidth="1"/>
    <col min="14" max="14" width="16.42578125" customWidth="1"/>
    <col min="15" max="15" width="19.42578125" customWidth="1"/>
    <col min="16" max="16" width="14.5703125" customWidth="1"/>
    <col min="17" max="17" width="26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255</v>
      </c>
      <c r="J1" t="s">
        <v>248</v>
      </c>
      <c r="K1" t="s">
        <v>249</v>
      </c>
      <c r="L1" t="s">
        <v>254</v>
      </c>
      <c r="M1" t="s">
        <v>256</v>
      </c>
      <c r="N1" t="s">
        <v>259</v>
      </c>
      <c r="O1" t="s">
        <v>264</v>
      </c>
      <c r="P1" t="s">
        <v>4</v>
      </c>
      <c r="Q1" t="s">
        <v>188</v>
      </c>
      <c r="R1" t="s">
        <v>5</v>
      </c>
    </row>
    <row r="2" spans="1:18" x14ac:dyDescent="0.25">
      <c r="A2">
        <v>2.7</v>
      </c>
      <c r="B2">
        <v>0.82299999999999995</v>
      </c>
      <c r="C2">
        <v>4.2</v>
      </c>
      <c r="D2">
        <v>1</v>
      </c>
      <c r="E2" t="s">
        <v>142</v>
      </c>
      <c r="F2" t="s">
        <v>250</v>
      </c>
      <c r="G2">
        <v>0.23899999999999999</v>
      </c>
      <c r="H2">
        <v>0.51500000000000001</v>
      </c>
      <c r="I2">
        <v>0.5</v>
      </c>
      <c r="J2">
        <v>0.505</v>
      </c>
      <c r="K2">
        <f t="shared" ref="K2:K37" si="0">PRODUCT(G2:J2)</f>
        <v>3.1078962500000001E-2</v>
      </c>
      <c r="L2">
        <v>1</v>
      </c>
      <c r="M2">
        <f>K2*L2</f>
        <v>3.1078962500000001E-2</v>
      </c>
      <c r="N2">
        <f>0.25*M2/SUM(M$2:M$10)</f>
        <v>4.0892814935271915E-2</v>
      </c>
      <c r="O2" t="s">
        <v>157</v>
      </c>
      <c r="P2" t="s">
        <v>81</v>
      </c>
      <c r="Q2" t="s">
        <v>201</v>
      </c>
      <c r="R2" t="s">
        <v>82</v>
      </c>
    </row>
    <row r="3" spans="1:18" x14ac:dyDescent="0.25">
      <c r="A3">
        <v>2.7</v>
      </c>
      <c r="B3">
        <v>0.82299999999999995</v>
      </c>
      <c r="C3">
        <v>4.2</v>
      </c>
      <c r="D3">
        <v>0.66</v>
      </c>
      <c r="E3" t="s">
        <v>142</v>
      </c>
      <c r="F3" t="s">
        <v>250</v>
      </c>
      <c r="G3">
        <v>0.23899999999999999</v>
      </c>
      <c r="H3">
        <v>0.21199999999999999</v>
      </c>
      <c r="I3">
        <v>0.5</v>
      </c>
      <c r="J3">
        <v>0.505</v>
      </c>
      <c r="K3">
        <f t="shared" si="0"/>
        <v>1.279367E-2</v>
      </c>
      <c r="L3">
        <v>1</v>
      </c>
      <c r="M3">
        <f t="shared" ref="M3:M37" si="1">K3*L3</f>
        <v>1.279367E-2</v>
      </c>
      <c r="N3">
        <f t="shared" ref="N3:N10" si="2">0.25*M3/SUM(M$2:M$10)</f>
        <v>1.6833547118985718E-2</v>
      </c>
      <c r="O3" t="s">
        <v>157</v>
      </c>
    </row>
    <row r="4" spans="1:18" x14ac:dyDescent="0.25">
      <c r="A4">
        <v>2.7</v>
      </c>
      <c r="B4">
        <v>0.82299999999999995</v>
      </c>
      <c r="C4">
        <v>4.2</v>
      </c>
      <c r="D4">
        <v>1.41</v>
      </c>
      <c r="E4" t="s">
        <v>142</v>
      </c>
      <c r="F4" t="s">
        <v>250</v>
      </c>
      <c r="G4">
        <v>0.23899999999999999</v>
      </c>
      <c r="H4">
        <v>0.27300000000000002</v>
      </c>
      <c r="I4">
        <v>0.5</v>
      </c>
      <c r="J4">
        <v>0.505</v>
      </c>
      <c r="K4">
        <f t="shared" si="0"/>
        <v>1.64748675E-2</v>
      </c>
      <c r="L4">
        <v>1</v>
      </c>
      <c r="M4">
        <f t="shared" si="1"/>
        <v>1.64748675E-2</v>
      </c>
      <c r="N4">
        <f t="shared" si="2"/>
        <v>2.167716209190142E-2</v>
      </c>
      <c r="O4" t="s">
        <v>157</v>
      </c>
    </row>
    <row r="5" spans="1:18" x14ac:dyDescent="0.25">
      <c r="A5">
        <v>3.4</v>
      </c>
      <c r="B5">
        <v>0.95899999999999996</v>
      </c>
      <c r="C5">
        <v>4.2</v>
      </c>
      <c r="D5">
        <v>1</v>
      </c>
      <c r="E5" t="s">
        <v>142</v>
      </c>
      <c r="F5" t="s">
        <v>250</v>
      </c>
      <c r="G5">
        <v>0.53600000000000003</v>
      </c>
      <c r="H5">
        <v>0.51500000000000001</v>
      </c>
      <c r="I5">
        <v>0.5</v>
      </c>
      <c r="J5">
        <v>0.505</v>
      </c>
      <c r="K5">
        <f t="shared" si="0"/>
        <v>6.9700100000000001E-2</v>
      </c>
      <c r="L5">
        <v>0.748107262752845</v>
      </c>
      <c r="M5">
        <f t="shared" si="1"/>
        <v>5.2143151024599571E-2</v>
      </c>
      <c r="N5">
        <f t="shared" si="2"/>
        <v>6.8608475105656569E-2</v>
      </c>
      <c r="O5" t="s">
        <v>162</v>
      </c>
      <c r="P5" t="s">
        <v>91</v>
      </c>
      <c r="Q5" t="s">
        <v>221</v>
      </c>
      <c r="R5" t="s">
        <v>92</v>
      </c>
    </row>
    <row r="6" spans="1:18" x14ac:dyDescent="0.25">
      <c r="A6">
        <v>3.4</v>
      </c>
      <c r="B6">
        <v>0.95899999999999996</v>
      </c>
      <c r="C6">
        <v>4.2</v>
      </c>
      <c r="D6">
        <v>0.66</v>
      </c>
      <c r="E6" t="s">
        <v>142</v>
      </c>
      <c r="F6" t="s">
        <v>250</v>
      </c>
      <c r="G6">
        <v>0.53600000000000003</v>
      </c>
      <c r="H6">
        <v>0.21199999999999999</v>
      </c>
      <c r="I6">
        <v>0.5</v>
      </c>
      <c r="J6">
        <v>0.505</v>
      </c>
      <c r="K6">
        <f t="shared" si="0"/>
        <v>2.8692079999999998E-2</v>
      </c>
      <c r="L6">
        <v>0.748107262752845</v>
      </c>
      <c r="M6">
        <f t="shared" si="1"/>
        <v>2.1464753431485649E-2</v>
      </c>
      <c r="N6">
        <f t="shared" si="2"/>
        <v>2.8242712082328533E-2</v>
      </c>
      <c r="O6" t="s">
        <v>162</v>
      </c>
    </row>
    <row r="7" spans="1:18" x14ac:dyDescent="0.25">
      <c r="A7">
        <v>3.4</v>
      </c>
      <c r="B7">
        <v>0.95899999999999996</v>
      </c>
      <c r="C7">
        <v>4.2</v>
      </c>
      <c r="D7">
        <v>1.41</v>
      </c>
      <c r="E7" t="s">
        <v>142</v>
      </c>
      <c r="F7" t="s">
        <v>250</v>
      </c>
      <c r="G7">
        <v>0.53600000000000003</v>
      </c>
      <c r="H7">
        <v>0.27300000000000002</v>
      </c>
      <c r="I7">
        <v>0.5</v>
      </c>
      <c r="J7">
        <v>0.505</v>
      </c>
      <c r="K7">
        <f t="shared" si="0"/>
        <v>3.6947820000000006E-2</v>
      </c>
      <c r="L7">
        <v>0.748107262752845</v>
      </c>
      <c r="M7">
        <f t="shared" si="1"/>
        <v>2.7640932484884827E-2</v>
      </c>
      <c r="N7">
        <f t="shared" si="2"/>
        <v>3.6369152822998539E-2</v>
      </c>
      <c r="O7" t="s">
        <v>162</v>
      </c>
    </row>
    <row r="8" spans="1:18" x14ac:dyDescent="0.25">
      <c r="A8">
        <v>4.5999999999999996</v>
      </c>
      <c r="B8">
        <v>1.089</v>
      </c>
      <c r="C8">
        <v>4.2</v>
      </c>
      <c r="D8">
        <v>1</v>
      </c>
      <c r="E8" t="s">
        <v>142</v>
      </c>
      <c r="F8" t="s">
        <v>250</v>
      </c>
      <c r="G8">
        <v>0.22500000000000001</v>
      </c>
      <c r="H8">
        <v>0.51500000000000001</v>
      </c>
      <c r="I8">
        <v>0.5</v>
      </c>
      <c r="J8">
        <v>0.505</v>
      </c>
      <c r="K8">
        <f t="shared" si="0"/>
        <v>2.9258437500000001E-2</v>
      </c>
      <c r="L8">
        <v>0.5</v>
      </c>
      <c r="M8">
        <f t="shared" si="1"/>
        <v>1.4629218750000001E-2</v>
      </c>
      <c r="N8">
        <f t="shared" si="2"/>
        <v>1.9248709959071509E-2</v>
      </c>
      <c r="O8" t="s">
        <v>154</v>
      </c>
      <c r="P8" t="s">
        <v>75</v>
      </c>
      <c r="Q8" t="s">
        <v>198</v>
      </c>
      <c r="R8" t="s">
        <v>76</v>
      </c>
    </row>
    <row r="9" spans="1:18" x14ac:dyDescent="0.25">
      <c r="A9">
        <v>4.5999999999999996</v>
      </c>
      <c r="B9">
        <v>1.089</v>
      </c>
      <c r="C9">
        <v>4.2</v>
      </c>
      <c r="D9">
        <v>0.66</v>
      </c>
      <c r="E9" t="s">
        <v>142</v>
      </c>
      <c r="F9" t="s">
        <v>250</v>
      </c>
      <c r="G9">
        <v>0.22500000000000001</v>
      </c>
      <c r="H9">
        <v>0.21199999999999999</v>
      </c>
      <c r="I9">
        <v>0.5</v>
      </c>
      <c r="J9">
        <v>0.505</v>
      </c>
      <c r="K9">
        <f t="shared" si="0"/>
        <v>1.2044249999999999E-2</v>
      </c>
      <c r="L9">
        <v>0.5</v>
      </c>
      <c r="M9">
        <f t="shared" si="1"/>
        <v>6.0221249999999997E-3</v>
      </c>
      <c r="N9">
        <f t="shared" si="2"/>
        <v>7.9237407986857463E-3</v>
      </c>
      <c r="O9" t="s">
        <v>154</v>
      </c>
    </row>
    <row r="10" spans="1:18" x14ac:dyDescent="0.25">
      <c r="A10">
        <v>4.5999999999999996</v>
      </c>
      <c r="B10">
        <v>1.089</v>
      </c>
      <c r="C10">
        <v>4.2</v>
      </c>
      <c r="D10">
        <v>1.41</v>
      </c>
      <c r="E10" t="s">
        <v>142</v>
      </c>
      <c r="F10" t="s">
        <v>250</v>
      </c>
      <c r="G10">
        <v>0.22500000000000001</v>
      </c>
      <c r="H10">
        <v>0.27300000000000002</v>
      </c>
      <c r="I10">
        <v>0.5</v>
      </c>
      <c r="J10">
        <v>0.505</v>
      </c>
      <c r="K10">
        <f t="shared" si="0"/>
        <v>1.5509812500000003E-2</v>
      </c>
      <c r="L10">
        <v>0.5</v>
      </c>
      <c r="M10">
        <f t="shared" si="1"/>
        <v>7.7549062500000014E-3</v>
      </c>
      <c r="N10">
        <f t="shared" si="2"/>
        <v>1.0203685085100044E-2</v>
      </c>
      <c r="O10" t="s">
        <v>154</v>
      </c>
    </row>
    <row r="11" spans="1:18" x14ac:dyDescent="0.25">
      <c r="A11">
        <v>2.7</v>
      </c>
      <c r="B11">
        <v>0.82299999999999995</v>
      </c>
      <c r="C11">
        <v>4.2</v>
      </c>
      <c r="D11">
        <v>1</v>
      </c>
      <c r="E11" t="s">
        <v>142</v>
      </c>
      <c r="F11" t="s">
        <v>252</v>
      </c>
      <c r="G11">
        <v>0.23899999999999999</v>
      </c>
      <c r="H11">
        <v>0.51500000000000001</v>
      </c>
      <c r="I11">
        <v>0.5</v>
      </c>
      <c r="J11">
        <v>0.495</v>
      </c>
      <c r="K11">
        <f t="shared" si="0"/>
        <v>3.0463537499999999E-2</v>
      </c>
      <c r="L11">
        <v>1</v>
      </c>
      <c r="M11">
        <f t="shared" si="1"/>
        <v>3.0463537499999999E-2</v>
      </c>
      <c r="N11">
        <f>0.25*M11/SUM(M$11:M$19)</f>
        <v>4.0892814935271915E-2</v>
      </c>
      <c r="O11" t="s">
        <v>166</v>
      </c>
      <c r="P11" t="s">
        <v>117</v>
      </c>
      <c r="Q11" t="s">
        <v>212</v>
      </c>
      <c r="R11" t="s">
        <v>118</v>
      </c>
    </row>
    <row r="12" spans="1:18" x14ac:dyDescent="0.25">
      <c r="A12">
        <v>2.7</v>
      </c>
      <c r="B12">
        <v>0.82299999999999995</v>
      </c>
      <c r="C12">
        <v>4.2</v>
      </c>
      <c r="D12">
        <v>0.66</v>
      </c>
      <c r="E12" t="s">
        <v>142</v>
      </c>
      <c r="F12" t="s">
        <v>252</v>
      </c>
      <c r="G12">
        <v>0.23899999999999999</v>
      </c>
      <c r="H12">
        <v>0.21199999999999999</v>
      </c>
      <c r="I12">
        <v>0.5</v>
      </c>
      <c r="J12">
        <v>0.495</v>
      </c>
      <c r="K12">
        <f t="shared" si="0"/>
        <v>1.2540329999999999E-2</v>
      </c>
      <c r="L12">
        <v>1</v>
      </c>
      <c r="M12">
        <f t="shared" si="1"/>
        <v>1.2540329999999999E-2</v>
      </c>
      <c r="N12">
        <f t="shared" ref="N12:N19" si="3">0.25*M12/SUM(M$11:M$19)</f>
        <v>1.6833547118985721E-2</v>
      </c>
      <c r="O12" t="s">
        <v>166</v>
      </c>
    </row>
    <row r="13" spans="1:18" x14ac:dyDescent="0.25">
      <c r="A13">
        <v>2.7</v>
      </c>
      <c r="B13">
        <v>0.82299999999999995</v>
      </c>
      <c r="C13">
        <v>4.2</v>
      </c>
      <c r="D13">
        <v>1.41</v>
      </c>
      <c r="E13" t="s">
        <v>142</v>
      </c>
      <c r="F13" t="s">
        <v>252</v>
      </c>
      <c r="G13">
        <v>0.23899999999999999</v>
      </c>
      <c r="H13">
        <v>0.27300000000000002</v>
      </c>
      <c r="I13">
        <v>0.5</v>
      </c>
      <c r="J13">
        <v>0.495</v>
      </c>
      <c r="K13">
        <f t="shared" si="0"/>
        <v>1.6148632499999999E-2</v>
      </c>
      <c r="L13">
        <v>1</v>
      </c>
      <c r="M13">
        <f t="shared" si="1"/>
        <v>1.6148632499999999E-2</v>
      </c>
      <c r="N13">
        <f t="shared" si="3"/>
        <v>2.1677162091901424E-2</v>
      </c>
      <c r="O13" t="s">
        <v>166</v>
      </c>
    </row>
    <row r="14" spans="1:18" x14ac:dyDescent="0.25">
      <c r="A14">
        <v>3.4</v>
      </c>
      <c r="B14">
        <v>0.95899999999999996</v>
      </c>
      <c r="C14">
        <v>4.2</v>
      </c>
      <c r="D14">
        <v>1</v>
      </c>
      <c r="E14" t="s">
        <v>142</v>
      </c>
      <c r="F14" t="s">
        <v>252</v>
      </c>
      <c r="G14">
        <v>0.53600000000000003</v>
      </c>
      <c r="H14">
        <v>0.51500000000000001</v>
      </c>
      <c r="I14">
        <v>0.5</v>
      </c>
      <c r="J14">
        <v>0.495</v>
      </c>
      <c r="K14">
        <f t="shared" si="0"/>
        <v>6.8319900000000003E-2</v>
      </c>
      <c r="L14">
        <v>0.748107262752845</v>
      </c>
      <c r="M14">
        <f t="shared" si="1"/>
        <v>5.1110613380548099E-2</v>
      </c>
      <c r="N14">
        <f t="shared" si="3"/>
        <v>6.8608475105656597E-2</v>
      </c>
      <c r="O14" t="s">
        <v>171</v>
      </c>
      <c r="P14" t="s">
        <v>127</v>
      </c>
      <c r="Q14" t="s">
        <v>214</v>
      </c>
      <c r="R14" t="s">
        <v>128</v>
      </c>
    </row>
    <row r="15" spans="1:18" x14ac:dyDescent="0.25">
      <c r="A15">
        <v>3.4</v>
      </c>
      <c r="B15">
        <v>0.95899999999999996</v>
      </c>
      <c r="C15">
        <v>4.2</v>
      </c>
      <c r="D15">
        <v>0.66</v>
      </c>
      <c r="E15" t="s">
        <v>142</v>
      </c>
      <c r="F15" t="s">
        <v>252</v>
      </c>
      <c r="G15">
        <v>0.53600000000000003</v>
      </c>
      <c r="H15">
        <v>0.21199999999999999</v>
      </c>
      <c r="I15">
        <v>0.5</v>
      </c>
      <c r="J15">
        <v>0.495</v>
      </c>
      <c r="K15">
        <f t="shared" si="0"/>
        <v>2.812392E-2</v>
      </c>
      <c r="L15">
        <v>0.748107262752845</v>
      </c>
      <c r="M15">
        <f t="shared" si="1"/>
        <v>2.1039708809079991E-2</v>
      </c>
      <c r="N15">
        <f t="shared" si="3"/>
        <v>2.8242712082328536E-2</v>
      </c>
      <c r="O15" t="s">
        <v>171</v>
      </c>
    </row>
    <row r="16" spans="1:18" x14ac:dyDescent="0.25">
      <c r="A16">
        <v>3.4</v>
      </c>
      <c r="B16">
        <v>0.95899999999999996</v>
      </c>
      <c r="C16">
        <v>4.2</v>
      </c>
      <c r="D16">
        <v>1.41</v>
      </c>
      <c r="E16" t="s">
        <v>142</v>
      </c>
      <c r="F16" t="s">
        <v>252</v>
      </c>
      <c r="G16">
        <v>0.53600000000000003</v>
      </c>
      <c r="H16">
        <v>0.27300000000000002</v>
      </c>
      <c r="I16">
        <v>0.5</v>
      </c>
      <c r="J16">
        <v>0.495</v>
      </c>
      <c r="K16">
        <f t="shared" si="0"/>
        <v>3.6216180000000001E-2</v>
      </c>
      <c r="L16">
        <v>0.748107262752845</v>
      </c>
      <c r="M16">
        <f t="shared" si="1"/>
        <v>2.7093587287164329E-2</v>
      </c>
      <c r="N16">
        <f t="shared" si="3"/>
        <v>3.6369152822998539E-2</v>
      </c>
      <c r="O16" t="s">
        <v>171</v>
      </c>
    </row>
    <row r="17" spans="1:18" x14ac:dyDescent="0.25">
      <c r="A17">
        <v>4.5999999999999996</v>
      </c>
      <c r="B17">
        <v>1.089</v>
      </c>
      <c r="C17">
        <v>4.2</v>
      </c>
      <c r="D17">
        <v>1</v>
      </c>
      <c r="E17" t="s">
        <v>142</v>
      </c>
      <c r="F17" t="s">
        <v>252</v>
      </c>
      <c r="G17">
        <v>0.22500000000000001</v>
      </c>
      <c r="H17">
        <v>0.51500000000000001</v>
      </c>
      <c r="I17">
        <v>0.5</v>
      </c>
      <c r="J17">
        <v>0.495</v>
      </c>
      <c r="K17">
        <f t="shared" si="0"/>
        <v>2.8679062500000001E-2</v>
      </c>
      <c r="L17">
        <v>0.5</v>
      </c>
      <c r="M17">
        <f t="shared" si="1"/>
        <v>1.4339531250000001E-2</v>
      </c>
      <c r="N17">
        <f t="shared" si="3"/>
        <v>1.9248709959071509E-2</v>
      </c>
      <c r="O17" t="s">
        <v>163</v>
      </c>
      <c r="P17" t="s">
        <v>111</v>
      </c>
      <c r="Q17" t="s">
        <v>211</v>
      </c>
      <c r="R17" t="s">
        <v>112</v>
      </c>
    </row>
    <row r="18" spans="1:18" x14ac:dyDescent="0.25">
      <c r="A18">
        <v>4.5999999999999996</v>
      </c>
      <c r="B18">
        <v>1.089</v>
      </c>
      <c r="C18">
        <v>4.2</v>
      </c>
      <c r="D18">
        <v>0.66</v>
      </c>
      <c r="E18" t="s">
        <v>142</v>
      </c>
      <c r="F18" t="s">
        <v>252</v>
      </c>
      <c r="G18">
        <v>0.22500000000000001</v>
      </c>
      <c r="H18">
        <v>0.21199999999999999</v>
      </c>
      <c r="I18">
        <v>0.5</v>
      </c>
      <c r="J18">
        <v>0.495</v>
      </c>
      <c r="K18">
        <f t="shared" si="0"/>
        <v>1.180575E-2</v>
      </c>
      <c r="L18">
        <v>0.5</v>
      </c>
      <c r="M18">
        <f t="shared" si="1"/>
        <v>5.9028750000000001E-3</v>
      </c>
      <c r="N18">
        <f t="shared" si="3"/>
        <v>7.923740798685748E-3</v>
      </c>
      <c r="O18" t="s">
        <v>163</v>
      </c>
    </row>
    <row r="19" spans="1:18" x14ac:dyDescent="0.25">
      <c r="A19">
        <v>4.5999999999999996</v>
      </c>
      <c r="B19">
        <v>1.089</v>
      </c>
      <c r="C19">
        <v>4.2</v>
      </c>
      <c r="D19">
        <v>1.41</v>
      </c>
      <c r="E19" t="s">
        <v>142</v>
      </c>
      <c r="F19" t="s">
        <v>252</v>
      </c>
      <c r="G19">
        <v>0.22500000000000001</v>
      </c>
      <c r="H19">
        <v>0.27300000000000002</v>
      </c>
      <c r="I19">
        <v>0.5</v>
      </c>
      <c r="J19">
        <v>0.495</v>
      </c>
      <c r="K19">
        <f t="shared" si="0"/>
        <v>1.5202687500000001E-2</v>
      </c>
      <c r="L19">
        <v>0.5</v>
      </c>
      <c r="M19">
        <f t="shared" si="1"/>
        <v>7.6013437500000005E-3</v>
      </c>
      <c r="N19">
        <f t="shared" si="3"/>
        <v>1.0203685085100044E-2</v>
      </c>
      <c r="O19" t="s">
        <v>163</v>
      </c>
    </row>
    <row r="20" spans="1:18" x14ac:dyDescent="0.25">
      <c r="A20">
        <v>2.7</v>
      </c>
      <c r="B20">
        <v>0.82299999999999995</v>
      </c>
      <c r="C20">
        <v>4.2</v>
      </c>
      <c r="D20">
        <v>1</v>
      </c>
      <c r="E20" t="s">
        <v>131</v>
      </c>
      <c r="F20" t="s">
        <v>250</v>
      </c>
      <c r="G20">
        <v>0.23899999999999999</v>
      </c>
      <c r="H20">
        <v>0.51500000000000001</v>
      </c>
      <c r="I20">
        <v>0.5</v>
      </c>
      <c r="J20">
        <v>0.505</v>
      </c>
      <c r="K20">
        <f t="shared" si="0"/>
        <v>3.1078962500000001E-2</v>
      </c>
      <c r="L20">
        <v>1.0000000000000002</v>
      </c>
      <c r="M20">
        <f>K20*L20</f>
        <v>3.1078962500000008E-2</v>
      </c>
      <c r="N20">
        <f>0.25*M20/SUM(M$20:M$28)</f>
        <v>5.7466262530747714E-2</v>
      </c>
      <c r="O20" t="s">
        <v>141</v>
      </c>
      <c r="P20" t="s">
        <v>109</v>
      </c>
      <c r="Q20" t="s">
        <v>191</v>
      </c>
      <c r="R20" t="s">
        <v>110</v>
      </c>
    </row>
    <row r="21" spans="1:18" x14ac:dyDescent="0.25">
      <c r="A21">
        <v>2.7</v>
      </c>
      <c r="B21">
        <v>0.82299999999999995</v>
      </c>
      <c r="C21">
        <v>4.2</v>
      </c>
      <c r="D21">
        <v>0.66</v>
      </c>
      <c r="E21" t="s">
        <v>131</v>
      </c>
      <c r="F21" t="s">
        <v>250</v>
      </c>
      <c r="G21">
        <v>0.23899999999999999</v>
      </c>
      <c r="H21">
        <v>0.21199999999999999</v>
      </c>
      <c r="I21">
        <v>0.5</v>
      </c>
      <c r="J21">
        <v>0.505</v>
      </c>
      <c r="K21">
        <f t="shared" si="0"/>
        <v>1.279367E-2</v>
      </c>
      <c r="L21">
        <v>1.0000000000000002</v>
      </c>
      <c r="M21">
        <f>K21*L21</f>
        <v>1.2793670000000004E-2</v>
      </c>
      <c r="N21">
        <f t="shared" ref="N21:N28" si="4">0.25*M21/SUM(M$20:M$28)</f>
        <v>2.3656014867026242E-2</v>
      </c>
      <c r="O21" t="s">
        <v>141</v>
      </c>
    </row>
    <row r="22" spans="1:18" x14ac:dyDescent="0.25">
      <c r="A22">
        <v>2.7</v>
      </c>
      <c r="B22">
        <v>0.82299999999999995</v>
      </c>
      <c r="C22">
        <v>4.2</v>
      </c>
      <c r="D22">
        <v>1.41</v>
      </c>
      <c r="E22" t="s">
        <v>131</v>
      </c>
      <c r="F22" t="s">
        <v>250</v>
      </c>
      <c r="G22">
        <v>0.23899999999999999</v>
      </c>
      <c r="H22">
        <v>0.27300000000000002</v>
      </c>
      <c r="I22">
        <v>0.5</v>
      </c>
      <c r="J22">
        <v>0.505</v>
      </c>
      <c r="K22">
        <f t="shared" si="0"/>
        <v>1.64748675E-2</v>
      </c>
      <c r="L22">
        <v>1.0000000000000002</v>
      </c>
      <c r="M22">
        <f t="shared" si="1"/>
        <v>1.6474867500000004E-2</v>
      </c>
      <c r="N22">
        <f t="shared" si="4"/>
        <v>3.0462698390085679E-2</v>
      </c>
      <c r="O22" t="s">
        <v>141</v>
      </c>
    </row>
    <row r="23" spans="1:18" x14ac:dyDescent="0.25">
      <c r="A23">
        <v>3.4</v>
      </c>
      <c r="B23">
        <v>0.95899999999999996</v>
      </c>
      <c r="C23">
        <v>4.2</v>
      </c>
      <c r="D23">
        <v>1</v>
      </c>
      <c r="E23" t="s">
        <v>131</v>
      </c>
      <c r="F23" t="s">
        <v>250</v>
      </c>
      <c r="G23">
        <v>0.53600000000000003</v>
      </c>
      <c r="H23">
        <v>0.51500000000000001</v>
      </c>
      <c r="I23">
        <v>0.5</v>
      </c>
      <c r="J23">
        <v>0.505</v>
      </c>
      <c r="K23">
        <f t="shared" si="0"/>
        <v>6.9700100000000001E-2</v>
      </c>
      <c r="L23">
        <v>0.51113125501653078</v>
      </c>
      <c r="M23">
        <f>K23*L23</f>
        <v>3.5625899587777697E-2</v>
      </c>
      <c r="N23">
        <f t="shared" si="4"/>
        <v>6.5873733674516627E-2</v>
      </c>
      <c r="O23" t="s">
        <v>140</v>
      </c>
      <c r="P23" t="s">
        <v>107</v>
      </c>
      <c r="Q23" t="s">
        <v>190</v>
      </c>
      <c r="R23" t="s">
        <v>108</v>
      </c>
    </row>
    <row r="24" spans="1:18" x14ac:dyDescent="0.25">
      <c r="A24">
        <v>3.4</v>
      </c>
      <c r="B24">
        <v>0.95899999999999996</v>
      </c>
      <c r="C24">
        <v>4.2</v>
      </c>
      <c r="D24">
        <v>0.66</v>
      </c>
      <c r="E24" t="s">
        <v>131</v>
      </c>
      <c r="F24" t="s">
        <v>250</v>
      </c>
      <c r="G24">
        <v>0.53600000000000003</v>
      </c>
      <c r="H24">
        <v>0.21199999999999999</v>
      </c>
      <c r="I24">
        <v>0.5</v>
      </c>
      <c r="J24">
        <v>0.505</v>
      </c>
      <c r="K24">
        <f t="shared" si="0"/>
        <v>2.8692079999999998E-2</v>
      </c>
      <c r="L24">
        <v>0.51113125501653078</v>
      </c>
      <c r="M24">
        <f t="shared" si="1"/>
        <v>1.4665418859434702E-2</v>
      </c>
      <c r="N24">
        <f t="shared" si="4"/>
        <v>2.7116954444655384E-2</v>
      </c>
      <c r="O24" t="s">
        <v>140</v>
      </c>
    </row>
    <row r="25" spans="1:18" x14ac:dyDescent="0.25">
      <c r="A25">
        <v>3.4</v>
      </c>
      <c r="B25">
        <v>0.95899999999999996</v>
      </c>
      <c r="C25">
        <v>4.2</v>
      </c>
      <c r="D25">
        <v>1.41</v>
      </c>
      <c r="E25" t="s">
        <v>131</v>
      </c>
      <c r="F25" t="s">
        <v>250</v>
      </c>
      <c r="G25">
        <v>0.53600000000000003</v>
      </c>
      <c r="H25">
        <v>0.27300000000000002</v>
      </c>
      <c r="I25">
        <v>0.5</v>
      </c>
      <c r="J25">
        <v>0.505</v>
      </c>
      <c r="K25">
        <f t="shared" si="0"/>
        <v>3.6947820000000006E-2</v>
      </c>
      <c r="L25">
        <v>0.51113125501653078</v>
      </c>
      <c r="M25">
        <f t="shared" si="1"/>
        <v>1.8885185606724881E-2</v>
      </c>
      <c r="N25">
        <f t="shared" si="4"/>
        <v>3.4919474355617555E-2</v>
      </c>
      <c r="O25" t="s">
        <v>140</v>
      </c>
    </row>
    <row r="26" spans="1:18" x14ac:dyDescent="0.25">
      <c r="A26">
        <v>4.5999999999999996</v>
      </c>
      <c r="B26">
        <v>1.089</v>
      </c>
      <c r="C26">
        <v>4.2</v>
      </c>
      <c r="D26">
        <v>1</v>
      </c>
      <c r="E26" t="s">
        <v>131</v>
      </c>
      <c r="F26" t="s">
        <v>250</v>
      </c>
      <c r="G26">
        <v>0.22500000000000001</v>
      </c>
      <c r="H26">
        <v>0.51500000000000001</v>
      </c>
      <c r="I26">
        <v>0.5</v>
      </c>
      <c r="J26">
        <v>0.505</v>
      </c>
      <c r="K26">
        <f t="shared" si="0"/>
        <v>2.9258437500000001E-2</v>
      </c>
      <c r="L26">
        <v>0.1</v>
      </c>
      <c r="M26">
        <f t="shared" si="1"/>
        <v>2.9258437500000005E-3</v>
      </c>
      <c r="N26">
        <f t="shared" si="4"/>
        <v>5.4100037947356627E-3</v>
      </c>
      <c r="O26" t="s">
        <v>139</v>
      </c>
      <c r="P26" t="s">
        <v>93</v>
      </c>
      <c r="Q26" t="s">
        <v>189</v>
      </c>
      <c r="R26" t="s">
        <v>94</v>
      </c>
    </row>
    <row r="27" spans="1:18" x14ac:dyDescent="0.25">
      <c r="A27">
        <v>4.5999999999999996</v>
      </c>
      <c r="B27">
        <v>1.089</v>
      </c>
      <c r="C27">
        <v>4.2</v>
      </c>
      <c r="D27">
        <v>0.66</v>
      </c>
      <c r="E27" t="s">
        <v>131</v>
      </c>
      <c r="F27" t="s">
        <v>250</v>
      </c>
      <c r="G27">
        <v>0.22500000000000001</v>
      </c>
      <c r="H27">
        <v>0.21199999999999999</v>
      </c>
      <c r="I27">
        <v>0.5</v>
      </c>
      <c r="J27">
        <v>0.505</v>
      </c>
      <c r="K27">
        <f t="shared" si="0"/>
        <v>1.2044249999999999E-2</v>
      </c>
      <c r="L27">
        <v>0.1</v>
      </c>
      <c r="M27">
        <f t="shared" si="1"/>
        <v>1.2044250000000001E-3</v>
      </c>
      <c r="N27">
        <f t="shared" si="4"/>
        <v>2.2270306883183698E-3</v>
      </c>
      <c r="O27" t="s">
        <v>139</v>
      </c>
    </row>
    <row r="28" spans="1:18" x14ac:dyDescent="0.25">
      <c r="A28">
        <v>4.5999999999999996</v>
      </c>
      <c r="B28">
        <v>1.089</v>
      </c>
      <c r="C28">
        <v>4.2</v>
      </c>
      <c r="D28">
        <v>1.41</v>
      </c>
      <c r="E28" t="s">
        <v>131</v>
      </c>
      <c r="F28" t="s">
        <v>250</v>
      </c>
      <c r="G28">
        <v>0.22500000000000001</v>
      </c>
      <c r="H28">
        <v>0.27300000000000002</v>
      </c>
      <c r="I28">
        <v>0.5</v>
      </c>
      <c r="J28">
        <v>0.505</v>
      </c>
      <c r="K28">
        <f t="shared" si="0"/>
        <v>1.5509812500000003E-2</v>
      </c>
      <c r="L28">
        <v>0.1</v>
      </c>
      <c r="M28">
        <f t="shared" si="1"/>
        <v>1.5509812500000004E-3</v>
      </c>
      <c r="N28">
        <f t="shared" si="4"/>
        <v>2.8678272542967693E-3</v>
      </c>
      <c r="O28" t="s">
        <v>139</v>
      </c>
    </row>
    <row r="29" spans="1:18" x14ac:dyDescent="0.25">
      <c r="A29">
        <v>2.7</v>
      </c>
      <c r="B29">
        <v>0.82299999999999995</v>
      </c>
      <c r="C29">
        <v>4.2</v>
      </c>
      <c r="D29">
        <v>1</v>
      </c>
      <c r="E29" t="s">
        <v>131</v>
      </c>
      <c r="F29" t="s">
        <v>252</v>
      </c>
      <c r="G29">
        <v>0.23899999999999999</v>
      </c>
      <c r="H29">
        <v>0.51500000000000001</v>
      </c>
      <c r="I29">
        <v>0.5</v>
      </c>
      <c r="J29">
        <v>0.495</v>
      </c>
      <c r="K29">
        <f t="shared" si="0"/>
        <v>3.0463537499999999E-2</v>
      </c>
      <c r="L29">
        <v>1.0000000000000002</v>
      </c>
      <c r="M29">
        <f t="shared" si="1"/>
        <v>3.0463537500000006E-2</v>
      </c>
      <c r="N29">
        <f>0.25*M29/SUM(M$29:M$37)</f>
        <v>5.7466262530747721E-2</v>
      </c>
      <c r="O29" t="s">
        <v>151</v>
      </c>
      <c r="P29" t="s">
        <v>72</v>
      </c>
      <c r="Q29" t="s">
        <v>210</v>
      </c>
      <c r="R29" t="s">
        <v>73</v>
      </c>
    </row>
    <row r="30" spans="1:18" x14ac:dyDescent="0.25">
      <c r="A30">
        <v>2.7</v>
      </c>
      <c r="B30">
        <v>0.82299999999999995</v>
      </c>
      <c r="C30">
        <v>4.2</v>
      </c>
      <c r="D30">
        <v>0.66</v>
      </c>
      <c r="E30" t="s">
        <v>131</v>
      </c>
      <c r="F30" t="s">
        <v>252</v>
      </c>
      <c r="G30">
        <v>0.23899999999999999</v>
      </c>
      <c r="H30">
        <v>0.21199999999999999</v>
      </c>
      <c r="I30">
        <v>0.5</v>
      </c>
      <c r="J30">
        <v>0.495</v>
      </c>
      <c r="K30">
        <f t="shared" si="0"/>
        <v>1.2540329999999999E-2</v>
      </c>
      <c r="L30">
        <v>1.0000000000000002</v>
      </c>
      <c r="M30">
        <f t="shared" si="1"/>
        <v>1.2540330000000002E-2</v>
      </c>
      <c r="N30">
        <f t="shared" ref="N30:N37" si="5">0.25*M30/SUM(M$29:M$37)</f>
        <v>2.3656014867026249E-2</v>
      </c>
      <c r="O30" t="s">
        <v>151</v>
      </c>
    </row>
    <row r="31" spans="1:18" x14ac:dyDescent="0.25">
      <c r="A31">
        <v>2.7</v>
      </c>
      <c r="B31">
        <v>0.82299999999999995</v>
      </c>
      <c r="C31">
        <v>4.2</v>
      </c>
      <c r="D31">
        <v>1.41</v>
      </c>
      <c r="E31" t="s">
        <v>131</v>
      </c>
      <c r="F31" t="s">
        <v>252</v>
      </c>
      <c r="G31">
        <v>0.23899999999999999</v>
      </c>
      <c r="H31">
        <v>0.27300000000000002</v>
      </c>
      <c r="I31">
        <v>0.5</v>
      </c>
      <c r="J31">
        <v>0.495</v>
      </c>
      <c r="K31">
        <f t="shared" si="0"/>
        <v>1.6148632499999999E-2</v>
      </c>
      <c r="L31">
        <v>1.0000000000000002</v>
      </c>
      <c r="M31">
        <f t="shared" si="1"/>
        <v>1.6148632500000003E-2</v>
      </c>
      <c r="N31">
        <f t="shared" si="5"/>
        <v>3.0462698390085686E-2</v>
      </c>
      <c r="O31" t="s">
        <v>151</v>
      </c>
    </row>
    <row r="32" spans="1:18" x14ac:dyDescent="0.25">
      <c r="A32">
        <v>3.4</v>
      </c>
      <c r="B32">
        <v>0.95899999999999996</v>
      </c>
      <c r="C32">
        <v>4.2</v>
      </c>
      <c r="D32">
        <v>1</v>
      </c>
      <c r="E32" t="s">
        <v>131</v>
      </c>
      <c r="F32" t="s">
        <v>252</v>
      </c>
      <c r="G32">
        <v>0.53600000000000003</v>
      </c>
      <c r="H32">
        <v>0.51500000000000001</v>
      </c>
      <c r="I32">
        <v>0.5</v>
      </c>
      <c r="J32">
        <v>0.495</v>
      </c>
      <c r="K32">
        <f t="shared" si="0"/>
        <v>6.8319900000000003E-2</v>
      </c>
      <c r="L32">
        <v>0.51113125501653078</v>
      </c>
      <c r="M32">
        <f t="shared" si="1"/>
        <v>3.4920436229603884E-2</v>
      </c>
      <c r="N32">
        <f t="shared" si="5"/>
        <v>6.5873733674516641E-2</v>
      </c>
      <c r="O32" t="s">
        <v>150</v>
      </c>
      <c r="P32" t="s">
        <v>70</v>
      </c>
      <c r="Q32" t="s">
        <v>209</v>
      </c>
      <c r="R32" t="s">
        <v>71</v>
      </c>
    </row>
    <row r="33" spans="1:18" x14ac:dyDescent="0.25">
      <c r="A33">
        <v>3.4</v>
      </c>
      <c r="B33">
        <v>0.95899999999999996</v>
      </c>
      <c r="C33">
        <v>4.2</v>
      </c>
      <c r="D33">
        <v>0.66</v>
      </c>
      <c r="E33" t="s">
        <v>131</v>
      </c>
      <c r="F33" t="s">
        <v>252</v>
      </c>
      <c r="G33">
        <v>0.53600000000000003</v>
      </c>
      <c r="H33">
        <v>0.21199999999999999</v>
      </c>
      <c r="I33">
        <v>0.5</v>
      </c>
      <c r="J33">
        <v>0.495</v>
      </c>
      <c r="K33">
        <f t="shared" si="0"/>
        <v>2.812392E-2</v>
      </c>
      <c r="L33">
        <v>0.51113125501653078</v>
      </c>
      <c r="M33">
        <f t="shared" si="1"/>
        <v>1.437501452558451E-2</v>
      </c>
      <c r="N33">
        <f t="shared" si="5"/>
        <v>2.7116954444655395E-2</v>
      </c>
      <c r="O33" t="s">
        <v>150</v>
      </c>
    </row>
    <row r="34" spans="1:18" x14ac:dyDescent="0.25">
      <c r="A34">
        <v>3.4</v>
      </c>
      <c r="B34">
        <v>0.95899999999999996</v>
      </c>
      <c r="C34">
        <v>4.2</v>
      </c>
      <c r="D34">
        <v>1.41</v>
      </c>
      <c r="E34" t="s">
        <v>131</v>
      </c>
      <c r="F34" t="s">
        <v>252</v>
      </c>
      <c r="G34">
        <v>0.53600000000000003</v>
      </c>
      <c r="H34">
        <v>0.27300000000000002</v>
      </c>
      <c r="I34">
        <v>0.5</v>
      </c>
      <c r="J34">
        <v>0.495</v>
      </c>
      <c r="K34">
        <f t="shared" si="0"/>
        <v>3.6216180000000001E-2</v>
      </c>
      <c r="L34">
        <v>0.51113125501653078</v>
      </c>
      <c r="M34">
        <f t="shared" si="1"/>
        <v>1.8511221535304583E-2</v>
      </c>
      <c r="N34">
        <f t="shared" si="5"/>
        <v>3.4919474355617562E-2</v>
      </c>
      <c r="O34" t="s">
        <v>150</v>
      </c>
    </row>
    <row r="35" spans="1:18" x14ac:dyDescent="0.25">
      <c r="A35">
        <v>4.5999999999999996</v>
      </c>
      <c r="B35">
        <v>1.089</v>
      </c>
      <c r="C35">
        <v>4.2</v>
      </c>
      <c r="D35">
        <v>1</v>
      </c>
      <c r="E35" t="s">
        <v>131</v>
      </c>
      <c r="F35" t="s">
        <v>252</v>
      </c>
      <c r="G35">
        <v>0.22500000000000001</v>
      </c>
      <c r="H35">
        <v>0.51500000000000001</v>
      </c>
      <c r="I35">
        <v>0.5</v>
      </c>
      <c r="J35">
        <v>0.495</v>
      </c>
      <c r="K35">
        <f t="shared" si="0"/>
        <v>2.8679062500000001E-2</v>
      </c>
      <c r="L35">
        <v>0.1</v>
      </c>
      <c r="M35">
        <f t="shared" si="1"/>
        <v>2.8679062500000002E-3</v>
      </c>
      <c r="N35">
        <f t="shared" si="5"/>
        <v>5.4100037947356636E-3</v>
      </c>
      <c r="O35" t="s">
        <v>143</v>
      </c>
      <c r="P35" t="s">
        <v>56</v>
      </c>
      <c r="Q35" t="s">
        <v>202</v>
      </c>
      <c r="R35" t="s">
        <v>57</v>
      </c>
    </row>
    <row r="36" spans="1:18" x14ac:dyDescent="0.25">
      <c r="A36">
        <v>4.5999999999999996</v>
      </c>
      <c r="B36">
        <v>1.089</v>
      </c>
      <c r="C36">
        <v>4.2</v>
      </c>
      <c r="D36">
        <v>0.66</v>
      </c>
      <c r="E36" t="s">
        <v>131</v>
      </c>
      <c r="F36" t="s">
        <v>252</v>
      </c>
      <c r="G36">
        <v>0.22500000000000001</v>
      </c>
      <c r="H36">
        <v>0.21199999999999999</v>
      </c>
      <c r="I36">
        <v>0.5</v>
      </c>
      <c r="J36">
        <v>0.495</v>
      </c>
      <c r="K36">
        <f t="shared" si="0"/>
        <v>1.180575E-2</v>
      </c>
      <c r="L36">
        <v>0.1</v>
      </c>
      <c r="M36">
        <f t="shared" si="1"/>
        <v>1.1805750000000001E-3</v>
      </c>
      <c r="N36">
        <f t="shared" si="5"/>
        <v>2.2270306883183703E-3</v>
      </c>
      <c r="O36" t="s">
        <v>143</v>
      </c>
    </row>
    <row r="37" spans="1:18" x14ac:dyDescent="0.25">
      <c r="A37">
        <v>4.5999999999999996</v>
      </c>
      <c r="B37">
        <v>1.089</v>
      </c>
      <c r="C37">
        <v>4.2</v>
      </c>
      <c r="D37">
        <v>1.41</v>
      </c>
      <c r="E37" t="s">
        <v>131</v>
      </c>
      <c r="F37" t="s">
        <v>252</v>
      </c>
      <c r="G37">
        <v>0.22500000000000001</v>
      </c>
      <c r="H37">
        <v>0.27300000000000002</v>
      </c>
      <c r="I37">
        <v>0.5</v>
      </c>
      <c r="J37">
        <v>0.495</v>
      </c>
      <c r="K37">
        <f t="shared" si="0"/>
        <v>1.5202687500000001E-2</v>
      </c>
      <c r="L37">
        <v>0.1</v>
      </c>
      <c r="M37">
        <f t="shared" si="1"/>
        <v>1.5202687500000002E-3</v>
      </c>
      <c r="N37">
        <f t="shared" si="5"/>
        <v>2.8678272542967697E-3</v>
      </c>
      <c r="O37" t="s">
        <v>143</v>
      </c>
    </row>
  </sheetData>
  <pageMargins left="0.7" right="0.7" top="0.75" bottom="0.75" header="0.3" footer="0.3"/>
  <pageSetup paperSize="9" orientation="portrait" horizontalDpi="1200" verticalDpi="1200" r:id="rId1"/>
  <headerFooter>
    <oddFooter>&amp;C_x000D_&amp;1#&amp;"Calibri"&amp;7&amp;K000000 Classification: In-Confidence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F1" sqref="F1"/>
    </sheetView>
  </sheetViews>
  <sheetFormatPr defaultRowHeight="15" x14ac:dyDescent="0.25"/>
  <cols>
    <col min="1" max="1" width="11.7109375" customWidth="1"/>
    <col min="5" max="6" width="38.5703125" customWidth="1"/>
    <col min="7" max="7" width="85.42578125" customWidth="1"/>
    <col min="8" max="8" width="52.140625" customWidth="1"/>
  </cols>
  <sheetData>
    <row r="1" spans="1:9" x14ac:dyDescent="0.25">
      <c r="A1" t="s">
        <v>0</v>
      </c>
      <c r="B1" t="s">
        <v>1</v>
      </c>
      <c r="C1" s="3" t="s">
        <v>2</v>
      </c>
      <c r="D1" s="3" t="s">
        <v>245</v>
      </c>
      <c r="E1" t="s">
        <v>3</v>
      </c>
      <c r="F1" t="s">
        <v>264</v>
      </c>
      <c r="G1" t="s">
        <v>263</v>
      </c>
      <c r="H1" t="s">
        <v>4</v>
      </c>
      <c r="I1" t="s">
        <v>5</v>
      </c>
    </row>
    <row r="2" spans="1:9" s="1" customFormat="1" x14ac:dyDescent="0.25">
      <c r="A2" s="1">
        <v>27.9</v>
      </c>
      <c r="B2" s="1">
        <v>1.2410000000000001</v>
      </c>
      <c r="C2" s="1">
        <v>4</v>
      </c>
      <c r="D2" s="1">
        <v>1</v>
      </c>
      <c r="E2" s="1" t="s">
        <v>32</v>
      </c>
      <c r="F2" s="1" t="s">
        <v>175</v>
      </c>
      <c r="G2" t="s">
        <v>229</v>
      </c>
      <c r="H2" s="1" t="s">
        <v>33</v>
      </c>
      <c r="I2" s="1" t="s">
        <v>34</v>
      </c>
    </row>
    <row r="3" spans="1:9" s="2" customFormat="1" x14ac:dyDescent="0.25">
      <c r="A3" s="2">
        <v>21.5</v>
      </c>
      <c r="B3" s="2">
        <v>1.097</v>
      </c>
      <c r="C3" s="2">
        <v>4</v>
      </c>
      <c r="D3" s="1">
        <v>1</v>
      </c>
      <c r="E3" s="2" t="s">
        <v>32</v>
      </c>
      <c r="F3" s="2" t="s">
        <v>176</v>
      </c>
      <c r="G3" t="s">
        <v>243</v>
      </c>
      <c r="H3" s="2" t="s">
        <v>45</v>
      </c>
      <c r="I3" s="2" t="s">
        <v>46</v>
      </c>
    </row>
    <row r="4" spans="1:9" s="1" customFormat="1" x14ac:dyDescent="0.25">
      <c r="A4" s="1">
        <v>16.5</v>
      </c>
      <c r="B4" s="1">
        <v>0.95</v>
      </c>
      <c r="C4" s="1">
        <v>4</v>
      </c>
      <c r="D4" s="1">
        <v>1</v>
      </c>
      <c r="E4" s="1" t="s">
        <v>47</v>
      </c>
      <c r="F4" s="1" t="s">
        <v>177</v>
      </c>
      <c r="G4" t="s">
        <v>242</v>
      </c>
      <c r="H4" s="1" t="s">
        <v>48</v>
      </c>
      <c r="I4" s="1" t="s">
        <v>49</v>
      </c>
    </row>
    <row r="6" spans="1:9" x14ac:dyDescent="0.25">
      <c r="A6">
        <v>27.9</v>
      </c>
      <c r="B6">
        <v>1.2410000000000001</v>
      </c>
      <c r="C6">
        <v>4</v>
      </c>
      <c r="D6">
        <v>1</v>
      </c>
      <c r="E6" t="s">
        <v>12</v>
      </c>
      <c r="F6" t="s">
        <v>172</v>
      </c>
      <c r="G6" t="s">
        <v>226</v>
      </c>
      <c r="H6" t="s">
        <v>13</v>
      </c>
      <c r="I6" t="s">
        <v>14</v>
      </c>
    </row>
    <row r="7" spans="1:9" x14ac:dyDescent="0.25">
      <c r="A7">
        <v>21.5</v>
      </c>
      <c r="B7">
        <v>1.097</v>
      </c>
      <c r="C7">
        <v>4</v>
      </c>
      <c r="D7">
        <v>1</v>
      </c>
      <c r="E7" t="s">
        <v>15</v>
      </c>
      <c r="F7" t="s">
        <v>173</v>
      </c>
      <c r="G7" t="s">
        <v>227</v>
      </c>
      <c r="H7" t="s">
        <v>16</v>
      </c>
      <c r="I7" t="s">
        <v>17</v>
      </c>
    </row>
    <row r="8" spans="1:9" x14ac:dyDescent="0.25">
      <c r="A8">
        <v>16.5</v>
      </c>
      <c r="B8">
        <v>0.95</v>
      </c>
      <c r="C8">
        <v>4</v>
      </c>
      <c r="D8">
        <v>1</v>
      </c>
      <c r="E8" t="s">
        <v>6</v>
      </c>
      <c r="F8" t="s">
        <v>174</v>
      </c>
      <c r="G8" t="s">
        <v>228</v>
      </c>
      <c r="H8" t="s">
        <v>30</v>
      </c>
      <c r="I8" t="s">
        <v>31</v>
      </c>
    </row>
    <row r="9" spans="1:9" x14ac:dyDescent="0.25">
      <c r="A9">
        <v>27.9</v>
      </c>
      <c r="B9">
        <v>1.2410000000000001</v>
      </c>
      <c r="C9">
        <v>3.9</v>
      </c>
      <c r="D9">
        <v>1</v>
      </c>
      <c r="E9" t="s">
        <v>6</v>
      </c>
      <c r="F9" t="s">
        <v>178</v>
      </c>
      <c r="G9" t="s">
        <v>241</v>
      </c>
      <c r="H9" t="s">
        <v>7</v>
      </c>
      <c r="I9" t="s">
        <v>8</v>
      </c>
    </row>
    <row r="10" spans="1:9" x14ac:dyDescent="0.25">
      <c r="A10">
        <v>21.5</v>
      </c>
      <c r="B10">
        <v>1.097</v>
      </c>
      <c r="C10">
        <v>3.9</v>
      </c>
      <c r="D10">
        <v>1</v>
      </c>
      <c r="E10" t="s">
        <v>9</v>
      </c>
      <c r="F10" t="s">
        <v>180</v>
      </c>
      <c r="G10" t="s">
        <v>240</v>
      </c>
      <c r="H10" t="s">
        <v>10</v>
      </c>
      <c r="I10" t="s">
        <v>11</v>
      </c>
    </row>
    <row r="11" spans="1:9" x14ac:dyDescent="0.25">
      <c r="A11">
        <v>27.9</v>
      </c>
      <c r="B11">
        <v>1.2410000000000001</v>
      </c>
      <c r="C11">
        <v>4.0999999999999996</v>
      </c>
      <c r="D11">
        <v>1</v>
      </c>
      <c r="E11" t="s">
        <v>18</v>
      </c>
      <c r="F11" t="s">
        <v>181</v>
      </c>
      <c r="G11" t="s">
        <v>239</v>
      </c>
      <c r="H11" t="s">
        <v>19</v>
      </c>
      <c r="I11" t="s">
        <v>20</v>
      </c>
    </row>
    <row r="12" spans="1:9" x14ac:dyDescent="0.25">
      <c r="A12">
        <v>21.5</v>
      </c>
      <c r="B12">
        <v>1.097</v>
      </c>
      <c r="C12">
        <v>4.0999999999999996</v>
      </c>
      <c r="D12">
        <v>1</v>
      </c>
      <c r="E12" t="s">
        <v>21</v>
      </c>
      <c r="F12" t="s">
        <v>182</v>
      </c>
      <c r="G12" t="s">
        <v>238</v>
      </c>
      <c r="H12" t="s">
        <v>22</v>
      </c>
      <c r="I12" t="s">
        <v>23</v>
      </c>
    </row>
    <row r="13" spans="1:9" x14ac:dyDescent="0.25">
      <c r="A13">
        <v>16.5</v>
      </c>
      <c r="B13">
        <v>0.95</v>
      </c>
      <c r="C13">
        <v>3.9</v>
      </c>
      <c r="D13">
        <v>1</v>
      </c>
      <c r="E13" t="s">
        <v>24</v>
      </c>
      <c r="F13" t="s">
        <v>183</v>
      </c>
      <c r="G13" t="s">
        <v>237</v>
      </c>
      <c r="H13" t="s">
        <v>25</v>
      </c>
      <c r="I13" t="s">
        <v>26</v>
      </c>
    </row>
    <row r="14" spans="1:9" x14ac:dyDescent="0.25">
      <c r="A14">
        <v>27.9</v>
      </c>
      <c r="B14">
        <v>1.2410000000000001</v>
      </c>
      <c r="C14">
        <v>3.9</v>
      </c>
      <c r="D14">
        <v>1</v>
      </c>
      <c r="E14" t="s">
        <v>27</v>
      </c>
      <c r="F14" t="s">
        <v>184</v>
      </c>
      <c r="G14" t="s">
        <v>236</v>
      </c>
      <c r="H14" t="s">
        <v>28</v>
      </c>
      <c r="I14" t="s">
        <v>29</v>
      </c>
    </row>
    <row r="15" spans="1:9" x14ac:dyDescent="0.25">
      <c r="A15">
        <v>16.5</v>
      </c>
      <c r="B15">
        <v>0.95</v>
      </c>
      <c r="C15">
        <v>4.0999999999999996</v>
      </c>
      <c r="D15">
        <v>1</v>
      </c>
      <c r="E15" t="s">
        <v>35</v>
      </c>
      <c r="F15" t="s">
        <v>179</v>
      </c>
      <c r="G15" t="s">
        <v>235</v>
      </c>
      <c r="H15" t="s">
        <v>36</v>
      </c>
      <c r="I15" t="s">
        <v>37</v>
      </c>
    </row>
    <row r="16" spans="1:9" x14ac:dyDescent="0.25">
      <c r="A16">
        <v>27.9</v>
      </c>
      <c r="B16">
        <v>1.2410000000000001</v>
      </c>
      <c r="C16">
        <v>4.0999999999999996</v>
      </c>
      <c r="D16">
        <v>1</v>
      </c>
      <c r="E16" t="s">
        <v>32</v>
      </c>
      <c r="F16" t="s">
        <v>185</v>
      </c>
      <c r="G16" t="s">
        <v>234</v>
      </c>
      <c r="H16" t="s">
        <v>38</v>
      </c>
      <c r="I16" t="s">
        <v>39</v>
      </c>
    </row>
    <row r="17" spans="1:9" x14ac:dyDescent="0.25">
      <c r="A17">
        <v>21.5</v>
      </c>
      <c r="B17">
        <v>1.097</v>
      </c>
      <c r="C17">
        <v>3.9</v>
      </c>
      <c r="D17">
        <v>1</v>
      </c>
      <c r="E17" t="s">
        <v>40</v>
      </c>
      <c r="F17" t="s">
        <v>186</v>
      </c>
      <c r="G17" t="s">
        <v>233</v>
      </c>
      <c r="H17" t="s">
        <v>41</v>
      </c>
      <c r="I17" t="s">
        <v>42</v>
      </c>
    </row>
    <row r="18" spans="1:9" x14ac:dyDescent="0.25">
      <c r="A18">
        <v>16.5</v>
      </c>
      <c r="B18">
        <v>0.95</v>
      </c>
      <c r="C18">
        <v>3.9</v>
      </c>
      <c r="D18">
        <v>1</v>
      </c>
      <c r="E18" t="s">
        <v>40</v>
      </c>
      <c r="F18" t="s">
        <v>187</v>
      </c>
      <c r="G18" t="s">
        <v>232</v>
      </c>
      <c r="H18" t="s">
        <v>43</v>
      </c>
      <c r="I18" t="s">
        <v>44</v>
      </c>
    </row>
    <row r="19" spans="1:9" x14ac:dyDescent="0.25">
      <c r="A19">
        <v>21.5</v>
      </c>
      <c r="B19">
        <v>1.097</v>
      </c>
      <c r="C19">
        <v>4.0999999999999996</v>
      </c>
      <c r="D19">
        <v>1</v>
      </c>
      <c r="E19" t="s">
        <v>47</v>
      </c>
      <c r="F19" t="s">
        <v>182</v>
      </c>
      <c r="G19" t="s">
        <v>231</v>
      </c>
      <c r="H19" t="s">
        <v>50</v>
      </c>
      <c r="I19" t="s">
        <v>51</v>
      </c>
    </row>
    <row r="20" spans="1:9" x14ac:dyDescent="0.25">
      <c r="A20">
        <v>16.5</v>
      </c>
      <c r="B20">
        <v>0.95</v>
      </c>
      <c r="C20">
        <v>4.0999999999999996</v>
      </c>
      <c r="D20">
        <v>1</v>
      </c>
      <c r="E20" t="s">
        <v>52</v>
      </c>
      <c r="F20" t="s">
        <v>182</v>
      </c>
      <c r="G20" t="s">
        <v>230</v>
      </c>
      <c r="H20" t="s">
        <v>53</v>
      </c>
      <c r="I20" t="s">
        <v>54</v>
      </c>
    </row>
  </sheetData>
  <pageMargins left="0.7" right="0.7" top="0.75" bottom="0.75" header="0.3" footer="0.3"/>
  <pageSetup paperSize="9" orientation="portrait" horizontalDpi="1200" verticalDpi="1200" r:id="rId1"/>
  <headerFooter>
    <oddFooter>&amp;C_x000D_&amp;1#&amp;"Calibri"&amp;7&amp;K000000 Classification: In-Confidence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185B4-3219-47A6-B13D-018C1909CFFA}">
  <dimension ref="A1:P10"/>
  <sheetViews>
    <sheetView workbookViewId="0">
      <selection activeCell="H2" sqref="H2:H4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16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16" x14ac:dyDescent="0.25">
      <c r="A2">
        <v>27.9</v>
      </c>
      <c r="B2">
        <v>1.2410000000000001</v>
      </c>
      <c r="C2">
        <v>4</v>
      </c>
      <c r="D2">
        <v>1</v>
      </c>
      <c r="E2" t="s">
        <v>257</v>
      </c>
      <c r="F2" t="s">
        <v>260</v>
      </c>
      <c r="G2">
        <v>0.20552999999999999</v>
      </c>
      <c r="H2">
        <v>0.48699999999999999</v>
      </c>
      <c r="I2">
        <f t="shared" ref="I2:I10" si="0">PRODUCT(G2:H2)</f>
        <v>0.10009311</v>
      </c>
      <c r="J2">
        <v>6.1013978779008275E-5</v>
      </c>
      <c r="K2">
        <f t="shared" ref="K2:K10" si="1">J2*I2</f>
        <v>6.107078889464941E-6</v>
      </c>
      <c r="L2">
        <f>K2/(SUM(K$2:K$10))</f>
        <v>3.685658469623871E-2</v>
      </c>
      <c r="M2" t="s">
        <v>267</v>
      </c>
      <c r="N2" t="s">
        <v>268</v>
      </c>
    </row>
    <row r="3" spans="1:16" x14ac:dyDescent="0.25">
      <c r="A3">
        <v>27.9</v>
      </c>
      <c r="B3">
        <v>1.2410000000000001</v>
      </c>
      <c r="C3">
        <v>4</v>
      </c>
      <c r="D3">
        <v>0.42</v>
      </c>
      <c r="E3" t="s">
        <v>257</v>
      </c>
      <c r="F3" t="s">
        <v>260</v>
      </c>
      <c r="G3">
        <v>0.20552999999999999</v>
      </c>
      <c r="H3">
        <v>0.255</v>
      </c>
      <c r="I3">
        <f t="shared" si="0"/>
        <v>5.2410149999999996E-2</v>
      </c>
      <c r="J3">
        <v>6.1013978779008275E-5</v>
      </c>
      <c r="K3">
        <f t="shared" si="1"/>
        <v>3.1977517799046403E-6</v>
      </c>
      <c r="L3">
        <f t="shared" ref="L3:L10" si="2">K3/(SUM(K$2:K$10))</f>
        <v>1.9298622376880636E-2</v>
      </c>
      <c r="M3" t="s">
        <v>267</v>
      </c>
    </row>
    <row r="4" spans="1:16" x14ac:dyDescent="0.25">
      <c r="A4">
        <v>27.9</v>
      </c>
      <c r="B4">
        <v>1.2410000000000001</v>
      </c>
      <c r="C4">
        <v>4</v>
      </c>
      <c r="D4">
        <v>1.58</v>
      </c>
      <c r="E4" t="s">
        <v>257</v>
      </c>
      <c r="F4" t="s">
        <v>260</v>
      </c>
      <c r="G4">
        <v>0.20552999999999999</v>
      </c>
      <c r="H4">
        <v>0.25700000000000001</v>
      </c>
      <c r="I4">
        <f t="shared" si="0"/>
        <v>5.282121E-2</v>
      </c>
      <c r="J4">
        <v>6.1013978779008275E-5</v>
      </c>
      <c r="K4">
        <f t="shared" si="1"/>
        <v>3.2228321860215396E-6</v>
      </c>
      <c r="L4">
        <f t="shared" si="2"/>
        <v>1.9449984121013036E-2</v>
      </c>
      <c r="M4" t="s">
        <v>267</v>
      </c>
    </row>
    <row r="5" spans="1:16" x14ac:dyDescent="0.25">
      <c r="A5">
        <v>21.5</v>
      </c>
      <c r="B5">
        <v>1.097</v>
      </c>
      <c r="C5">
        <v>4</v>
      </c>
      <c r="D5">
        <v>1</v>
      </c>
      <c r="E5" t="s">
        <v>257</v>
      </c>
      <c r="F5" t="s">
        <v>260</v>
      </c>
      <c r="G5">
        <v>0.45212999999999998</v>
      </c>
      <c r="H5">
        <v>0.48699999999999999</v>
      </c>
      <c r="I5">
        <f t="shared" si="0"/>
        <v>0.22018730999999997</v>
      </c>
      <c r="J5">
        <v>1.2753645444283894E-4</v>
      </c>
      <c r="K5">
        <f t="shared" si="1"/>
        <v>2.8081908830706253E-5</v>
      </c>
      <c r="L5">
        <f t="shared" si="2"/>
        <v>0.16947599171126124</v>
      </c>
      <c r="M5" t="s">
        <v>271</v>
      </c>
      <c r="N5" t="s">
        <v>272</v>
      </c>
    </row>
    <row r="6" spans="1:16" x14ac:dyDescent="0.25">
      <c r="A6">
        <v>21.5</v>
      </c>
      <c r="B6">
        <v>1.097</v>
      </c>
      <c r="C6">
        <v>4</v>
      </c>
      <c r="D6">
        <v>0.42</v>
      </c>
      <c r="E6" t="s">
        <v>257</v>
      </c>
      <c r="F6" t="s">
        <v>260</v>
      </c>
      <c r="G6">
        <v>0.45212999999999998</v>
      </c>
      <c r="H6">
        <v>0.255</v>
      </c>
      <c r="I6">
        <f t="shared" si="0"/>
        <v>0.11529315</v>
      </c>
      <c r="J6">
        <v>1.2753645444283894E-4</v>
      </c>
      <c r="K6">
        <f t="shared" si="1"/>
        <v>1.4704079572546396E-5</v>
      </c>
      <c r="L6">
        <f t="shared" si="2"/>
        <v>8.873999565990065E-2</v>
      </c>
      <c r="M6" t="s">
        <v>271</v>
      </c>
    </row>
    <row r="7" spans="1:16" x14ac:dyDescent="0.25">
      <c r="A7">
        <v>21.5</v>
      </c>
      <c r="B7">
        <v>1.097</v>
      </c>
      <c r="C7">
        <v>4</v>
      </c>
      <c r="D7">
        <v>1.58</v>
      </c>
      <c r="E7" t="s">
        <v>257</v>
      </c>
      <c r="F7" t="s">
        <v>260</v>
      </c>
      <c r="G7">
        <v>0.45212999999999998</v>
      </c>
      <c r="H7">
        <v>0.25700000000000001</v>
      </c>
      <c r="I7">
        <f t="shared" si="0"/>
        <v>0.11619741</v>
      </c>
      <c r="J7">
        <v>1.2753645444283894E-4</v>
      </c>
      <c r="K7">
        <f t="shared" si="1"/>
        <v>1.4819405686840878E-5</v>
      </c>
      <c r="L7">
        <f t="shared" si="2"/>
        <v>8.9435995625860659E-2</v>
      </c>
      <c r="M7" t="s">
        <v>271</v>
      </c>
    </row>
    <row r="8" spans="1:16" x14ac:dyDescent="0.25">
      <c r="A8">
        <v>16.5</v>
      </c>
      <c r="B8">
        <v>0.95</v>
      </c>
      <c r="C8">
        <v>4</v>
      </c>
      <c r="D8">
        <v>1</v>
      </c>
      <c r="E8" t="s">
        <v>257</v>
      </c>
      <c r="F8" t="s">
        <v>260</v>
      </c>
      <c r="G8">
        <v>0.34233999999999998</v>
      </c>
      <c r="H8">
        <v>0.48699999999999999</v>
      </c>
      <c r="I8">
        <f t="shared" si="0"/>
        <v>0.16671957999999998</v>
      </c>
      <c r="J8">
        <v>2.7943288043777702E-4</v>
      </c>
      <c r="K8">
        <f t="shared" si="1"/>
        <v>4.6586932464776397E-5</v>
      </c>
      <c r="L8">
        <f t="shared" si="2"/>
        <v>0.28115491107998747</v>
      </c>
      <c r="M8" t="s">
        <v>269</v>
      </c>
      <c r="N8" t="s">
        <v>270</v>
      </c>
    </row>
    <row r="9" spans="1:16" x14ac:dyDescent="0.25">
      <c r="A9">
        <v>16.5</v>
      </c>
      <c r="B9">
        <v>0.95</v>
      </c>
      <c r="C9">
        <v>4</v>
      </c>
      <c r="D9">
        <v>0.42</v>
      </c>
      <c r="E9" t="s">
        <v>257</v>
      </c>
      <c r="F9" t="s">
        <v>260</v>
      </c>
      <c r="G9">
        <v>0.34233999999999998</v>
      </c>
      <c r="H9">
        <v>0.255</v>
      </c>
      <c r="I9">
        <f t="shared" si="0"/>
        <v>8.7296699999999991E-2</v>
      </c>
      <c r="J9">
        <v>2.7943288043777702E-4</v>
      </c>
      <c r="K9">
        <f t="shared" si="1"/>
        <v>2.4393568333712488E-5</v>
      </c>
      <c r="L9">
        <f t="shared" si="2"/>
        <v>0.14721663721847394</v>
      </c>
      <c r="M9" t="s">
        <v>269</v>
      </c>
    </row>
    <row r="10" spans="1:16" x14ac:dyDescent="0.25">
      <c r="A10">
        <v>16.5</v>
      </c>
      <c r="B10">
        <v>0.95</v>
      </c>
      <c r="C10">
        <v>4</v>
      </c>
      <c r="D10">
        <v>1.58</v>
      </c>
      <c r="E10" t="s">
        <v>257</v>
      </c>
      <c r="F10" t="s">
        <v>260</v>
      </c>
      <c r="G10">
        <v>0.34233999999999998</v>
      </c>
      <c r="H10">
        <v>0.25700000000000001</v>
      </c>
      <c r="I10">
        <f t="shared" si="0"/>
        <v>8.7981379999999998E-2</v>
      </c>
      <c r="J10">
        <v>2.7943288043777702E-4</v>
      </c>
      <c r="K10">
        <f t="shared" si="1"/>
        <v>2.4584890438290627E-5</v>
      </c>
      <c r="L10">
        <f t="shared" si="2"/>
        <v>0.14837127751038354</v>
      </c>
      <c r="M10" t="s">
        <v>269</v>
      </c>
    </row>
  </sheetData>
  <phoneticPr fontId="20" type="noConversion"/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AB27-DA22-46B6-9275-CBA251195A6D}">
  <dimension ref="A1:Q7"/>
  <sheetViews>
    <sheetView tabSelected="1" workbookViewId="0">
      <selection activeCell="S19" sqref="S19"/>
    </sheetView>
  </sheetViews>
  <sheetFormatPr defaultRowHeight="15" x14ac:dyDescent="0.25"/>
  <cols>
    <col min="1" max="1" width="11.7109375" customWidth="1"/>
    <col min="5" max="6" width="12.5703125" customWidth="1"/>
    <col min="7" max="7" width="11.28515625" customWidth="1"/>
    <col min="8" max="11" width="12.5703125" customWidth="1"/>
    <col min="12" max="12" width="15.28515625" customWidth="1"/>
    <col min="13" max="13" width="15.140625" customWidth="1"/>
    <col min="14" max="14" width="19" customWidth="1"/>
    <col min="15" max="15" width="10.42578125" customWidth="1"/>
  </cols>
  <sheetData>
    <row r="1" spans="1:17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274</v>
      </c>
      <c r="H1" t="s">
        <v>246</v>
      </c>
      <c r="I1" t="s">
        <v>247</v>
      </c>
      <c r="J1" t="s">
        <v>258</v>
      </c>
      <c r="K1" t="s">
        <v>254</v>
      </c>
      <c r="L1" t="s">
        <v>256</v>
      </c>
      <c r="M1" t="s">
        <v>259</v>
      </c>
      <c r="N1" t="s">
        <v>264</v>
      </c>
      <c r="O1" t="s">
        <v>225</v>
      </c>
      <c r="P1" t="s">
        <v>4</v>
      </c>
      <c r="Q1" t="s">
        <v>5</v>
      </c>
    </row>
    <row r="2" spans="1:17" x14ac:dyDescent="0.25">
      <c r="A2">
        <v>21.5</v>
      </c>
      <c r="B2">
        <v>1.1000000000000001</v>
      </c>
      <c r="C2">
        <v>4</v>
      </c>
      <c r="D2">
        <v>1</v>
      </c>
      <c r="E2" t="s">
        <v>282</v>
      </c>
      <c r="F2" t="s">
        <v>260</v>
      </c>
      <c r="G2">
        <v>0.5</v>
      </c>
      <c r="H2">
        <v>0.34233999999999998</v>
      </c>
      <c r="I2">
        <v>0.48699999999999999</v>
      </c>
      <c r="J2">
        <f>PRODUCT(G2:I2)</f>
        <v>8.3359789999999989E-2</v>
      </c>
      <c r="K2">
        <v>1.27536454442839E-4</v>
      </c>
      <c r="L2">
        <f t="shared" ref="L2:L8" si="0">K2*J2</f>
        <v>1.0631412059699625E-5</v>
      </c>
      <c r="M2">
        <f t="shared" ref="M2:M19" si="1">L2/(SUM(L$2:L$22))</f>
        <v>0.21006012368807689</v>
      </c>
      <c r="N2" t="s">
        <v>286</v>
      </c>
      <c r="O2" t="s">
        <v>275</v>
      </c>
    </row>
    <row r="3" spans="1:17" x14ac:dyDescent="0.25">
      <c r="A3">
        <v>21.5</v>
      </c>
      <c r="B3">
        <v>1.1000000000000001</v>
      </c>
      <c r="C3">
        <v>4</v>
      </c>
      <c r="D3">
        <v>0.42</v>
      </c>
      <c r="E3" t="s">
        <v>282</v>
      </c>
      <c r="F3" t="s">
        <v>260</v>
      </c>
      <c r="G3">
        <v>0.5</v>
      </c>
      <c r="H3">
        <v>0.34233999999999998</v>
      </c>
      <c r="I3">
        <v>0.255</v>
      </c>
      <c r="J3">
        <f t="shared" ref="J3:J19" si="2">PRODUCT(G3:I3)</f>
        <v>4.3648349999999995E-2</v>
      </c>
      <c r="K3">
        <v>1.27536454442839E-4</v>
      </c>
      <c r="L3">
        <f t="shared" ref="L3" si="3">K3*J3</f>
        <v>5.5667558012800908E-6</v>
      </c>
      <c r="M3">
        <f t="shared" si="1"/>
        <v>0.10999041384077948</v>
      </c>
      <c r="N3" t="s">
        <v>284</v>
      </c>
      <c r="O3" t="s">
        <v>276</v>
      </c>
    </row>
    <row r="4" spans="1:17" x14ac:dyDescent="0.25">
      <c r="A4">
        <v>21.5</v>
      </c>
      <c r="B4">
        <v>1.1000000000000001</v>
      </c>
      <c r="C4">
        <v>4</v>
      </c>
      <c r="D4">
        <v>1.58</v>
      </c>
      <c r="E4" t="s">
        <v>282</v>
      </c>
      <c r="F4" t="s">
        <v>260</v>
      </c>
      <c r="G4">
        <v>0.5</v>
      </c>
      <c r="H4">
        <v>0.34233999999999998</v>
      </c>
      <c r="I4">
        <v>0.25700000000000001</v>
      </c>
      <c r="J4">
        <f t="shared" si="2"/>
        <v>4.3990689999999999E-2</v>
      </c>
      <c r="K4">
        <v>1.27536454442839E-4</v>
      </c>
      <c r="L4">
        <f t="shared" ref="L4" si="4">K4*J4</f>
        <v>5.6104166310940532E-6</v>
      </c>
      <c r="M4">
        <f t="shared" si="1"/>
        <v>0.1108530837532562</v>
      </c>
      <c r="N4" t="s">
        <v>281</v>
      </c>
      <c r="O4" t="s">
        <v>277</v>
      </c>
    </row>
    <row r="5" spans="1:17" x14ac:dyDescent="0.25">
      <c r="A5">
        <v>21.5</v>
      </c>
      <c r="B5">
        <v>1.1000000000000001</v>
      </c>
      <c r="C5">
        <v>4</v>
      </c>
      <c r="D5">
        <v>1</v>
      </c>
      <c r="E5" t="s">
        <v>282</v>
      </c>
      <c r="F5" t="s">
        <v>260</v>
      </c>
      <c r="G5">
        <v>0.5</v>
      </c>
      <c r="H5">
        <v>0.45212999999999998</v>
      </c>
      <c r="I5">
        <v>0.48699999999999999</v>
      </c>
      <c r="J5">
        <f t="shared" si="2"/>
        <v>0.11009365499999998</v>
      </c>
      <c r="K5">
        <v>1.27536454442839E-4</v>
      </c>
      <c r="L5">
        <f t="shared" si="0"/>
        <v>1.4040954415353132E-5</v>
      </c>
      <c r="M5">
        <f t="shared" si="1"/>
        <v>0.27742736379941052</v>
      </c>
      <c r="N5" t="s">
        <v>287</v>
      </c>
      <c r="O5" t="s">
        <v>278</v>
      </c>
    </row>
    <row r="6" spans="1:17" x14ac:dyDescent="0.25">
      <c r="A6">
        <v>21.5</v>
      </c>
      <c r="B6">
        <v>1.1000000000000001</v>
      </c>
      <c r="C6">
        <v>4</v>
      </c>
      <c r="D6">
        <v>0.42</v>
      </c>
      <c r="E6" t="s">
        <v>282</v>
      </c>
      <c r="F6" t="s">
        <v>260</v>
      </c>
      <c r="G6">
        <v>0.5</v>
      </c>
      <c r="H6">
        <v>0.45212999999999998</v>
      </c>
      <c r="I6">
        <v>0.255</v>
      </c>
      <c r="J6">
        <f t="shared" si="2"/>
        <v>5.7646574999999999E-2</v>
      </c>
      <c r="K6">
        <v>1.27536454442839E-4</v>
      </c>
      <c r="L6">
        <f t="shared" ref="L6:L7" si="5">K6*J6</f>
        <v>7.3520397862732014E-6</v>
      </c>
      <c r="M6">
        <f t="shared" si="1"/>
        <v>0.14526484141447576</v>
      </c>
      <c r="N6" t="s">
        <v>285</v>
      </c>
      <c r="O6" t="s">
        <v>279</v>
      </c>
    </row>
    <row r="7" spans="1:17" x14ac:dyDescent="0.25">
      <c r="A7">
        <v>21.5</v>
      </c>
      <c r="B7">
        <v>1.1000000000000001</v>
      </c>
      <c r="C7">
        <v>4</v>
      </c>
      <c r="D7">
        <v>1.58</v>
      </c>
      <c r="E7" t="s">
        <v>282</v>
      </c>
      <c r="F7" t="s">
        <v>260</v>
      </c>
      <c r="G7">
        <v>0.5</v>
      </c>
      <c r="H7">
        <v>0.45212999999999998</v>
      </c>
      <c r="I7">
        <v>0.25700000000000001</v>
      </c>
      <c r="J7">
        <f t="shared" si="2"/>
        <v>5.8098705E-2</v>
      </c>
      <c r="K7">
        <v>1.27536454442839E-4</v>
      </c>
      <c r="L7">
        <f t="shared" si="5"/>
        <v>7.4097028434204424E-6</v>
      </c>
      <c r="M7">
        <f t="shared" si="1"/>
        <v>0.14640417350400106</v>
      </c>
      <c r="N7" t="s">
        <v>283</v>
      </c>
      <c r="O7" t="s">
        <v>280</v>
      </c>
    </row>
  </sheetData>
  <phoneticPr fontId="20" type="noConversion"/>
  <pageMargins left="0.7" right="0.7" top="0.75" bottom="0.75" header="0.3" footer="0.3"/>
  <pageSetup paperSize="9" orientation="portrait" r:id="rId1"/>
  <headerFooter>
    <oddFooter>&amp;C_x000D_&amp;1#&amp;"Calibri"&amp;7&amp;K000000 Classification: In-Confidence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3D2B-8D51-4F58-8B18-609D52F42AB5}">
  <dimension ref="A1:U4"/>
  <sheetViews>
    <sheetView workbookViewId="0">
      <selection activeCell="F4" sqref="F4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21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21" x14ac:dyDescent="0.25">
      <c r="A2">
        <v>4.5999999999999996</v>
      </c>
      <c r="B2">
        <v>0.90200000000000002</v>
      </c>
      <c r="C2">
        <v>4</v>
      </c>
      <c r="D2">
        <v>1</v>
      </c>
      <c r="E2" t="s">
        <v>142</v>
      </c>
      <c r="F2" t="s">
        <v>273</v>
      </c>
      <c r="G2">
        <v>0.48599999999999999</v>
      </c>
      <c r="H2">
        <v>0.50953599999999999</v>
      </c>
      <c r="I2">
        <f>PRODUCT(G2:H2)</f>
        <v>0.24763449599999998</v>
      </c>
      <c r="J2">
        <v>6.1013978779008275E-5</v>
      </c>
      <c r="K2">
        <f t="shared" ref="K2:K4" si="0">J2*I2</f>
        <v>1.5109165883894408E-5</v>
      </c>
      <c r="L2">
        <f t="shared" ref="L2:L4" si="1">K2/(SUM(K$2:K$10))</f>
        <v>0.50953650953650953</v>
      </c>
      <c r="M2" t="s">
        <v>266</v>
      </c>
      <c r="N2" t="s">
        <v>265</v>
      </c>
      <c r="O2" s="4"/>
      <c r="P2" s="4"/>
      <c r="Q2" s="4"/>
      <c r="R2" s="4"/>
      <c r="S2" s="4"/>
      <c r="T2" s="4"/>
      <c r="U2" s="5"/>
    </row>
    <row r="3" spans="1:21" x14ac:dyDescent="0.25">
      <c r="A3">
        <v>4.5999999999999996</v>
      </c>
      <c r="B3">
        <v>0.90200000000000002</v>
      </c>
      <c r="C3">
        <v>4</v>
      </c>
      <c r="D3">
        <v>0.28000000000000003</v>
      </c>
      <c r="E3" t="s">
        <v>142</v>
      </c>
      <c r="F3" t="s">
        <v>273</v>
      </c>
      <c r="G3">
        <v>0.48599999999999999</v>
      </c>
      <c r="H3">
        <v>0.20588200000000001</v>
      </c>
      <c r="I3">
        <f t="shared" ref="I3:I4" si="2">PRODUCT(G3:H3)</f>
        <v>0.100058652</v>
      </c>
      <c r="J3">
        <v>6.1013978779008275E-5</v>
      </c>
      <c r="K3">
        <f t="shared" si="0"/>
        <v>6.1049764697841739E-6</v>
      </c>
      <c r="L3">
        <f t="shared" si="1"/>
        <v>0.2058822058822059</v>
      </c>
      <c r="M3" t="s">
        <v>266</v>
      </c>
      <c r="O3" s="4"/>
      <c r="P3" s="4"/>
      <c r="Q3" s="4"/>
      <c r="R3" s="4"/>
      <c r="S3" s="4"/>
      <c r="T3" s="4"/>
      <c r="U3" s="5"/>
    </row>
    <row r="4" spans="1:21" x14ac:dyDescent="0.25">
      <c r="A4">
        <v>4.5999999999999996</v>
      </c>
      <c r="B4">
        <v>0.90200000000000002</v>
      </c>
      <c r="C4">
        <v>4</v>
      </c>
      <c r="D4">
        <v>1.72</v>
      </c>
      <c r="E4" t="s">
        <v>142</v>
      </c>
      <c r="F4" t="s">
        <v>273</v>
      </c>
      <c r="G4">
        <v>0.48599999999999999</v>
      </c>
      <c r="H4">
        <v>0.28458099999999997</v>
      </c>
      <c r="I4">
        <f t="shared" si="2"/>
        <v>0.13830636599999999</v>
      </c>
      <c r="J4">
        <v>6.1013978779008275E-5</v>
      </c>
      <c r="K4">
        <f t="shared" si="0"/>
        <v>8.4386216801257504E-6</v>
      </c>
      <c r="L4">
        <f t="shared" si="1"/>
        <v>0.28458128458128457</v>
      </c>
      <c r="M4" t="s">
        <v>266</v>
      </c>
      <c r="O4" s="4"/>
      <c r="P4" s="4"/>
      <c r="Q4" s="4"/>
      <c r="R4" s="4"/>
      <c r="S4" s="4"/>
      <c r="T4" s="4"/>
      <c r="U4" s="5"/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9CE0-28F2-4646-8C8D-614D783D3C78}">
  <dimension ref="A1:D37"/>
  <sheetViews>
    <sheetView workbookViewId="0">
      <selection activeCell="F5" sqref="F5"/>
    </sheetView>
  </sheetViews>
  <sheetFormatPr defaultRowHeight="15" x14ac:dyDescent="0.25"/>
  <cols>
    <col min="1" max="1" width="15.5703125" customWidth="1"/>
    <col min="2" max="2" width="16.42578125" customWidth="1"/>
  </cols>
  <sheetData>
    <row r="1" spans="1:4" x14ac:dyDescent="0.25">
      <c r="A1" t="s">
        <v>261</v>
      </c>
      <c r="B1" t="s">
        <v>262</v>
      </c>
    </row>
    <row r="2" spans="1:4" x14ac:dyDescent="0.25">
      <c r="A2">
        <v>1.8428292348119366E-2</v>
      </c>
      <c r="B2">
        <v>4.0892814935271915E-2</v>
      </c>
      <c r="D2">
        <f>A2*SUM(B$2:B$37)</f>
        <v>1.8428292348119369E-2</v>
      </c>
    </row>
    <row r="3" spans="1:4" x14ac:dyDescent="0.25">
      <c r="A3">
        <v>9.6493111884403196E-3</v>
      </c>
      <c r="B3">
        <v>1.6833547118985718E-2</v>
      </c>
      <c r="D3">
        <f t="shared" ref="D3:D19" si="0">A3*SUM(B$2:B$37)</f>
        <v>9.6493111884403213E-3</v>
      </c>
    </row>
    <row r="4" spans="1:4" x14ac:dyDescent="0.25">
      <c r="A4">
        <v>9.7249920605065199E-3</v>
      </c>
      <c r="B4">
        <v>2.167716209190142E-2</v>
      </c>
      <c r="D4">
        <f t="shared" si="0"/>
        <v>9.7249920605065217E-3</v>
      </c>
    </row>
    <row r="5" spans="1:4" x14ac:dyDescent="0.25">
      <c r="A5">
        <v>8.4737995855630632E-2</v>
      </c>
      <c r="B5">
        <v>6.8608475105656569E-2</v>
      </c>
      <c r="D5">
        <f t="shared" si="0"/>
        <v>8.4737995855630646E-2</v>
      </c>
    </row>
    <row r="6" spans="1:4" x14ac:dyDescent="0.25">
      <c r="A6">
        <v>4.4369997829950332E-2</v>
      </c>
      <c r="B6">
        <v>2.8242712082328533E-2</v>
      </c>
      <c r="D6">
        <f t="shared" si="0"/>
        <v>4.4369997829950339E-2</v>
      </c>
    </row>
    <row r="7" spans="1:4" x14ac:dyDescent="0.25">
      <c r="A7">
        <v>4.4717997812930337E-2</v>
      </c>
      <c r="B7">
        <v>3.6369152822998539E-2</v>
      </c>
      <c r="D7">
        <f t="shared" si="0"/>
        <v>4.4717997812930343E-2</v>
      </c>
    </row>
    <row r="8" spans="1:4" x14ac:dyDescent="0.25">
      <c r="A8">
        <v>0.14057745553999376</v>
      </c>
      <c r="B8">
        <v>1.9248709959071509E-2</v>
      </c>
      <c r="D8">
        <f t="shared" si="0"/>
        <v>0.14057745553999379</v>
      </c>
    </row>
    <row r="9" spans="1:4" x14ac:dyDescent="0.25">
      <c r="A9">
        <v>7.3608318609236972E-2</v>
      </c>
      <c r="B9">
        <v>7.9237407986857463E-3</v>
      </c>
      <c r="D9">
        <f t="shared" si="0"/>
        <v>7.3608318609236986E-2</v>
      </c>
    </row>
    <row r="10" spans="1:4" x14ac:dyDescent="0.25">
      <c r="A10">
        <v>7.4185638755191782E-2</v>
      </c>
      <c r="B10">
        <v>1.0203685085100044E-2</v>
      </c>
      <c r="D10">
        <f t="shared" si="0"/>
        <v>7.4185638755191796E-2</v>
      </c>
    </row>
    <row r="11" spans="1:4" x14ac:dyDescent="0.25">
      <c r="A11">
        <v>1.8428292348119359E-2</v>
      </c>
      <c r="B11">
        <v>4.0892814935271915E-2</v>
      </c>
      <c r="D11">
        <f t="shared" si="0"/>
        <v>1.8428292348119362E-2</v>
      </c>
    </row>
    <row r="12" spans="1:4" x14ac:dyDescent="0.25">
      <c r="A12">
        <v>9.6493111884403196E-3</v>
      </c>
      <c r="B12">
        <v>1.6833547118985721E-2</v>
      </c>
      <c r="D12">
        <f t="shared" si="0"/>
        <v>9.6493111884403213E-3</v>
      </c>
    </row>
    <row r="13" spans="1:4" x14ac:dyDescent="0.25">
      <c r="A13">
        <v>9.7249920605065199E-3</v>
      </c>
      <c r="B13">
        <v>2.1677162091901424E-2</v>
      </c>
      <c r="D13">
        <f t="shared" si="0"/>
        <v>9.7249920605065217E-3</v>
      </c>
    </row>
    <row r="14" spans="1:4" x14ac:dyDescent="0.25">
      <c r="A14">
        <v>8.4737995855630632E-2</v>
      </c>
      <c r="B14">
        <v>6.8608475105656597E-2</v>
      </c>
      <c r="D14">
        <f t="shared" si="0"/>
        <v>8.4737995855630646E-2</v>
      </c>
    </row>
    <row r="15" spans="1:4" x14ac:dyDescent="0.25">
      <c r="A15">
        <v>4.4369997829950332E-2</v>
      </c>
      <c r="B15">
        <v>2.8242712082328536E-2</v>
      </c>
      <c r="D15">
        <f t="shared" si="0"/>
        <v>4.4369997829950339E-2</v>
      </c>
    </row>
    <row r="16" spans="1:4" x14ac:dyDescent="0.25">
      <c r="A16">
        <v>4.4717997812930337E-2</v>
      </c>
      <c r="B16">
        <v>3.6369152822998539E-2</v>
      </c>
      <c r="D16">
        <f t="shared" si="0"/>
        <v>4.4717997812930343E-2</v>
      </c>
    </row>
    <row r="17" spans="1:4" x14ac:dyDescent="0.25">
      <c r="A17">
        <v>0.14057745553999376</v>
      </c>
      <c r="B17">
        <v>1.9248709959071509E-2</v>
      </c>
      <c r="D17">
        <f t="shared" si="0"/>
        <v>0.14057745553999379</v>
      </c>
    </row>
    <row r="18" spans="1:4" x14ac:dyDescent="0.25">
      <c r="A18">
        <v>7.3608318609236972E-2</v>
      </c>
      <c r="B18">
        <v>7.923740798685748E-3</v>
      </c>
      <c r="D18">
        <f t="shared" si="0"/>
        <v>7.3608318609236986E-2</v>
      </c>
    </row>
    <row r="19" spans="1:4" x14ac:dyDescent="0.25">
      <c r="A19">
        <v>7.4185638755191782E-2</v>
      </c>
      <c r="B19">
        <v>1.0203685085100044E-2</v>
      </c>
      <c r="D19">
        <f t="shared" si="0"/>
        <v>7.4185638755191796E-2</v>
      </c>
    </row>
    <row r="20" spans="1:4" x14ac:dyDescent="0.25">
      <c r="B20">
        <v>5.7466262530747714E-2</v>
      </c>
    </row>
    <row r="21" spans="1:4" x14ac:dyDescent="0.25">
      <c r="B21">
        <v>2.3656014867026242E-2</v>
      </c>
    </row>
    <row r="22" spans="1:4" x14ac:dyDescent="0.25">
      <c r="B22">
        <v>3.0462698390085679E-2</v>
      </c>
    </row>
    <row r="23" spans="1:4" x14ac:dyDescent="0.25">
      <c r="B23">
        <v>6.5873733674516627E-2</v>
      </c>
    </row>
    <row r="24" spans="1:4" x14ac:dyDescent="0.25">
      <c r="B24">
        <v>2.7116954444655384E-2</v>
      </c>
    </row>
    <row r="25" spans="1:4" x14ac:dyDescent="0.25">
      <c r="B25">
        <v>3.4919474355617555E-2</v>
      </c>
    </row>
    <row r="26" spans="1:4" x14ac:dyDescent="0.25">
      <c r="B26">
        <v>5.4100037947356627E-3</v>
      </c>
    </row>
    <row r="27" spans="1:4" x14ac:dyDescent="0.25">
      <c r="B27">
        <v>2.2270306883183698E-3</v>
      </c>
    </row>
    <row r="28" spans="1:4" x14ac:dyDescent="0.25">
      <c r="B28">
        <v>2.8678272542967693E-3</v>
      </c>
    </row>
    <row r="29" spans="1:4" x14ac:dyDescent="0.25">
      <c r="B29">
        <v>5.7466262530747721E-2</v>
      </c>
    </row>
    <row r="30" spans="1:4" x14ac:dyDescent="0.25">
      <c r="B30">
        <v>2.3656014867026249E-2</v>
      </c>
    </row>
    <row r="31" spans="1:4" x14ac:dyDescent="0.25">
      <c r="B31">
        <v>3.0462698390085686E-2</v>
      </c>
    </row>
    <row r="32" spans="1:4" x14ac:dyDescent="0.25">
      <c r="B32">
        <v>6.5873733674516641E-2</v>
      </c>
    </row>
    <row r="33" spans="2:2" x14ac:dyDescent="0.25">
      <c r="B33">
        <v>2.7116954444655395E-2</v>
      </c>
    </row>
    <row r="34" spans="2:2" x14ac:dyDescent="0.25">
      <c r="B34">
        <v>3.4919474355617562E-2</v>
      </c>
    </row>
    <row r="35" spans="2:2" x14ac:dyDescent="0.25">
      <c r="B35">
        <v>5.4100037947356636E-3</v>
      </c>
    </row>
    <row r="36" spans="2:2" x14ac:dyDescent="0.25">
      <c r="B36">
        <v>2.2270306883183703E-3</v>
      </c>
    </row>
    <row r="37" spans="2:2" x14ac:dyDescent="0.25">
      <c r="B37">
        <v>2.8678272542967697E-3</v>
      </c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sheets</vt:lpstr>
      <vt:lpstr>crustal_branches</vt:lpstr>
      <vt:lpstr>crustal_weights_4_2</vt:lpstr>
      <vt:lpstr>hikurangi_branches</vt:lpstr>
      <vt:lpstr>sz_weights_4_0</vt:lpstr>
      <vt:lpstr>sz_weights_4_0_fq</vt:lpstr>
      <vt:lpstr>py_weights_4_0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Delano</dc:creator>
  <cp:lastModifiedBy>Jack McGrath</cp:lastModifiedBy>
  <dcterms:created xsi:type="dcterms:W3CDTF">2023-07-24T23:40:34Z</dcterms:created>
  <dcterms:modified xsi:type="dcterms:W3CDTF">2025-07-08T02:25:31Z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b2326c-f811-4ccc-abcb-1b955c303c2e_Enabled">
    <vt:lpwstr>true</vt:lpwstr>
  </property>
  <property fmtid="{D5CDD505-2E9C-101B-9397-08002B2CF9AE}" pid="3" name="MSIP_Label_d2b2326c-f811-4ccc-abcb-1b955c303c2e_SetDate">
    <vt:lpwstr>2025-01-14T22:25:57Z</vt:lpwstr>
  </property>
  <property fmtid="{D5CDD505-2E9C-101B-9397-08002B2CF9AE}" pid="4" name="MSIP_Label_d2b2326c-f811-4ccc-abcb-1b955c303c2e_Method">
    <vt:lpwstr>Standard</vt:lpwstr>
  </property>
  <property fmtid="{D5CDD505-2E9C-101B-9397-08002B2CF9AE}" pid="5" name="MSIP_Label_d2b2326c-f811-4ccc-abcb-1b955c303c2e_Name">
    <vt:lpwstr>In-Confidence</vt:lpwstr>
  </property>
  <property fmtid="{D5CDD505-2E9C-101B-9397-08002B2CF9AE}" pid="6" name="MSIP_Label_d2b2326c-f811-4ccc-abcb-1b955c303c2e_SiteId">
    <vt:lpwstr>dc781727-710e-4855-bc4c-690266a1b551</vt:lpwstr>
  </property>
  <property fmtid="{D5CDD505-2E9C-101B-9397-08002B2CF9AE}" pid="7" name="MSIP_Label_d2b2326c-f811-4ccc-abcb-1b955c303c2e_ActionId">
    <vt:lpwstr>aa2274c8-308c-4123-826a-ae59eadeeaac</vt:lpwstr>
  </property>
  <property fmtid="{D5CDD505-2E9C-101B-9397-08002B2CF9AE}" pid="8" name="MSIP_Label_d2b2326c-f811-4ccc-abcb-1b955c303c2e_ContentBits">
    <vt:lpwstr>2</vt:lpwstr>
  </property>
</Properties>
</file>