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753\Work\occ-coseismic\data\"/>
    </mc:Choice>
  </mc:AlternateContent>
  <xr:revisionPtr revIDLastSave="0" documentId="13_ncr:1_{6D352904-6F80-41CD-82E5-7B3825A40334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8" l="1"/>
  <c r="L19" i="8" s="1"/>
  <c r="J18" i="8"/>
  <c r="J17" i="8"/>
  <c r="J16" i="8"/>
  <c r="J15" i="8"/>
  <c r="J14" i="8"/>
  <c r="L14" i="8" s="1"/>
  <c r="J13" i="8"/>
  <c r="J12" i="8"/>
  <c r="J11" i="8"/>
  <c r="J10" i="8"/>
  <c r="J9" i="8"/>
  <c r="J8" i="8"/>
  <c r="J7" i="8"/>
  <c r="J6" i="8"/>
  <c r="L6" i="8" s="1"/>
  <c r="J5" i="8"/>
  <c r="L5" i="8" s="1"/>
  <c r="J4" i="8"/>
  <c r="L4" i="8" s="1"/>
  <c r="J3" i="8"/>
  <c r="L3" i="8"/>
  <c r="L10" i="8"/>
  <c r="L12" i="8"/>
  <c r="L13" i="8"/>
  <c r="L15" i="8"/>
  <c r="L16" i="8"/>
  <c r="L7" i="8"/>
  <c r="L9" i="8"/>
  <c r="L17" i="8"/>
  <c r="J2" i="8"/>
  <c r="L18" i="8"/>
  <c r="L11" i="8"/>
  <c r="L2" i="8"/>
  <c r="L8" i="8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M19" i="8" l="1"/>
  <c r="M18" i="8"/>
  <c r="M16" i="8"/>
  <c r="M15" i="8"/>
  <c r="M13" i="8"/>
  <c r="M12" i="8"/>
  <c r="M10" i="8"/>
  <c r="M9" i="8"/>
  <c r="M7" i="8"/>
  <c r="M6" i="8"/>
  <c r="M4" i="8"/>
  <c r="M3" i="8"/>
  <c r="M11" i="8"/>
  <c r="M14" i="8"/>
  <c r="M17" i="8"/>
  <c r="M8" i="8"/>
  <c r="M5" i="8"/>
  <c r="M2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<sst xmlns="http://schemas.openxmlformats.org/spreadsheetml/2006/main" count="856" uniqueCount="288">
  <si>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</si>
  <si>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</si>
  <si>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</si>
  <si>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</si>
  <si>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</si>
  <si>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</si>
  <si>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</si>
  <si>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</si>
  <si>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</si>
  <si>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</si>
  <si>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</si>
  <si>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</si>
  <si>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</si>
  <si>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</si>
  <si>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</si>
  <si>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</si>
  <si>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</si>
  <si>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</si>
  <si>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</si>
  <si>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</si>
  <si>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</si>
  <si>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</si>
  <si>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</si>
  <si>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</si>
  <si>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</si>
  <si>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</si>
  <si>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</si>
  <si>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</si>
  <si>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</si>
  <si>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</si>
  <si>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</si>
  <si>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</si>
  <si>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</si>
  <si>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</si>
  <si>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</si>
  <si>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</si>
  <si>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</si>
  <si>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</si>
  <si>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</si>
  <si>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</si>
  <si>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</si>
  <si>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</si>
  <si>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</si>
  <si>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</si>
  <si>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</si>
  <si>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</si>
  <si>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</si>
  <si>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</si>
  <si>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</si>
  <si>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</si>
  <si>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</si>
  <si>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</si>
  <si>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</si>
  <si>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</si>
  <si>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</si>
  <si>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</si>
  <si>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</si>
  <si>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</si>
  <si>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</si>
  <si>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</si>
  <si>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</si>
  <si>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</si>
  <si>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</si>
  <si>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</si>
  <si>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</si>
  <si>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</si>
  <si>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</si>
  <si>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</si>
  <si>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</si>
  <si>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</si>
  <si>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</si>
  <si>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</si>
  <si>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</si>
  <si>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</si>
  <si>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</si>
  <si>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</si>
  <si>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</si>
  <si>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</si>
  <si>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</si>
  <si>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</si>
  <si>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</si>
  <si>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</si>
  <si>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</si>
  <si>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</si>
  <si>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</si>
  <si>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</si>
  <si>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</si>
  <si>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</si>
  <si>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</si>
  <si>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</si>
  <si>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</si>
  <si>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</si>
  <si>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</si>
  <si>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</si>
  <si>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</si>
  <si>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</si>
  <si>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</si>
  <si>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</si>
  <si>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</si>
  <si>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</si>
  <si>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</si>
  <si>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</si>
  <si>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</si>
  <si>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</si>
  <si>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</si>
  <si>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</si>
  <si>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</si>
  <si>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</si>
  <si>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</si>
  <si>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</si>
  <si>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</si>
  <si>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</si>
  <si>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</si>
  <si>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</si>
  <si>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</si>
  <si>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</si>
  <si>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</si>
  <si>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</si>
  <si>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</si>
  <si>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</si>
  <si>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</si>
  <si>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</si>
  <si>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</si>
  <si>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</si>
  <si>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</si>
  <si>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</si>
  <si>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</si>
  <si>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</si>
  <si>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</si>
  <si>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</si>
  <si>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</si>
  <si>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</si>
  <si>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</si>
  <si>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</si>
  <si>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</si>
  <si>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</si>
  <si>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</si>
  <si>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</si>
  <si>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</si>
  <si>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</si>
  <si>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</si>
  <si>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</si>
  <si>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</si>
  <si>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</si>
  <si>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</si>
  <si>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</si>
  <si>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</si>
  <si>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</si>
  <si>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</si>
  <si>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</si>
  <si>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</si>
  <si>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</si>
  <si>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</si>
  <si>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</si>
  <si>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</si>
  <si>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</si>
  <si>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</si>
  <si>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</si>
  <si>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</si>
  <si>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</si>
  <si>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</si>
  <si>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</si>
  <si>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</si>
  <si>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</si>
  <si>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</si>
  <si>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</si>
  <si>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</si>
  <si>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</si>
  <si>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</si>
  <si>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</si>
  <si>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</si>
  <si>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</si>
  <si>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</si>
  <si>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</si>
  <si>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</si>
  <si>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</si>
  <si>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</si>
  <si>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</si>
  <si>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</si>
  <si>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</si>
  <si>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</si>
  <si>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</si>
  <si>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</si>
  <si>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</si>
  <si>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</si>
  <si>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</si>
  <si>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</si>
  <si>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</si>
  <si>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</si>
  <si>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</si>
  <si>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</si>
  <si>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</si>
  <si>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</si>
  <si>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</si>
  <si>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</si>
  <si>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</si>
  <si>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</si>
  <si>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</si>
  <si>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</si>
  <si>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</si>
  <si>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</si>
  <si>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</si>
  <si>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</si>
  <si>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</si>
  <si>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</si>
  <si>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</si>
  <si>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</si>
  <si>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</si>
  <si>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</si>
  <si>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</si>
  <si>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</si>
  <si>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</si>
  <si>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</si>
  <si>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</si>
  <si>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</si>
  <si>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</si>
  <si>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</si>
  <si>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</si>
  <si>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</si>
  <si>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</si>
  <si>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</si>
  <si>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</si>
  <si>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</si>
  <si>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</si>
  <si>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</si>
  <si>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</si>
  <si>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</si>
  <si>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</si>
  <si>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</si>
  <si>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</si>
  <si>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</si>
  <si>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</si>
  <si>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</si>
  <si>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</si>
  <si>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</si>
  <si>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</si>
  <si>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</si>
  <si>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</si>
  <si>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</si>
  <si>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</si>
  <si>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</si>
  <si>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</si>
  <si>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</si>
  <si>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</si>
  <si>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</si>
  <si>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</si>
  <si>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</si>
  <si>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</si>
  <si>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</si>
  <si>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</si>
  <si>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</si>
  <si>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</si>
  <si>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</si>
  <si>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</si>
  <si>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</si>
  <si>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</si>
  <si>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</si>
  <si>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</si>
  <si>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</si>
  <si>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</si>
  <si>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</si>
  <si>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</si>
  <si>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</si>
  <si>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</si>
  <si>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</si>
  <si>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</si>
  <si>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</si>
  <si>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</si>
  <si>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</si>
  <si>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</si>
  <si>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</si>
  <si>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</si>
  <si>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</si>
  <si>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</si>
  <si>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sz_solutions/FQ_hk_lw2025_wuatom_n5000_S10_N1_GR500_nr1-7_taper9-5Mw_alphas1-0_b0-95_pMax6233_nIt500000_narchi10</t>
  </si>
  <si>
    <t>sz_solutions/FQ_hk_lw2025_wuatom_n5000_S10_N1_GR500_nr1-7_taper9-5Mw_alphas1-0_b1-1_pMax6233_nIt500000_narchi10</t>
  </si>
  <si>
    <t>sz_solutions/FQ_hk_lw2025_wuatom_n5000_S10_N1_GR500_nr1-7_taper9-5Mw_alphas1-0_b1-24_pMax6233_nIt500000_narchi10</t>
  </si>
  <si>
    <t>_sz_fq_lock_b0-95</t>
  </si>
  <si>
    <t>_sz_fq_lw25_b1-24</t>
  </si>
  <si>
    <t>_sz_fq_lw25_b1-10</t>
  </si>
  <si>
    <t>_sz_fq_lw25_b0-95</t>
  </si>
  <si>
    <t>_sz_fq_lock_b1-10</t>
  </si>
  <si>
    <t>_sz_fq_lock_b1-24</t>
  </si>
  <si>
    <t>sz_solutions/FQ_hk_lock_wuatom_n5000_S10_N1_GR500_nr1-7_taper9-5Mw_alphas1-0_b0-95_pMax6233_nIt500000_narchi10</t>
  </si>
  <si>
    <t>sz_solutions/FQ_hk_lock_wuatom_n5000_S10_N1_GR500_nr1-7_taper9-5Mw_alphas1-0_b1-1_pMax6233_nIt500000_narchi10</t>
  </si>
  <si>
    <t>sz_solutions/FQ_hk_lock_wuatom_n5000_S10_N1_GR500_nr1-7_taper9-5Mw_alphas1-0_b1-24_pMax6233_nIt500000_narchi10</t>
  </si>
  <si>
    <t>creep</t>
  </si>
  <si>
    <t>Def_weight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</si>
</sst>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H2" sqref="H2:H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Q19"/>
  <sheetViews>
    <sheetView tabSelected="1" workbookViewId="0">
      <selection activeCell="N26" sqref="N26"/>
    </sheetView>
  </sheetViews>
  <sheetFormatPr defaultRowHeight="15" x14ac:dyDescent="0.25"/>
  <cols>
    <col min="1" max="1" width="11.7109375" customWidth="1"/>
    <col min="5" max="6" width="12.5703125" customWidth="1"/>
    <col min="7" max="7" width="11.28515625" customWidth="1"/>
    <col min="8" max="11" width="12.5703125" customWidth="1"/>
    <col min="12" max="12" width="15.28515625" customWidth="1"/>
    <col min="13" max="13" width="15.140625" customWidth="1"/>
    <col min="14" max="14" width="19" customWidth="1"/>
    <col min="15" max="15" width="10.42578125" customWidth="1"/>
  </cols>
  <sheetData>
    <row r="1" spans="1:17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287</v>
      </c>
      <c r="H1" t="s">
        <v>246</v>
      </c>
      <c r="I1" t="s">
        <v>247</v>
      </c>
      <c r="J1" t="s">
        <v>258</v>
      </c>
      <c r="K1" t="s">
        <v>254</v>
      </c>
      <c r="L1" t="s">
        <v>256</v>
      </c>
      <c r="M1" t="s">
        <v>259</v>
      </c>
      <c r="N1" t="s">
        <v>264</v>
      </c>
      <c r="O1" t="s">
        <v>225</v>
      </c>
      <c r="P1" t="s">
        <v>4</v>
      </c>
      <c r="Q1" t="s">
        <v>5</v>
      </c>
    </row>
    <row r="2" spans="1:17" x14ac:dyDescent="0.25">
      <c r="A2">
        <v>27.9</v>
      </c>
      <c r="B2">
        <v>0.95</v>
      </c>
      <c r="C2">
        <v>4</v>
      </c>
      <c r="D2">
        <v>1</v>
      </c>
      <c r="E2" t="s">
        <v>286</v>
      </c>
      <c r="F2" t="s">
        <v>260</v>
      </c>
      <c r="G2">
        <v>0.5</v>
      </c>
      <c r="H2">
        <v>0.34233999999999998</v>
      </c>
      <c r="I2">
        <v>0.48699999999999999</v>
      </c>
      <c r="J2">
        <f>PRODUCT(G2:I2)</f>
        <v>8.3359789999999989E-2</v>
      </c>
      <c r="K2">
        <v>1.27536454442839E-4</v>
      </c>
      <c r="L2">
        <f t="shared" ref="L2:L8" si="0">K2*J2</f>
        <v>1.0631412059699625E-5</v>
      </c>
      <c r="M2">
        <f t="shared" ref="M2:M19" si="1">L2/(SUM(L$2:L$22))</f>
        <v>8.344323323323323E-2</v>
      </c>
      <c r="N2" t="s">
        <v>280</v>
      </c>
      <c r="O2" t="s">
        <v>274</v>
      </c>
    </row>
    <row r="3" spans="1:17" x14ac:dyDescent="0.25">
      <c r="A3">
        <v>27.9</v>
      </c>
      <c r="B3">
        <v>0.95</v>
      </c>
      <c r="C3">
        <v>4</v>
      </c>
      <c r="D3">
        <v>0.42</v>
      </c>
      <c r="E3" t="s">
        <v>286</v>
      </c>
      <c r="F3" t="s">
        <v>260</v>
      </c>
      <c r="G3">
        <v>0.5</v>
      </c>
      <c r="H3">
        <v>0.34233999999999998</v>
      </c>
      <c r="I3">
        <v>0.255</v>
      </c>
      <c r="J3">
        <f t="shared" ref="J3:J19" si="2">PRODUCT(G3:I3)</f>
        <v>4.3648349999999995E-2</v>
      </c>
      <c r="K3">
        <v>1.27536454442839E-4</v>
      </c>
      <c r="L3">
        <f t="shared" ref="L3" si="3">K3*J3</f>
        <v>5.5667558012800908E-6</v>
      </c>
      <c r="M3">
        <f t="shared" si="1"/>
        <v>4.3692042042042037E-2</v>
      </c>
      <c r="N3" t="s">
        <v>280</v>
      </c>
      <c r="O3" t="s">
        <v>274</v>
      </c>
    </row>
    <row r="4" spans="1:17" x14ac:dyDescent="0.25">
      <c r="A4">
        <v>27.9</v>
      </c>
      <c r="B4">
        <v>0.95</v>
      </c>
      <c r="C4">
        <v>4</v>
      </c>
      <c r="D4">
        <v>1.58</v>
      </c>
      <c r="E4" t="s">
        <v>286</v>
      </c>
      <c r="F4" t="s">
        <v>260</v>
      </c>
      <c r="G4">
        <v>0.5</v>
      </c>
      <c r="H4">
        <v>0.34233999999999998</v>
      </c>
      <c r="I4">
        <v>0.25700000000000001</v>
      </c>
      <c r="J4">
        <f t="shared" si="2"/>
        <v>4.3990689999999999E-2</v>
      </c>
      <c r="K4">
        <v>1.27536454442839E-4</v>
      </c>
      <c r="L4">
        <f t="shared" ref="L4" si="4">K4*J4</f>
        <v>5.6104166310940532E-6</v>
      </c>
      <c r="M4">
        <f t="shared" si="1"/>
        <v>4.4034724724724729E-2</v>
      </c>
      <c r="N4" t="s">
        <v>280</v>
      </c>
      <c r="O4" t="s">
        <v>274</v>
      </c>
    </row>
    <row r="5" spans="1:17" x14ac:dyDescent="0.25">
      <c r="A5">
        <v>21.5</v>
      </c>
      <c r="B5">
        <v>1.1000000000000001</v>
      </c>
      <c r="C5">
        <v>4</v>
      </c>
      <c r="D5">
        <v>1</v>
      </c>
      <c r="E5" t="s">
        <v>286</v>
      </c>
      <c r="F5" t="s">
        <v>260</v>
      </c>
      <c r="G5">
        <v>0.5</v>
      </c>
      <c r="H5">
        <v>0.45212999999999998</v>
      </c>
      <c r="I5">
        <v>0.48699999999999999</v>
      </c>
      <c r="J5">
        <f t="shared" si="2"/>
        <v>0.11009365499999998</v>
      </c>
      <c r="K5">
        <v>1.27536454442839E-4</v>
      </c>
      <c r="L5">
        <f t="shared" si="0"/>
        <v>1.4040954415353132E-5</v>
      </c>
      <c r="M5">
        <f t="shared" si="1"/>
        <v>0.11020385885885885</v>
      </c>
      <c r="N5" t="s">
        <v>279</v>
      </c>
      <c r="O5" t="s">
        <v>275</v>
      </c>
    </row>
    <row r="6" spans="1:17" x14ac:dyDescent="0.25">
      <c r="A6">
        <v>21.5</v>
      </c>
      <c r="B6">
        <v>1.1000000000000001</v>
      </c>
      <c r="C6">
        <v>4</v>
      </c>
      <c r="D6">
        <v>0.42</v>
      </c>
      <c r="E6" t="s">
        <v>286</v>
      </c>
      <c r="F6" t="s">
        <v>260</v>
      </c>
      <c r="G6">
        <v>0.5</v>
      </c>
      <c r="H6">
        <v>0.45212999999999998</v>
      </c>
      <c r="I6">
        <v>0.255</v>
      </c>
      <c r="J6">
        <f t="shared" si="2"/>
        <v>5.7646574999999999E-2</v>
      </c>
      <c r="K6">
        <v>1.27536454442839E-4</v>
      </c>
      <c r="L6">
        <f t="shared" ref="L6:L7" si="5">K6*J6</f>
        <v>7.3520397862732014E-6</v>
      </c>
      <c r="M6">
        <f t="shared" si="1"/>
        <v>5.7704279279279284E-2</v>
      </c>
      <c r="N6" t="s">
        <v>279</v>
      </c>
      <c r="O6" t="s">
        <v>275</v>
      </c>
    </row>
    <row r="7" spans="1:17" x14ac:dyDescent="0.25">
      <c r="A7">
        <v>21.5</v>
      </c>
      <c r="B7">
        <v>1.1000000000000001</v>
      </c>
      <c r="C7">
        <v>4</v>
      </c>
      <c r="D7">
        <v>1.58</v>
      </c>
      <c r="E7" t="s">
        <v>286</v>
      </c>
      <c r="F7" t="s">
        <v>260</v>
      </c>
      <c r="G7">
        <v>0.5</v>
      </c>
      <c r="H7">
        <v>0.45212999999999998</v>
      </c>
      <c r="I7">
        <v>0.25700000000000001</v>
      </c>
      <c r="J7">
        <f t="shared" si="2"/>
        <v>5.8098705E-2</v>
      </c>
      <c r="K7">
        <v>1.27536454442839E-4</v>
      </c>
      <c r="L7">
        <f t="shared" si="5"/>
        <v>7.4097028434204424E-6</v>
      </c>
      <c r="M7">
        <f t="shared" si="1"/>
        <v>5.8156861861861864E-2</v>
      </c>
      <c r="N7" t="s">
        <v>279</v>
      </c>
      <c r="O7" t="s">
        <v>275</v>
      </c>
    </row>
    <row r="8" spans="1:17" x14ac:dyDescent="0.25">
      <c r="A8">
        <v>16.5</v>
      </c>
      <c r="B8">
        <v>1.24</v>
      </c>
      <c r="C8">
        <v>4</v>
      </c>
      <c r="D8">
        <v>1</v>
      </c>
      <c r="E8" t="s">
        <v>286</v>
      </c>
      <c r="F8" t="s">
        <v>260</v>
      </c>
      <c r="G8">
        <v>0.5</v>
      </c>
      <c r="H8">
        <v>0.20552999999999999</v>
      </c>
      <c r="I8">
        <v>0.48699999999999999</v>
      </c>
      <c r="J8">
        <f t="shared" si="2"/>
        <v>5.0046555E-2</v>
      </c>
      <c r="K8">
        <v>1.27536454442839E-4</v>
      </c>
      <c r="L8">
        <f t="shared" si="0"/>
        <v>6.3827601817785363E-6</v>
      </c>
      <c r="M8">
        <f t="shared" si="1"/>
        <v>5.0096651651651655E-2</v>
      </c>
      <c r="N8" t="s">
        <v>278</v>
      </c>
      <c r="O8" t="s">
        <v>276</v>
      </c>
    </row>
    <row r="9" spans="1:17" x14ac:dyDescent="0.25">
      <c r="A9">
        <v>16.5</v>
      </c>
      <c r="B9">
        <v>1.24</v>
      </c>
      <c r="C9">
        <v>4</v>
      </c>
      <c r="D9">
        <v>0.42</v>
      </c>
      <c r="E9" t="s">
        <v>286</v>
      </c>
      <c r="F9" t="s">
        <v>260</v>
      </c>
      <c r="G9">
        <v>0.5</v>
      </c>
      <c r="H9">
        <v>0.20552999999999999</v>
      </c>
      <c r="I9">
        <v>0.255</v>
      </c>
      <c r="J9">
        <f t="shared" si="2"/>
        <v>2.6205074999999998E-2</v>
      </c>
      <c r="K9">
        <v>1.27536454442839E-4</v>
      </c>
      <c r="L9">
        <f t="shared" ref="L9:L10" si="6">K9*J9</f>
        <v>3.3421023539086788E-6</v>
      </c>
      <c r="M9">
        <f t="shared" si="1"/>
        <v>2.6231306306306306E-2</v>
      </c>
      <c r="N9" t="s">
        <v>278</v>
      </c>
      <c r="O9" t="s">
        <v>276</v>
      </c>
    </row>
    <row r="10" spans="1:17" x14ac:dyDescent="0.25">
      <c r="A10">
        <v>16.5</v>
      </c>
      <c r="B10">
        <v>1.24</v>
      </c>
      <c r="C10">
        <v>4</v>
      </c>
      <c r="D10">
        <v>1.58</v>
      </c>
      <c r="E10" t="s">
        <v>286</v>
      </c>
      <c r="F10" t="s">
        <v>260</v>
      </c>
      <c r="G10">
        <v>0.5</v>
      </c>
      <c r="H10">
        <v>0.20552999999999999</v>
      </c>
      <c r="I10">
        <v>0.25700000000000001</v>
      </c>
      <c r="J10">
        <f t="shared" si="2"/>
        <v>2.6410605E-2</v>
      </c>
      <c r="K10">
        <v>1.27536454442839E-4</v>
      </c>
      <c r="L10">
        <f t="shared" si="6"/>
        <v>3.368314921390316E-6</v>
      </c>
      <c r="M10">
        <f t="shared" si="1"/>
        <v>2.6437042042042044E-2</v>
      </c>
      <c r="N10" t="s">
        <v>278</v>
      </c>
      <c r="O10" t="s">
        <v>276</v>
      </c>
    </row>
    <row r="11" spans="1:17" x14ac:dyDescent="0.25">
      <c r="A11">
        <v>27.9</v>
      </c>
      <c r="B11">
        <v>0.95</v>
      </c>
      <c r="C11">
        <v>4</v>
      </c>
      <c r="D11">
        <v>1</v>
      </c>
      <c r="E11" t="s">
        <v>257</v>
      </c>
      <c r="F11" t="s">
        <v>260</v>
      </c>
      <c r="G11">
        <v>0.5</v>
      </c>
      <c r="H11">
        <v>0.34233999999999998</v>
      </c>
      <c r="I11">
        <v>0.48699999999999999</v>
      </c>
      <c r="J11">
        <f t="shared" si="2"/>
        <v>8.3359789999999989E-2</v>
      </c>
      <c r="K11">
        <v>1.27536454442839E-4</v>
      </c>
      <c r="L11">
        <f t="shared" ref="L11:L17" si="7">K11*J11</f>
        <v>1.0631412059699625E-5</v>
      </c>
      <c r="M11">
        <f t="shared" si="1"/>
        <v>8.344323323323323E-2</v>
      </c>
      <c r="N11" t="s">
        <v>277</v>
      </c>
      <c r="O11" t="s">
        <v>283</v>
      </c>
    </row>
    <row r="12" spans="1:17" x14ac:dyDescent="0.25">
      <c r="A12">
        <v>27.9</v>
      </c>
      <c r="B12">
        <v>0.95</v>
      </c>
      <c r="C12">
        <v>4</v>
      </c>
      <c r="D12">
        <v>0.42</v>
      </c>
      <c r="E12" t="s">
        <v>257</v>
      </c>
      <c r="F12" t="s">
        <v>260</v>
      </c>
      <c r="G12">
        <v>0.5</v>
      </c>
      <c r="H12">
        <v>0.34233999999999998</v>
      </c>
      <c r="I12">
        <v>0.255</v>
      </c>
      <c r="J12">
        <f t="shared" si="2"/>
        <v>4.3648349999999995E-2</v>
      </c>
      <c r="K12">
        <v>1.27536454442839E-4</v>
      </c>
      <c r="L12">
        <f t="shared" ref="L12:L13" si="8">K12*J12</f>
        <v>5.5667558012800908E-6</v>
      </c>
      <c r="M12">
        <f t="shared" si="1"/>
        <v>4.3692042042042037E-2</v>
      </c>
      <c r="N12" t="s">
        <v>277</v>
      </c>
      <c r="O12" t="s">
        <v>283</v>
      </c>
    </row>
    <row r="13" spans="1:17" x14ac:dyDescent="0.25">
      <c r="A13">
        <v>27.9</v>
      </c>
      <c r="B13">
        <v>0.95</v>
      </c>
      <c r="C13">
        <v>4</v>
      </c>
      <c r="D13">
        <v>1.58</v>
      </c>
      <c r="E13" t="s">
        <v>257</v>
      </c>
      <c r="F13" t="s">
        <v>260</v>
      </c>
      <c r="G13">
        <v>0.5</v>
      </c>
      <c r="H13">
        <v>0.34233999999999998</v>
      </c>
      <c r="I13">
        <v>0.25700000000000001</v>
      </c>
      <c r="J13">
        <f t="shared" si="2"/>
        <v>4.3990689999999999E-2</v>
      </c>
      <c r="K13">
        <v>1.27536454442839E-4</v>
      </c>
      <c r="L13">
        <f t="shared" si="8"/>
        <v>5.6104166310940532E-6</v>
      </c>
      <c r="M13">
        <f t="shared" si="1"/>
        <v>4.4034724724724729E-2</v>
      </c>
      <c r="N13" t="s">
        <v>277</v>
      </c>
      <c r="O13" t="s">
        <v>283</v>
      </c>
    </row>
    <row r="14" spans="1:17" x14ac:dyDescent="0.25">
      <c r="A14">
        <v>21.5</v>
      </c>
      <c r="B14">
        <v>1.1000000000000001</v>
      </c>
      <c r="C14">
        <v>4</v>
      </c>
      <c r="D14">
        <v>1</v>
      </c>
      <c r="E14" t="s">
        <v>257</v>
      </c>
      <c r="F14" t="s">
        <v>260</v>
      </c>
      <c r="G14">
        <v>0.5</v>
      </c>
      <c r="H14">
        <v>0.45212999999999998</v>
      </c>
      <c r="I14">
        <v>0.48699999999999999</v>
      </c>
      <c r="J14">
        <f t="shared" si="2"/>
        <v>0.11009365499999998</v>
      </c>
      <c r="K14">
        <v>1.27536454442839E-4</v>
      </c>
      <c r="L14">
        <f t="shared" si="7"/>
        <v>1.4040954415353132E-5</v>
      </c>
      <c r="M14">
        <f t="shared" si="1"/>
        <v>0.11020385885885885</v>
      </c>
      <c r="N14" t="s">
        <v>281</v>
      </c>
      <c r="O14" t="s">
        <v>284</v>
      </c>
    </row>
    <row r="15" spans="1:17" x14ac:dyDescent="0.25">
      <c r="A15">
        <v>21.5</v>
      </c>
      <c r="B15">
        <v>1.1000000000000001</v>
      </c>
      <c r="C15">
        <v>4</v>
      </c>
      <c r="D15">
        <v>0.42</v>
      </c>
      <c r="E15" t="s">
        <v>257</v>
      </c>
      <c r="F15" t="s">
        <v>260</v>
      </c>
      <c r="G15">
        <v>0.5</v>
      </c>
      <c r="H15">
        <v>0.45212999999999998</v>
      </c>
      <c r="I15">
        <v>0.255</v>
      </c>
      <c r="J15">
        <f t="shared" si="2"/>
        <v>5.7646574999999999E-2</v>
      </c>
      <c r="K15">
        <v>1.27536454442839E-4</v>
      </c>
      <c r="L15">
        <f t="shared" ref="L15:L16" si="9">K15*J15</f>
        <v>7.3520397862732014E-6</v>
      </c>
      <c r="M15">
        <f t="shared" si="1"/>
        <v>5.7704279279279284E-2</v>
      </c>
      <c r="N15" t="s">
        <v>281</v>
      </c>
      <c r="O15" t="s">
        <v>284</v>
      </c>
    </row>
    <row r="16" spans="1:17" x14ac:dyDescent="0.25">
      <c r="A16">
        <v>21.5</v>
      </c>
      <c r="B16">
        <v>1.1000000000000001</v>
      </c>
      <c r="C16">
        <v>4</v>
      </c>
      <c r="D16">
        <v>1.58</v>
      </c>
      <c r="E16" t="s">
        <v>257</v>
      </c>
      <c r="F16" t="s">
        <v>260</v>
      </c>
      <c r="G16">
        <v>0.5</v>
      </c>
      <c r="H16">
        <v>0.45212999999999998</v>
      </c>
      <c r="I16">
        <v>0.25700000000000001</v>
      </c>
      <c r="J16">
        <f t="shared" si="2"/>
        <v>5.8098705E-2</v>
      </c>
      <c r="K16">
        <v>1.27536454442839E-4</v>
      </c>
      <c r="L16">
        <f t="shared" si="9"/>
        <v>7.4097028434204424E-6</v>
      </c>
      <c r="M16">
        <f t="shared" si="1"/>
        <v>5.8156861861861864E-2</v>
      </c>
      <c r="N16" t="s">
        <v>281</v>
      </c>
      <c r="O16" t="s">
        <v>284</v>
      </c>
    </row>
    <row r="17" spans="1:15" x14ac:dyDescent="0.25">
      <c r="A17">
        <v>16.5</v>
      </c>
      <c r="B17">
        <v>1.24</v>
      </c>
      <c r="C17">
        <v>4</v>
      </c>
      <c r="D17">
        <v>1</v>
      </c>
      <c r="E17" t="s">
        <v>257</v>
      </c>
      <c r="F17" t="s">
        <v>260</v>
      </c>
      <c r="G17">
        <v>0.5</v>
      </c>
      <c r="H17">
        <v>0.20552999999999999</v>
      </c>
      <c r="I17">
        <v>0.48699999999999999</v>
      </c>
      <c r="J17">
        <f t="shared" si="2"/>
        <v>5.0046555E-2</v>
      </c>
      <c r="K17">
        <v>1.27536454442839E-4</v>
      </c>
      <c r="L17">
        <f t="shared" si="7"/>
        <v>6.3827601817785363E-6</v>
      </c>
      <c r="M17">
        <f t="shared" si="1"/>
        <v>5.0096651651651655E-2</v>
      </c>
      <c r="N17" t="s">
        <v>282</v>
      </c>
      <c r="O17" t="s">
        <v>285</v>
      </c>
    </row>
    <row r="18" spans="1:15" x14ac:dyDescent="0.25">
      <c r="A18">
        <v>16.5</v>
      </c>
      <c r="B18">
        <v>1.24</v>
      </c>
      <c r="C18">
        <v>4</v>
      </c>
      <c r="D18">
        <v>0.42</v>
      </c>
      <c r="E18" t="s">
        <v>257</v>
      </c>
      <c r="F18" t="s">
        <v>260</v>
      </c>
      <c r="G18">
        <v>0.5</v>
      </c>
      <c r="H18">
        <v>0.20552999999999999</v>
      </c>
      <c r="I18">
        <v>0.255</v>
      </c>
      <c r="J18">
        <f t="shared" si="2"/>
        <v>2.6205074999999998E-2</v>
      </c>
      <c r="K18">
        <v>1.27536454442839E-4</v>
      </c>
      <c r="L18">
        <f t="shared" ref="L18:L19" si="10">K18*J18</f>
        <v>3.3421023539086788E-6</v>
      </c>
      <c r="M18">
        <f t="shared" si="1"/>
        <v>2.6231306306306306E-2</v>
      </c>
      <c r="N18" t="s">
        <v>282</v>
      </c>
      <c r="O18" t="s">
        <v>285</v>
      </c>
    </row>
    <row r="19" spans="1:15" x14ac:dyDescent="0.25">
      <c r="A19">
        <v>16.5</v>
      </c>
      <c r="B19">
        <v>1.24</v>
      </c>
      <c r="C19">
        <v>4</v>
      </c>
      <c r="D19">
        <v>1.58</v>
      </c>
      <c r="E19" t="s">
        <v>257</v>
      </c>
      <c r="F19" t="s">
        <v>260</v>
      </c>
      <c r="G19">
        <v>0.5</v>
      </c>
      <c r="H19">
        <v>0.20552999999999999</v>
      </c>
      <c r="I19">
        <v>0.25700000000000001</v>
      </c>
      <c r="J19">
        <f t="shared" si="2"/>
        <v>2.6410605E-2</v>
      </c>
      <c r="K19">
        <v>1.27536454442839E-4</v>
      </c>
      <c r="L19">
        <f t="shared" si="10"/>
        <v>3.368314921390316E-6</v>
      </c>
      <c r="M19">
        <f t="shared" si="1"/>
        <v>2.6437042042042044E-2</v>
      </c>
      <c r="N19" t="s">
        <v>282</v>
      </c>
      <c r="O19" t="s">
        <v>285</v>
      </c>
    </row>
  </sheetData>
  <phoneticPr fontId="20" type="noConversion"/>
  <pageMargins left="0.7" right="0.7" top="0.75" bottom="0.75" header="0.3" footer="0.3"/>
  <pageSetup paperSize="9" orientation="portrait" r:id="rId1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2025-06-11T04:37:41Z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