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BDD6E492-D733-41EF-A5B7-219E76364BCE}" xr6:coauthVersionLast="47" xr6:coauthVersionMax="47" xr10:uidLastSave="{00000000-0000-0000-0000-000000000000}"/>
  <bookViews>
    <workbookView xWindow="-30630" yWindow="3105" windowWidth="28800" windowHeight="1560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8" l="1"/>
  <c r="K19" i="8" s="1"/>
  <c r="I18" i="8"/>
  <c r="K18" i="8" s="1"/>
  <c r="I16" i="8"/>
  <c r="K16" i="8" s="1"/>
  <c r="I15" i="8"/>
  <c r="K15" i="8" s="1"/>
  <c r="I13" i="8"/>
  <c r="K13" i="8" s="1"/>
  <c r="I12" i="8"/>
  <c r="K12" i="8" s="1"/>
  <c r="I10" i="8"/>
  <c r="K10" i="8" s="1"/>
  <c r="I9" i="8"/>
  <c r="K9" i="8" s="1"/>
  <c r="I7" i="8"/>
  <c r="K7" i="8" s="1"/>
  <c r="I6" i="8"/>
  <c r="K6" i="8" s="1"/>
  <c r="I4" i="8"/>
  <c r="K4" i="8" s="1"/>
  <c r="I3" i="8"/>
  <c r="K3" i="8" s="1"/>
  <c r="I17" i="8"/>
  <c r="K17" i="8" s="1"/>
  <c r="I14" i="8"/>
  <c r="K14" i="8" s="1"/>
  <c r="I11" i="8"/>
  <c r="K11" i="8" s="1"/>
  <c r="I2" i="8"/>
  <c r="K2" i="8" s="1"/>
  <c r="I5" i="8"/>
  <c r="K5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9" i="8" l="1"/>
  <c r="L18" i="8"/>
  <c r="L16" i="8"/>
  <c r="L15" i="8"/>
  <c r="L13" i="8"/>
  <c r="L12" i="8"/>
  <c r="L10" i="8"/>
  <c r="L9" i="8"/>
  <c r="L7" i="8"/>
  <c r="L6" i="8"/>
  <c r="L4" i="8"/>
  <c r="L3" i="8"/>
  <c r="L11" i="8"/>
  <c r="L14" i="8"/>
  <c r="L17" i="8"/>
  <c r="L8" i="8"/>
  <c r="L5" i="8"/>
  <c r="L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<sst xmlns="http://schemas.openxmlformats.org/spreadsheetml/2006/main" count="855" uniqueCount="287">
  <si>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</si>
  <si>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</si>
  <si>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</si>
  <si>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</si>
  <si>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</si>
  <si>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</si>
  <si>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</si>
  <si>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</si>
  <si>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</si>
  <si>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</si>
  <si>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</si>
  <si>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</si>
  <si>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</si>
  <si>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</si>
  <si>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</si>
  <si>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</si>
  <si>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</si>
  <si>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</si>
  <si>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</si>
  <si>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</si>
  <si>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</si>
  <si>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</si>
  <si>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</si>
  <si>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</si>
  <si>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</si>
  <si>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</si>
  <si>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</si>
  <si>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</si>
  <si>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</si>
  <si>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</si>
  <si>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</si>
  <si>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</si>
  <si>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</si>
  <si>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</si>
  <si>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</si>
  <si>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</si>
  <si>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</si>
  <si>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</si>
  <si>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</si>
  <si>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</si>
  <si>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</si>
  <si>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</si>
  <si>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</si>
  <si>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</si>
  <si>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</si>
  <si>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</si>
  <si>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</si>
  <si>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</si>
  <si>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</si>
  <si>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</si>
  <si>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</si>
  <si>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</si>
  <si>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</si>
  <si>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</si>
  <si>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</si>
  <si>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</si>
  <si>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</si>
  <si>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</si>
  <si>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</si>
  <si>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</si>
  <si>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</si>
  <si>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</si>
  <si>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</si>
  <si>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</si>
  <si>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</si>
  <si>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</si>
  <si>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</si>
  <si>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</si>
  <si>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</si>
  <si>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</si>
  <si>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</si>
  <si>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</si>
  <si>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</si>
  <si>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</si>
  <si>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</si>
  <si>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</si>
  <si>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</si>
  <si>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</si>
  <si>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</si>
  <si>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</si>
  <si>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</si>
  <si>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</si>
  <si>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</si>
  <si>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</si>
  <si>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</si>
  <si>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</si>
  <si>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</si>
  <si>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</si>
  <si>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</si>
  <si>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</si>
  <si>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</si>
  <si>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</si>
  <si>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</si>
  <si>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</si>
  <si>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</si>
  <si>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</si>
  <si>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</si>
  <si>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</si>
  <si>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</si>
  <si>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</si>
  <si>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</si>
  <si>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</si>
  <si>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</si>
  <si>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</si>
  <si>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</si>
  <si>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</si>
  <si>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</si>
  <si>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</si>
  <si>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</si>
  <si>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</si>
  <si>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</si>
  <si>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</si>
  <si>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</si>
  <si>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</si>
  <si>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</si>
  <si>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</si>
  <si>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</si>
  <si>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</si>
  <si>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</si>
  <si>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</si>
  <si>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</si>
  <si>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</si>
  <si>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</si>
  <si>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</si>
  <si>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</si>
  <si>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</si>
  <si>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</si>
  <si>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</si>
  <si>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</si>
  <si>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</si>
  <si>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</si>
  <si>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</si>
  <si>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</si>
  <si>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</si>
  <si>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</si>
  <si>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</si>
  <si>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</si>
  <si>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</si>
  <si>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</si>
  <si>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</si>
  <si>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</si>
  <si>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</si>
  <si>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</si>
  <si>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</si>
  <si>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</si>
  <si>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</si>
  <si>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</si>
  <si>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</si>
  <si>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</si>
  <si>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</si>
  <si>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</si>
  <si>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</si>
  <si>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</si>
  <si>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</si>
  <si>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</si>
  <si>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</si>
  <si>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</si>
  <si>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</si>
  <si>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</si>
  <si>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</si>
  <si>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</si>
  <si>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</si>
  <si>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</si>
  <si>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</si>
  <si>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</si>
  <si>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</si>
  <si>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</si>
  <si>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</si>
  <si>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</si>
  <si>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</si>
  <si>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</si>
  <si>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</si>
  <si>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</si>
  <si>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</si>
  <si>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</si>
  <si>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</si>
  <si>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</si>
  <si>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</si>
  <si>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</si>
  <si>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</si>
  <si>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</si>
  <si>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</si>
  <si>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</si>
  <si>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</si>
  <si>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</si>
  <si>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</si>
  <si>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</si>
  <si>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</si>
  <si>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</si>
  <si>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</si>
  <si>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</si>
  <si>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</si>
  <si>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</si>
  <si>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</si>
  <si>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</si>
  <si>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</si>
  <si>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</si>
  <si>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</si>
  <si>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</si>
  <si>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</si>
  <si>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</si>
  <si>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</si>
  <si>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</si>
  <si>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</si>
  <si>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</si>
  <si>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</si>
  <si>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</si>
  <si>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</si>
  <si>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</si>
  <si>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</si>
  <si>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</si>
  <si>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</si>
  <si>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</si>
  <si>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</si>
  <si>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</si>
  <si>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</si>
  <si>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</si>
  <si>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</si>
  <si>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</si>
  <si>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</si>
  <si>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</si>
  <si>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</si>
  <si>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</si>
  <si>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</si>
  <si>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</si>
  <si>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</si>
  <si>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</si>
  <si>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</si>
  <si>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</si>
  <si>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</si>
  <si>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</si>
  <si>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</si>
  <si>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</si>
  <si>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</si>
  <si>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</si>
  <si>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</si>
  <si>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</si>
  <si>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</si>
  <si>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</si>
  <si>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</si>
  <si>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</si>
  <si>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</si>
  <si>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</si>
  <si>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</si>
  <si>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</si>
  <si>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</si>
  <si>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</si>
  <si>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</si>
  <si>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</si>
  <si>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</si>
  <si>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</si>
  <si>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</si>
  <si>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</si>
  <si>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</si>
  <si>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</si>
  <si>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</si>
  <si>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</si>
  <si>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</si>
  <si>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</si>
  <si>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</si>
  <si>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</si>
  <si>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</si>
  <si>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</si>
  <si>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</si>
  <si>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</si>
  <si>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</si>
  <si>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</si>
  <si>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</si>
  <si>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</si>
  <si>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</si>
  <si>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</si>
  <si>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</si>
  <si>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</si>
  <si>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</si>
  <si>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sz_solutions/FQ_hk_lw2025_wuatom_n5000_S10_N1_GR500_nr1-7_taper9-5Mw_alphas1-0_b0-95_pMax6233_nIt500000_narchi10</t>
  </si>
  <si>
    <t>sz_solutions/FQ_hk_lw2025_wuatom_n5000_S10_N1_GR500_nr1-7_taper9-5Mw_alphas1-0_b1-1_pMax6233_nIt500000_narchi10</t>
  </si>
  <si>
    <t>sz_solutions/FQ_hk_lw2025_wuatom_n5000_S10_N1_GR500_nr1-7_taper9-5Mw_alphas1-0_b1-24_pMax6233_nIt500000_narchi10</t>
  </si>
  <si>
    <t>_sz_fq_lock_b0-95</t>
  </si>
  <si>
    <t>_sz_fq_lw25_b1-24</t>
  </si>
  <si>
    <t>_sz_fq_lw25_b1-10</t>
  </si>
  <si>
    <t>_sz_fq_lw25_b0-95</t>
  </si>
  <si>
    <t>_sz_fq_lock_b1-10</t>
  </si>
  <si>
    <t>_sz_fq_lock_b1-24</t>
  </si>
  <si>
    <t>sz_solutions/FQ_hk_lock_wuatom_n5000_S10_N1_GR500_nr1-7_taper9-5Mw_alphas1-0_b0-95_pMax6233_nIt500000_narchi10</t>
  </si>
  <si>
    <t>sz_solutions/FQ_hk_lock_wuatom_n5000_S10_N1_GR500_nr1-7_taper9-5Mw_alphas1-0_b1-1_pMax6233_nIt500000_narchi10</t>
  </si>
  <si>
    <t>sz_solutions/FQ_hk_lock_wuatom_n5000_S10_N1_GR500_nr1-7_taper9-5Mw_alphas1-0_b1-24_pMax6233_nIt500000_narchi10</t>
  </si>
  <si>
    <t>creep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</si>
</sst>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H2" sqref="H2:H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9"/>
  <sheetViews>
    <sheetView tabSelected="1" workbookViewId="0">
      <selection activeCell="I23" sqref="I23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19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0.95</v>
      </c>
      <c r="C2">
        <v>4</v>
      </c>
      <c r="D2">
        <v>1</v>
      </c>
      <c r="E2" t="s">
        <v>286</v>
      </c>
      <c r="F2" t="s">
        <v>260</v>
      </c>
      <c r="G2">
        <v>0.34233999999999998</v>
      </c>
      <c r="H2">
        <v>0.48699999999999999</v>
      </c>
      <c r="I2">
        <f t="shared" ref="I2:I8" si="0">PRODUCT(G2:H2)</f>
        <v>0.16671957999999998</v>
      </c>
      <c r="J2">
        <v>1.27536454442839E-4</v>
      </c>
      <c r="K2">
        <f t="shared" ref="K2:K8" si="1">J2*I2</f>
        <v>2.126282411939925E-5</v>
      </c>
      <c r="L2">
        <f>K2/(SUM(K$2:K$22))</f>
        <v>8.344323323323323E-2</v>
      </c>
      <c r="M2" t="s">
        <v>280</v>
      </c>
      <c r="N2" t="s">
        <v>274</v>
      </c>
    </row>
    <row r="3" spans="1:16" x14ac:dyDescent="0.25">
      <c r="A3">
        <v>27.9</v>
      </c>
      <c r="B3">
        <v>0.95</v>
      </c>
      <c r="C3">
        <v>4</v>
      </c>
      <c r="D3">
        <v>0.42</v>
      </c>
      <c r="E3" t="s">
        <v>286</v>
      </c>
      <c r="F3" t="s">
        <v>260</v>
      </c>
      <c r="G3">
        <v>0.34233999999999998</v>
      </c>
      <c r="H3">
        <v>0.255</v>
      </c>
      <c r="I3">
        <f t="shared" ref="I3" si="2">PRODUCT(G3:H3)</f>
        <v>8.7296699999999991E-2</v>
      </c>
      <c r="J3">
        <v>1.27536454442839E-4</v>
      </c>
      <c r="K3">
        <f t="shared" ref="K3" si="3">J3*I3</f>
        <v>1.1133511602560182E-5</v>
      </c>
      <c r="L3">
        <f>K3/(SUM(K$2:K$22))</f>
        <v>4.3692042042042037E-2</v>
      </c>
      <c r="M3" t="s">
        <v>280</v>
      </c>
      <c r="N3" t="s">
        <v>274</v>
      </c>
    </row>
    <row r="4" spans="1:16" x14ac:dyDescent="0.25">
      <c r="A4">
        <v>27.9</v>
      </c>
      <c r="B4">
        <v>0.95</v>
      </c>
      <c r="C4">
        <v>4</v>
      </c>
      <c r="D4">
        <v>1.58</v>
      </c>
      <c r="E4" t="s">
        <v>286</v>
      </c>
      <c r="F4" t="s">
        <v>260</v>
      </c>
      <c r="G4">
        <v>0.34233999999999998</v>
      </c>
      <c r="H4">
        <v>0.25700000000000001</v>
      </c>
      <c r="I4">
        <f t="shared" ref="I4" si="4">PRODUCT(G4:H4)</f>
        <v>8.7981379999999998E-2</v>
      </c>
      <c r="J4">
        <v>1.27536454442839E-4</v>
      </c>
      <c r="K4">
        <f t="shared" ref="K4" si="5">J4*I4</f>
        <v>1.1220833262188106E-5</v>
      </c>
      <c r="L4">
        <f>K4/(SUM(K$2:K$22))</f>
        <v>4.4034724724724729E-2</v>
      </c>
      <c r="M4" t="s">
        <v>280</v>
      </c>
      <c r="N4" t="s">
        <v>274</v>
      </c>
    </row>
    <row r="5" spans="1:16" x14ac:dyDescent="0.25">
      <c r="A5">
        <v>21.5</v>
      </c>
      <c r="B5">
        <v>1.1000000000000001</v>
      </c>
      <c r="C5">
        <v>4</v>
      </c>
      <c r="D5">
        <v>1</v>
      </c>
      <c r="E5" t="s">
        <v>286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1.27536454442839E-4</v>
      </c>
      <c r="K5">
        <f t="shared" si="1"/>
        <v>2.8081908830706263E-5</v>
      </c>
      <c r="L5">
        <f>K5/(SUM(K$2:K$22))</f>
        <v>0.11020385885885885</v>
      </c>
      <c r="M5" t="s">
        <v>279</v>
      </c>
      <c r="N5" t="s">
        <v>275</v>
      </c>
    </row>
    <row r="6" spans="1:16" x14ac:dyDescent="0.25">
      <c r="A6">
        <v>21.5</v>
      </c>
      <c r="B6">
        <v>1.1000000000000001</v>
      </c>
      <c r="C6">
        <v>4</v>
      </c>
      <c r="D6">
        <v>0.42</v>
      </c>
      <c r="E6" t="s">
        <v>286</v>
      </c>
      <c r="F6" t="s">
        <v>260</v>
      </c>
      <c r="G6">
        <v>0.45212999999999998</v>
      </c>
      <c r="H6">
        <v>0.255</v>
      </c>
      <c r="I6">
        <f t="shared" ref="I6:I7" si="6">PRODUCT(G6:H6)</f>
        <v>0.11529315</v>
      </c>
      <c r="J6">
        <v>1.27536454442839E-4</v>
      </c>
      <c r="K6">
        <f t="shared" ref="K6:K7" si="7">J6*I6</f>
        <v>1.4704079572546403E-5</v>
      </c>
      <c r="L6">
        <f>K6/(SUM(K$2:K$22))</f>
        <v>5.7704279279279284E-2</v>
      </c>
      <c r="M6" t="s">
        <v>279</v>
      </c>
      <c r="N6" t="s">
        <v>275</v>
      </c>
    </row>
    <row r="7" spans="1:16" x14ac:dyDescent="0.25">
      <c r="A7">
        <v>21.5</v>
      </c>
      <c r="B7">
        <v>1.1000000000000001</v>
      </c>
      <c r="C7">
        <v>4</v>
      </c>
      <c r="D7">
        <v>1.58</v>
      </c>
      <c r="E7" t="s">
        <v>286</v>
      </c>
      <c r="F7" t="s">
        <v>260</v>
      </c>
      <c r="G7">
        <v>0.45212999999999998</v>
      </c>
      <c r="H7">
        <v>0.25700000000000001</v>
      </c>
      <c r="I7">
        <f t="shared" si="6"/>
        <v>0.11619741</v>
      </c>
      <c r="J7">
        <v>1.27536454442839E-4</v>
      </c>
      <c r="K7">
        <f t="shared" si="7"/>
        <v>1.4819405686840885E-5</v>
      </c>
      <c r="L7">
        <f>K7/(SUM(K$2:K$22))</f>
        <v>5.8156861861861864E-2</v>
      </c>
      <c r="M7" t="s">
        <v>279</v>
      </c>
      <c r="N7" t="s">
        <v>275</v>
      </c>
    </row>
    <row r="8" spans="1:16" x14ac:dyDescent="0.25">
      <c r="A8">
        <v>16.5</v>
      </c>
      <c r="B8">
        <v>1.24</v>
      </c>
      <c r="C8">
        <v>4</v>
      </c>
      <c r="D8">
        <v>1</v>
      </c>
      <c r="E8" t="s">
        <v>286</v>
      </c>
      <c r="F8" t="s">
        <v>260</v>
      </c>
      <c r="G8">
        <v>0.20552999999999999</v>
      </c>
      <c r="H8">
        <v>0.48699999999999999</v>
      </c>
      <c r="I8">
        <f t="shared" si="0"/>
        <v>0.10009311</v>
      </c>
      <c r="J8">
        <v>1.27536454442839E-4</v>
      </c>
      <c r="K8">
        <f t="shared" si="1"/>
        <v>1.2765520363557073E-5</v>
      </c>
      <c r="L8">
        <f>K8/(SUM(K$2:K$22))</f>
        <v>5.0096651651651655E-2</v>
      </c>
      <c r="M8" t="s">
        <v>278</v>
      </c>
      <c r="N8" t="s">
        <v>276</v>
      </c>
    </row>
    <row r="9" spans="1:16" x14ac:dyDescent="0.25">
      <c r="A9">
        <v>16.5</v>
      </c>
      <c r="B9">
        <v>1.24</v>
      </c>
      <c r="C9">
        <v>4</v>
      </c>
      <c r="D9">
        <v>0.42</v>
      </c>
      <c r="E9" t="s">
        <v>286</v>
      </c>
      <c r="F9" t="s">
        <v>260</v>
      </c>
      <c r="G9">
        <v>0.20552999999999999</v>
      </c>
      <c r="H9">
        <v>0.255</v>
      </c>
      <c r="I9">
        <f t="shared" ref="I9:I10" si="8">PRODUCT(G9:H9)</f>
        <v>5.2410149999999996E-2</v>
      </c>
      <c r="J9">
        <v>1.27536454442839E-4</v>
      </c>
      <c r="K9">
        <f t="shared" ref="K9:K10" si="9">J9*I9</f>
        <v>6.6842047078173577E-6</v>
      </c>
      <c r="L9">
        <f>K9/(SUM(K$2:K$22))</f>
        <v>2.6231306306306306E-2</v>
      </c>
      <c r="M9" t="s">
        <v>278</v>
      </c>
      <c r="N9" t="s">
        <v>276</v>
      </c>
    </row>
    <row r="10" spans="1:16" x14ac:dyDescent="0.25">
      <c r="A10">
        <v>16.5</v>
      </c>
      <c r="B10">
        <v>1.24</v>
      </c>
      <c r="C10">
        <v>4</v>
      </c>
      <c r="D10">
        <v>1.58</v>
      </c>
      <c r="E10" t="s">
        <v>286</v>
      </c>
      <c r="F10" t="s">
        <v>260</v>
      </c>
      <c r="G10">
        <v>0.20552999999999999</v>
      </c>
      <c r="H10">
        <v>0.25700000000000001</v>
      </c>
      <c r="I10">
        <f t="shared" si="8"/>
        <v>5.282121E-2</v>
      </c>
      <c r="J10">
        <v>1.27536454442839E-4</v>
      </c>
      <c r="K10">
        <f t="shared" si="9"/>
        <v>6.736629842780632E-6</v>
      </c>
      <c r="L10">
        <f>K10/(SUM(K$2:K$22))</f>
        <v>2.6437042042042044E-2</v>
      </c>
      <c r="M10" t="s">
        <v>278</v>
      </c>
      <c r="N10" t="s">
        <v>276</v>
      </c>
    </row>
    <row r="11" spans="1:16" x14ac:dyDescent="0.25">
      <c r="A11">
        <v>27.9</v>
      </c>
      <c r="B11">
        <v>0.95</v>
      </c>
      <c r="C11">
        <v>4</v>
      </c>
      <c r="D11">
        <v>1</v>
      </c>
      <c r="E11" t="s">
        <v>257</v>
      </c>
      <c r="F11" t="s">
        <v>260</v>
      </c>
      <c r="G11">
        <v>0.34233999999999998</v>
      </c>
      <c r="H11">
        <v>0.48699999999999999</v>
      </c>
      <c r="I11">
        <f t="shared" ref="I11:I17" si="10">PRODUCT(G11:H11)</f>
        <v>0.16671957999999998</v>
      </c>
      <c r="J11">
        <v>1.27536454442839E-4</v>
      </c>
      <c r="K11">
        <f t="shared" ref="K11:K17" si="11">J11*I11</f>
        <v>2.126282411939925E-5</v>
      </c>
      <c r="L11">
        <f>K11/(SUM(K$2:K$22))</f>
        <v>8.344323323323323E-2</v>
      </c>
      <c r="M11" t="s">
        <v>277</v>
      </c>
      <c r="N11" t="s">
        <v>283</v>
      </c>
    </row>
    <row r="12" spans="1:16" x14ac:dyDescent="0.25">
      <c r="A12">
        <v>27.9</v>
      </c>
      <c r="B12">
        <v>0.95</v>
      </c>
      <c r="C12">
        <v>4</v>
      </c>
      <c r="D12">
        <v>0.42</v>
      </c>
      <c r="E12" t="s">
        <v>257</v>
      </c>
      <c r="F12" t="s">
        <v>260</v>
      </c>
      <c r="G12">
        <v>0.34233999999999998</v>
      </c>
      <c r="H12">
        <v>0.255</v>
      </c>
      <c r="I12">
        <f t="shared" ref="I12:I13" si="12">PRODUCT(G12:H12)</f>
        <v>8.7296699999999991E-2</v>
      </c>
      <c r="J12">
        <v>1.27536454442839E-4</v>
      </c>
      <c r="K12">
        <f t="shared" ref="K12:K13" si="13">J12*I12</f>
        <v>1.1133511602560182E-5</v>
      </c>
      <c r="L12">
        <f>K12/(SUM(K$2:K$22))</f>
        <v>4.3692042042042037E-2</v>
      </c>
      <c r="M12" t="s">
        <v>277</v>
      </c>
      <c r="N12" t="s">
        <v>283</v>
      </c>
    </row>
    <row r="13" spans="1:16" x14ac:dyDescent="0.25">
      <c r="A13">
        <v>27.9</v>
      </c>
      <c r="B13">
        <v>0.95</v>
      </c>
      <c r="C13">
        <v>4</v>
      </c>
      <c r="D13">
        <v>1.58</v>
      </c>
      <c r="E13" t="s">
        <v>257</v>
      </c>
      <c r="F13" t="s">
        <v>260</v>
      </c>
      <c r="G13">
        <v>0.34233999999999998</v>
      </c>
      <c r="H13">
        <v>0.25700000000000001</v>
      </c>
      <c r="I13">
        <f t="shared" si="12"/>
        <v>8.7981379999999998E-2</v>
      </c>
      <c r="J13">
        <v>1.27536454442839E-4</v>
      </c>
      <c r="K13">
        <f t="shared" si="13"/>
        <v>1.1220833262188106E-5</v>
      </c>
      <c r="L13">
        <f>K13/(SUM(K$2:K$22))</f>
        <v>4.4034724724724729E-2</v>
      </c>
      <c r="M13" t="s">
        <v>277</v>
      </c>
      <c r="N13" t="s">
        <v>283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10"/>
        <v>0.22018730999999997</v>
      </c>
      <c r="J14">
        <v>1.27536454442839E-4</v>
      </c>
      <c r="K14">
        <f t="shared" si="11"/>
        <v>2.8081908830706263E-5</v>
      </c>
      <c r="L14">
        <f>K14/(SUM(K$2:K$22))</f>
        <v>0.11020385885885885</v>
      </c>
      <c r="M14" t="s">
        <v>281</v>
      </c>
      <c r="N14" t="s">
        <v>284</v>
      </c>
    </row>
    <row r="15" spans="1:16" x14ac:dyDescent="0.25">
      <c r="A15">
        <v>21.5</v>
      </c>
      <c r="B15">
        <v>1.1000000000000001</v>
      </c>
      <c r="C15">
        <v>4</v>
      </c>
      <c r="D15">
        <v>0.42</v>
      </c>
      <c r="E15" t="s">
        <v>257</v>
      </c>
      <c r="F15" t="s">
        <v>260</v>
      </c>
      <c r="G15">
        <v>0.45212999999999998</v>
      </c>
      <c r="H15">
        <v>0.255</v>
      </c>
      <c r="I15">
        <f t="shared" ref="I15:I16" si="14">PRODUCT(G15:H15)</f>
        <v>0.11529315</v>
      </c>
      <c r="J15">
        <v>1.27536454442839E-4</v>
      </c>
      <c r="K15">
        <f t="shared" ref="K15:K16" si="15">J15*I15</f>
        <v>1.4704079572546403E-5</v>
      </c>
      <c r="L15">
        <f>K15/(SUM(K$2:K$22))</f>
        <v>5.7704279279279284E-2</v>
      </c>
      <c r="M15" t="s">
        <v>281</v>
      </c>
      <c r="N15" t="s">
        <v>284</v>
      </c>
    </row>
    <row r="16" spans="1:16" x14ac:dyDescent="0.25">
      <c r="A16">
        <v>21.5</v>
      </c>
      <c r="B16">
        <v>1.1000000000000001</v>
      </c>
      <c r="C16">
        <v>4</v>
      </c>
      <c r="D16">
        <v>1.58</v>
      </c>
      <c r="E16" t="s">
        <v>257</v>
      </c>
      <c r="F16" t="s">
        <v>260</v>
      </c>
      <c r="G16">
        <v>0.45212999999999998</v>
      </c>
      <c r="H16">
        <v>0.25700000000000001</v>
      </c>
      <c r="I16">
        <f t="shared" si="14"/>
        <v>0.11619741</v>
      </c>
      <c r="J16">
        <v>1.27536454442839E-4</v>
      </c>
      <c r="K16">
        <f t="shared" si="15"/>
        <v>1.4819405686840885E-5</v>
      </c>
      <c r="L16">
        <f>K16/(SUM(K$2:K$22))</f>
        <v>5.8156861861861864E-2</v>
      </c>
      <c r="M16" t="s">
        <v>281</v>
      </c>
      <c r="N16" t="s">
        <v>284</v>
      </c>
    </row>
    <row r="17" spans="1:14" x14ac:dyDescent="0.25">
      <c r="A17">
        <v>16.5</v>
      </c>
      <c r="B17">
        <v>1.24</v>
      </c>
      <c r="C17">
        <v>4</v>
      </c>
      <c r="D17">
        <v>1</v>
      </c>
      <c r="E17" t="s">
        <v>257</v>
      </c>
      <c r="F17" t="s">
        <v>260</v>
      </c>
      <c r="G17">
        <v>0.20552999999999999</v>
      </c>
      <c r="H17">
        <v>0.48699999999999999</v>
      </c>
      <c r="I17">
        <f t="shared" si="10"/>
        <v>0.10009311</v>
      </c>
      <c r="J17">
        <v>1.27536454442839E-4</v>
      </c>
      <c r="K17">
        <f t="shared" si="11"/>
        <v>1.2765520363557073E-5</v>
      </c>
      <c r="L17">
        <f>K17/(SUM(K$2:K$22))</f>
        <v>5.0096651651651655E-2</v>
      </c>
      <c r="M17" t="s">
        <v>282</v>
      </c>
      <c r="N17" t="s">
        <v>285</v>
      </c>
    </row>
    <row r="18" spans="1:14" x14ac:dyDescent="0.25">
      <c r="A18">
        <v>16.5</v>
      </c>
      <c r="B18">
        <v>1.24</v>
      </c>
      <c r="C18">
        <v>4</v>
      </c>
      <c r="D18">
        <v>0.42</v>
      </c>
      <c r="E18" t="s">
        <v>257</v>
      </c>
      <c r="F18" t="s">
        <v>260</v>
      </c>
      <c r="G18">
        <v>0.20552999999999999</v>
      </c>
      <c r="H18">
        <v>0.255</v>
      </c>
      <c r="I18">
        <f t="shared" ref="I18:I19" si="16">PRODUCT(G18:H18)</f>
        <v>5.2410149999999996E-2</v>
      </c>
      <c r="J18">
        <v>1.27536454442839E-4</v>
      </c>
      <c r="K18">
        <f t="shared" ref="K18:K19" si="17">J18*I18</f>
        <v>6.6842047078173577E-6</v>
      </c>
      <c r="L18">
        <f>K18/(SUM(K$2:K$22))</f>
        <v>2.6231306306306306E-2</v>
      </c>
      <c r="M18" t="s">
        <v>282</v>
      </c>
      <c r="N18" t="s">
        <v>285</v>
      </c>
    </row>
    <row r="19" spans="1:14" x14ac:dyDescent="0.25">
      <c r="A19">
        <v>16.5</v>
      </c>
      <c r="B19">
        <v>1.24</v>
      </c>
      <c r="C19">
        <v>4</v>
      </c>
      <c r="D19">
        <v>1.58</v>
      </c>
      <c r="E19" t="s">
        <v>257</v>
      </c>
      <c r="F19" t="s">
        <v>260</v>
      </c>
      <c r="G19">
        <v>0.20552999999999999</v>
      </c>
      <c r="H19">
        <v>0.25700000000000001</v>
      </c>
      <c r="I19">
        <f t="shared" si="16"/>
        <v>5.282121E-2</v>
      </c>
      <c r="J19">
        <v>1.27536454442839E-4</v>
      </c>
      <c r="K19">
        <f t="shared" si="17"/>
        <v>6.736629842780632E-6</v>
      </c>
      <c r="L19">
        <f>K19/(SUM(K$2:K$22))</f>
        <v>2.6437042042042044E-2</v>
      </c>
      <c r="M19" t="s">
        <v>282</v>
      </c>
      <c r="N19" t="s">
        <v>285</v>
      </c>
    </row>
  </sheetData>
  <phoneticPr fontId="20" type="noConversion"/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2025-06-09T02:56:48Z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