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201\Desktop\GB\HW\FinancialMathematics\"/>
    </mc:Choice>
  </mc:AlternateContent>
  <xr:revisionPtr revIDLastSave="0" documentId="13_ncr:1_{83D1A322-C314-45A8-85D8-E6D077EA73D7}" xr6:coauthVersionLast="47" xr6:coauthVersionMax="47" xr10:uidLastSave="{00000000-0000-0000-0000-000000000000}"/>
  <bookViews>
    <workbookView xWindow="-110" yWindow="-110" windowWidth="38620" windowHeight="21100" xr2:uid="{EA6B04E0-5A2E-431E-BF37-AFC215A5F13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3" i="1"/>
  <c r="C60" i="1"/>
  <c r="C59" i="1"/>
  <c r="E48" i="1"/>
  <c r="F48" i="1"/>
  <c r="D48" i="1"/>
  <c r="D51" i="1" s="1"/>
  <c r="C22" i="1"/>
  <c r="C10" i="1"/>
</calcChain>
</file>

<file path=xl/sharedStrings.xml><?xml version="1.0" encoding="utf-8"?>
<sst xmlns="http://schemas.openxmlformats.org/spreadsheetml/2006/main" count="28" uniqueCount="24">
  <si>
    <t>ДЗ по "Финансовая математика (семинары)"</t>
  </si>
  <si>
    <t>Семинар 1. Временная стоимость денег. Процентные расчеты</t>
  </si>
  <si>
    <r>
      <t>Задача 1.</t>
    </r>
    <r>
      <rPr>
        <sz val="11.5"/>
        <color rgb="FF2C2D30"/>
        <rFont val="Roboto"/>
      </rPr>
      <t> Инвестор купил акцию 6 лет назад по цене $10. Сейчас он продал ее за $50. Определить, какую доходность принесла ему эта инвестиция в процентах годовых.</t>
    </r>
  </si>
  <si>
    <t>Ставка</t>
  </si>
  <si>
    <t>Сумма</t>
  </si>
  <si>
    <t>Начальная цена</t>
  </si>
  <si>
    <t>Конечная цена</t>
  </si>
  <si>
    <t>Срок</t>
  </si>
  <si>
    <r>
      <t>Задача 2.</t>
    </r>
    <r>
      <rPr>
        <sz val="11.5"/>
        <color rgb="FF2C2D30"/>
        <rFont val="Roboto"/>
      </rPr>
      <t> Инвестору исполнилось только что 30 лет. Он хочет выйти на пенсию в 60 лет и жить на доход с капитала. Допустим, его целевой уровень капитала к пенсии составляет $350 000. Если он ожидает ставку доходности на рынке порядка 8% годовых, то какую сумму ему надо инвестировать каждый год для достижения цели?</t>
    </r>
  </si>
  <si>
    <t>Накопленная 
сумма</t>
  </si>
  <si>
    <t>Ежегодныее
инвестиции</t>
  </si>
  <si>
    <r>
      <t>Задача 3.</t>
    </r>
    <r>
      <rPr>
        <sz val="11.5"/>
        <color rgb="FF2C2D30"/>
        <rFont val="Roboto"/>
      </rPr>
      <t> Человек взял ипотечный кредит на сумму 8 млн руб., на 20 лет под 10% годовых. Погашение кредита будет происходить ежемесячными аннуитетными платежами. Определить, сколько составит общая переплата (сумма процентов) по кредиту.</t>
    </r>
  </si>
  <si>
    <t>Переплата</t>
  </si>
  <si>
    <r>
      <t>Задача 4.</t>
    </r>
    <r>
      <rPr>
        <sz val="11.5"/>
        <color rgb="FF2C2D30"/>
        <rFont val="Roboto"/>
      </rPr>
      <t> Известно, что безрисковая ставка на рынке составляет 1%, инфляция ожидается 6% годовых и для данного проекта премия за риск равна 4%. Пусть ставка дисконтирования определяется как сумма этих трех составляющих, тогда чему равна приведенная стоимость потоков по проекту, если в первый год ожидается $2000, во второй $5000 и в третьем году проект будет продан за $10000?</t>
    </r>
  </si>
  <si>
    <t>NPV</t>
  </si>
  <si>
    <t>Прибыль</t>
  </si>
  <si>
    <t>Ставка дисконтирования 1+6+4</t>
  </si>
  <si>
    <t>NPV сум</t>
  </si>
  <si>
    <r>
      <t>Задача 5.</t>
    </r>
    <r>
      <rPr>
        <sz val="11.5"/>
        <color rgb="FF2C2D30"/>
        <rFont val="Roboto"/>
      </rPr>
      <t> Что выгодней: положить деньги на депозит под 11% годовых с ежемесячной капитализацией или на депозит под 11,5% с ежегодной капитализацией процентов?</t>
    </r>
  </si>
  <si>
    <t>11% годовых с ежемесячной капитализацией</t>
  </si>
  <si>
    <t>11,5% с ежегодной капитализацией</t>
  </si>
  <si>
    <r>
      <rPr>
        <b/>
        <sz val="11"/>
        <color theme="1"/>
        <rFont val="Calibri"/>
        <family val="2"/>
        <charset val="204"/>
        <scheme val="minor"/>
      </rPr>
      <t>Вывод:</t>
    </r>
    <r>
      <rPr>
        <sz val="11"/>
        <color theme="1"/>
        <rFont val="Calibri"/>
        <family val="2"/>
        <charset val="204"/>
        <scheme val="minor"/>
      </rPr>
      <t xml:space="preserve"> выгодней под 11% годовых с ежемесячной капитализацией</t>
    </r>
  </si>
  <si>
    <t>Кредит</t>
  </si>
  <si>
    <t>месяцев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</si>
</sst>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₽&quot;;[Red]\-#,##0\ &quot;₽&quot;"/>
    <numFmt numFmtId="8" formatCode="#,##0.00\ &quot;₽&quot;;[Red]\-#,##0.00\ &quot;₽&quot;"/>
    <numFmt numFmtId="164" formatCode="_-* #,##0\ [$₽-419]_-;\-* #,##0\ [$₽-419]_-;_-* &quot;-&quot;??\ [$₽-419]_-;_-@_-"/>
    <numFmt numFmtId="165" formatCode="0.000000000"/>
    <numFmt numFmtId="166" formatCode="#,##0.00\ &quot;₽&quot;"/>
    <numFmt numFmtId="167" formatCode="#,##0\ &quot;₽&quot;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1.5"/>
      <color rgb="FF2C2D30"/>
      <name val="Roboto"/>
    </font>
    <font>
      <sz val="11.5"/>
      <color rgb="FF2C2D3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9" fontId="0" fillId="0" borderId="0" xfId="0" applyNumberFormat="1"/>
    <xf numFmtId="8" fontId="0" fillId="0" borderId="0" xfId="0" applyNumberFormat="1"/>
    <xf numFmtId="2" fontId="0" fillId="0" borderId="0" xfId="0" applyNumberFormat="1"/>
    <xf numFmtId="165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wrapText="1"/>
    </xf>
    <xf numFmtId="0" fontId="0" fillId="0" borderId="0" xfId="0" applyAlignment="1">
      <alignment wrapText="1"/>
    </xf>
    <xf numFmtId="166" fontId="0" fillId="0" borderId="0" xfId="0" applyNumberFormat="1"/>
    <xf numFmtId="6" fontId="0" fillId="0" borderId="0" xfId="0" applyNumberFormat="1"/>
    <xf numFmtId="167" fontId="0" fillId="0" borderId="0" xfId="0" applyNumberFormat="1"/>
    <xf numFmtId="0" fontId="4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B66-399F-4B15-9B44-AF54B68A1622}">
  <dimension ref="B1:W63"/>
  <sheetViews>
    <sheetView tabSelected="1" topLeftCell="A11" workbookViewId="0">
      <selection activeCell="D36" sqref="D36"/>
    </sheetView>
  </sheetViews>
  <sheetFormatPr defaultRowHeight="14.5" x14ac:dyDescent="0.35"/>
  <cols>
    <col min="2" max="2" width="16.54296875" customWidth="1"/>
    <col min="3" max="3" width="13.7265625" bestFit="1" customWidth="1"/>
    <col min="4" max="4" width="12.1796875" bestFit="1" customWidth="1"/>
    <col min="5" max="8" width="11.26953125" bestFit="1" customWidth="1"/>
    <col min="9" max="9" width="12.81640625" customWidth="1"/>
    <col min="10" max="10" width="11.26953125" customWidth="1"/>
    <col min="11" max="11" width="13.26953125" customWidth="1"/>
    <col min="12" max="12" width="14.7265625" customWidth="1"/>
    <col min="13" max="13" width="15.36328125" customWidth="1"/>
    <col min="14" max="14" width="11.81640625" customWidth="1"/>
    <col min="15" max="15" width="14.6328125" customWidth="1"/>
    <col min="16" max="16" width="12.36328125" customWidth="1"/>
    <col min="17" max="17" width="10.6328125" customWidth="1"/>
    <col min="18" max="18" width="12.26953125" customWidth="1"/>
    <col min="19" max="19" width="11.36328125" customWidth="1"/>
    <col min="20" max="20" width="11.7265625" customWidth="1"/>
    <col min="21" max="21" width="12.1796875" customWidth="1"/>
    <col min="22" max="22" width="15.6328125" customWidth="1"/>
    <col min="23" max="23" width="12.6328125" customWidth="1"/>
  </cols>
  <sheetData>
    <row r="1" spans="2:12" ht="26" x14ac:dyDescent="0.6">
      <c r="B1" s="1" t="s">
        <v>0</v>
      </c>
      <c r="C1" s="2"/>
    </row>
    <row r="2" spans="2:12" x14ac:dyDescent="0.35">
      <c r="C2" s="3"/>
    </row>
    <row r="3" spans="2:12" ht="21" x14ac:dyDescent="0.5">
      <c r="B3" s="4" t="s">
        <v>1</v>
      </c>
      <c r="C3" s="5"/>
    </row>
    <row r="5" spans="2:12" ht="15" customHeight="1" x14ac:dyDescent="0.35">
      <c r="B5" s="16" t="s">
        <v>2</v>
      </c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2:12" x14ac:dyDescent="0.3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2:12" x14ac:dyDescent="0.3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9" spans="2:12" x14ac:dyDescent="0.35">
      <c r="B9" t="s">
        <v>5</v>
      </c>
      <c r="C9">
        <v>10</v>
      </c>
    </row>
    <row r="10" spans="2:12" x14ac:dyDescent="0.35">
      <c r="B10" t="s">
        <v>6</v>
      </c>
      <c r="C10" s="8">
        <f>FV(C12,C11,0,-C9)</f>
        <v>49.999947216577532</v>
      </c>
    </row>
    <row r="11" spans="2:12" x14ac:dyDescent="0.35">
      <c r="B11" t="s">
        <v>7</v>
      </c>
      <c r="C11">
        <v>6</v>
      </c>
    </row>
    <row r="12" spans="2:12" x14ac:dyDescent="0.35">
      <c r="B12" t="s">
        <v>3</v>
      </c>
      <c r="C12" s="10">
        <v>0.30766025593574298</v>
      </c>
    </row>
    <row r="13" spans="2:12" x14ac:dyDescent="0.35">
      <c r="D13" s="8"/>
      <c r="E13" s="8"/>
      <c r="F13" s="8"/>
      <c r="G13" s="8"/>
      <c r="H13" s="8"/>
    </row>
    <row r="16" spans="2:12" x14ac:dyDescent="0.35">
      <c r="B16" s="16" t="s">
        <v>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2:23" x14ac:dyDescent="0.3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2:23" x14ac:dyDescent="0.3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2:23" ht="15" customHeight="1" x14ac:dyDescent="0.35"/>
    <row r="20" spans="2:23" x14ac:dyDescent="0.35">
      <c r="B20" t="s">
        <v>7</v>
      </c>
      <c r="C20">
        <v>30</v>
      </c>
    </row>
    <row r="21" spans="2:23" x14ac:dyDescent="0.35">
      <c r="B21" t="s">
        <v>3</v>
      </c>
      <c r="C21" s="6">
        <v>0.08</v>
      </c>
    </row>
    <row r="22" spans="2:23" ht="29" x14ac:dyDescent="0.35">
      <c r="B22" s="11" t="s">
        <v>9</v>
      </c>
      <c r="C22" s="14">
        <f>FV(C21,C20,-C23)</f>
        <v>350000</v>
      </c>
    </row>
    <row r="23" spans="2:23" ht="29" x14ac:dyDescent="0.35">
      <c r="B23" s="12" t="s">
        <v>10</v>
      </c>
      <c r="C23" s="13">
        <v>3089.6016855452954</v>
      </c>
    </row>
    <row r="24" spans="2:23" x14ac:dyDescent="0.35">
      <c r="E24" s="9"/>
    </row>
    <row r="25" spans="2:23" x14ac:dyDescent="0.35">
      <c r="C25" s="7"/>
      <c r="D25" s="7"/>
    </row>
    <row r="26" spans="2:23" ht="15" customHeight="1" x14ac:dyDescent="0.35">
      <c r="B26" s="16" t="s">
        <v>11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2:23" x14ac:dyDescent="0.3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2:23" x14ac:dyDescent="0.3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31" spans="2:23" x14ac:dyDescent="0.35">
      <c r="B31" t="s">
        <v>22</v>
      </c>
      <c r="C31" s="15">
        <v>8000000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2:23" x14ac:dyDescent="0.35">
      <c r="B32" t="s">
        <v>3</v>
      </c>
      <c r="C32" s="6">
        <v>0.1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spans="2:23" x14ac:dyDescent="0.35">
      <c r="B33" s="12" t="s">
        <v>7</v>
      </c>
      <c r="C33">
        <f>20*12</f>
        <v>240</v>
      </c>
      <c r="D33" s="15" t="s">
        <v>23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2:23" x14ac:dyDescent="0.35"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6" spans="2:23" x14ac:dyDescent="0.35">
      <c r="B36" s="12" t="s">
        <v>12</v>
      </c>
      <c r="C36" s="15">
        <f>-PMT(C32/12,C33,$C$31)*C33-$C$31</f>
        <v>10528415.585420951</v>
      </c>
    </row>
    <row r="42" spans="2:23" ht="15" customHeight="1" x14ac:dyDescent="0.35">
      <c r="B42" s="16" t="s">
        <v>13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</row>
    <row r="43" spans="2:23" x14ac:dyDescent="0.3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</row>
    <row r="44" spans="2:23" x14ac:dyDescent="0.3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6" spans="2:23" x14ac:dyDescent="0.35">
      <c r="D46">
        <v>1</v>
      </c>
      <c r="E46">
        <v>2</v>
      </c>
      <c r="F46">
        <v>3</v>
      </c>
    </row>
    <row r="47" spans="2:23" x14ac:dyDescent="0.35">
      <c r="C47" t="s">
        <v>15</v>
      </c>
      <c r="D47">
        <v>2000</v>
      </c>
      <c r="E47">
        <v>5000</v>
      </c>
      <c r="F47">
        <v>10000</v>
      </c>
    </row>
    <row r="48" spans="2:23" x14ac:dyDescent="0.35">
      <c r="C48" t="s">
        <v>14</v>
      </c>
      <c r="D48">
        <f>D47/((1+$D$49)^D46)</f>
        <v>1801.8018018018017</v>
      </c>
      <c r="E48">
        <f t="shared" ref="E48:F48" si="0">E47/((1+$D$49)^E46)</f>
        <v>4058.1121662202736</v>
      </c>
      <c r="F48">
        <f t="shared" si="0"/>
        <v>7311.9138130095016</v>
      </c>
    </row>
    <row r="49" spans="2:12" ht="43.5" x14ac:dyDescent="0.35">
      <c r="C49" s="12" t="s">
        <v>16</v>
      </c>
      <c r="D49" s="6">
        <v>0.11</v>
      </c>
    </row>
    <row r="51" spans="2:12" x14ac:dyDescent="0.35">
      <c r="C51" t="s">
        <v>17</v>
      </c>
      <c r="D51" s="15">
        <f>SUM(D48:F48)</f>
        <v>13171.827781031578</v>
      </c>
    </row>
    <row r="54" spans="2:12" ht="15" customHeight="1" x14ac:dyDescent="0.35">
      <c r="B54" s="16" t="s">
        <v>18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</row>
    <row r="55" spans="2:12" x14ac:dyDescent="0.3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</row>
    <row r="57" spans="2:12" x14ac:dyDescent="0.35">
      <c r="B57" t="s">
        <v>4</v>
      </c>
      <c r="C57" s="15">
        <v>1000</v>
      </c>
    </row>
    <row r="58" spans="2:12" x14ac:dyDescent="0.35">
      <c r="C58" s="10"/>
    </row>
    <row r="59" spans="2:12" ht="43.5" x14ac:dyDescent="0.35">
      <c r="B59" s="12" t="s">
        <v>19</v>
      </c>
      <c r="C59" s="7">
        <f>-FV(11%/12,12,0,C57)</f>
        <v>1115.7188361952149</v>
      </c>
    </row>
    <row r="60" spans="2:12" ht="43.5" x14ac:dyDescent="0.35">
      <c r="B60" s="12" t="s">
        <v>20</v>
      </c>
      <c r="C60" s="7">
        <f>-FV(11.5%,1,0,C57)</f>
        <v>1115</v>
      </c>
    </row>
    <row r="61" spans="2:12" x14ac:dyDescent="0.35">
      <c r="C61" s="7"/>
    </row>
    <row r="63" spans="2:12" x14ac:dyDescent="0.35">
      <c r="B63" t="s">
        <v>21</v>
      </c>
    </row>
  </sheetData>
  <mergeCells count="5">
    <mergeCell ref="B5:L7"/>
    <mergeCell ref="B16:L18"/>
    <mergeCell ref="B26:L28"/>
    <mergeCell ref="B42:L44"/>
    <mergeCell ref="B54:L5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Egipti</dc:creator>
  <cp:lastModifiedBy>Evgeny Egipti</cp:lastModifiedBy>
  <dcterms:created xsi:type="dcterms:W3CDTF">2023-08-05T10:27:48Z</dcterms:created>
  <dcterms:modified xsi:type="dcterms:W3CDTF">2023-08-06T06:48:46Z</dcterms:modified>
</cp:coreProperties>
</file>