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01\Desktop\GB\HW\FinancialMathematics\"/>
    </mc:Choice>
  </mc:AlternateContent>
  <xr:revisionPtr revIDLastSave="0" documentId="13_ncr:1_{AEBC647E-B663-4DB4-AAE3-88EE9055D643}" xr6:coauthVersionLast="47" xr6:coauthVersionMax="47" xr10:uidLastSave="{00000000-0000-0000-0000-000000000000}"/>
  <bookViews>
    <workbookView xWindow="-110" yWindow="-110" windowWidth="38620" windowHeight="21100" xr2:uid="{EA6B04E0-5A2E-431E-BF37-AFC215A5F1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64" i="1"/>
  <c r="E64" i="1"/>
  <c r="F64" i="1"/>
  <c r="G64" i="1"/>
  <c r="H64" i="1"/>
  <c r="C64" i="1"/>
  <c r="C65" i="1" s="1"/>
  <c r="D65" i="1" s="1"/>
  <c r="E65" i="1" s="1"/>
  <c r="D60" i="1"/>
  <c r="E60" i="1"/>
  <c r="F60" i="1"/>
  <c r="G60" i="1"/>
  <c r="H60" i="1"/>
  <c r="C60" i="1"/>
  <c r="C61" i="1" s="1"/>
  <c r="D61" i="1" s="1"/>
  <c r="E61" i="1" s="1"/>
  <c r="F61" i="1" s="1"/>
  <c r="G61" i="1" s="1"/>
  <c r="H61" i="1" s="1"/>
  <c r="C43" i="1"/>
  <c r="C46" i="1" s="1"/>
  <c r="C42" i="1"/>
  <c r="C45" i="1" s="1"/>
  <c r="C32" i="1"/>
  <c r="D24" i="1"/>
  <c r="C25" i="1"/>
  <c r="F65" i="1" l="1"/>
  <c r="G65" i="1" s="1"/>
  <c r="H65" i="1" s="1"/>
  <c r="E24" i="1"/>
  <c r="F24" i="1" s="1"/>
  <c r="G24" i="1" s="1"/>
  <c r="H24" i="1" s="1"/>
  <c r="I24" i="1" s="1"/>
  <c r="I25" i="1" s="1"/>
  <c r="D25" i="1"/>
  <c r="G25" i="1" l="1"/>
  <c r="E25" i="1"/>
  <c r="H25" i="1"/>
  <c r="F25" i="1"/>
  <c r="C26" i="1" l="1"/>
</calcChain>
</file>

<file path=xl/sharedStrings.xml><?xml version="1.0" encoding="utf-8"?>
<sst xmlns="http://schemas.openxmlformats.org/spreadsheetml/2006/main" count="43" uniqueCount="31">
  <si>
    <t>ДЗ по "Финансовая математика (семинары)"</t>
  </si>
  <si>
    <t>Семинар 2. Оценка эффективности инвестиций</t>
  </si>
  <si>
    <t>Необходимо принять решение, инвестируем в проект или нет, если ставка дисконтирования 15% годовых.</t>
  </si>
  <si>
    <t>Квартал</t>
  </si>
  <si>
    <t>Денежный поток</t>
  </si>
  <si>
    <t>NPV =</t>
  </si>
  <si>
    <r>
      <t>Задача 1.</t>
    </r>
    <r>
      <rPr>
        <sz val="12"/>
        <color rgb="FF2C2D30"/>
        <rFont val="Calibri"/>
        <family val="2"/>
        <charset val="204"/>
        <scheme val="minor"/>
      </rPr>
      <t> Есть инвестиционный проект с денежными потоками по кварталам:</t>
    </r>
  </si>
  <si>
    <t>найти NPV, если первые два года ставка дисконтирования равна 20%, следующие два года она равна 15%, и затем становится 10%.</t>
  </si>
  <si>
    <t>Год</t>
  </si>
  <si>
    <t>Ставка 
дисконтирования</t>
  </si>
  <si>
    <t>Дисконтирующий
множитель</t>
  </si>
  <si>
    <t>Дисконтированные
денежные
потоки</t>
  </si>
  <si>
    <r>
      <t>Задача 2.</t>
    </r>
    <r>
      <rPr>
        <sz val="12"/>
        <color rgb="FF2C2D30"/>
        <rFont val="Calibri"/>
        <family val="2"/>
        <charset val="204"/>
        <scheme val="minor"/>
      </rPr>
      <t> Для инвестиционного проекта с денежными потоками:</t>
    </r>
  </si>
  <si>
    <t>IRR =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</si>
  <si>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</si>
  <si>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</si>
  <si>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</si>
  <si>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PI проект А</t>
  </si>
  <si>
    <t>PI проект Б</t>
  </si>
  <si>
    <t>NPV проект А</t>
  </si>
  <si>
    <t>NPV проект Б</t>
  </si>
  <si>
    <r>
      <t>Задача 3.</t>
    </r>
    <r>
      <rPr>
        <sz val="12"/>
        <color rgb="FF2C2D30"/>
        <rFont val="Calibri"/>
        <family val="2"/>
        <charset val="204"/>
        <scheme val="minor"/>
      </rPr>
      <t> Для проекта из задачи 2 найти внутреннюю норму доходности.</t>
    </r>
  </si>
  <si>
    <r>
      <t>Задача 4.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</si>
  <si>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Выбираем проект Б, на один вложенный рубль получаем прибыль 1,35 руб.</t>
    </r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</si>
  <si>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</si>
  <si>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Дисконтированные
денежные
потоки (проект А)</t>
  </si>
  <si>
    <t>Дисконтированные
денежные
потоки (проект Б)</t>
  </si>
  <si>
    <r>
      <t>Задача 5.</t>
    </r>
    <r>
      <rPr>
        <sz val="12"/>
        <color rgb="FF2C2D30"/>
        <rFont val="Calibri"/>
        <family val="2"/>
        <charset val="204"/>
        <scheme val="minor"/>
      </rPr>
      <t> Есть два инвестиционных проекта со следующими денежными потоками:</t>
    </r>
  </si>
  <si>
    <r>
      <rPr>
        <b/>
        <sz val="12"/>
        <color theme="1"/>
        <rFont val="Calibri"/>
        <family val="2"/>
        <charset val="204"/>
        <scheme val="minor"/>
      </rPr>
      <t>Вывод:</t>
    </r>
    <r>
      <rPr>
        <sz val="12"/>
        <color theme="1"/>
        <rFont val="Calibri"/>
        <family val="2"/>
        <charset val="204"/>
        <scheme val="minor"/>
      </rPr>
      <t xml:space="preserve"> NPV получился положительным, будем инвестировать в проект.</t>
    </r>
  </si>
  <si>
    <r>
      <rPr>
        <b/>
        <sz val="12"/>
        <color rgb="FF2C2D30"/>
        <rFont val="Calibri"/>
        <family val="2"/>
        <charset val="204"/>
        <scheme val="minor"/>
      </rPr>
      <t>Вывод:</t>
    </r>
    <r>
      <rPr>
        <sz val="12"/>
        <color rgb="FF2C2D30"/>
        <rFont val="Calibri"/>
        <family val="2"/>
        <charset val="204"/>
        <scheme val="minor"/>
      </rPr>
      <t xml:space="preserve"> С точки зрения кумулятивных дисконтированных денежных потоков проект Б окупается чуть быстрее (в конце 4 года против начала 5 года), следует выбрать его:</t>
    </r>
  </si>
  <si>
    <t>кумулятивно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</si>
</sst>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5" formatCode="#,##0.00\ &quot;₽&quot;"/>
    <numFmt numFmtId="166" formatCode="#,##0\ &quot;₽&quot;"/>
    <numFmt numFmtId="167" formatCode="#,##0.0\ &quot;₽&quot;"/>
  </numFmts>
  <fonts count="9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2C2D30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6" fontId="4" fillId="0" borderId="6" xfId="0" applyNumberFormat="1" applyFont="1" applyBorder="1"/>
    <xf numFmtId="166" fontId="4" fillId="0" borderId="7" xfId="0" applyNumberFormat="1" applyFont="1" applyBorder="1"/>
    <xf numFmtId="2" fontId="4" fillId="0" borderId="0" xfId="0" applyNumberFormat="1" applyFont="1"/>
    <xf numFmtId="166" fontId="4" fillId="0" borderId="0" xfId="0" applyNumberFormat="1" applyFont="1"/>
    <xf numFmtId="10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8" xfId="0" applyFont="1" applyBorder="1"/>
    <xf numFmtId="0" fontId="4" fillId="0" borderId="2" xfId="0" applyFont="1" applyBorder="1" applyAlignment="1">
      <alignment wrapText="1"/>
    </xf>
    <xf numFmtId="0" fontId="4" fillId="0" borderId="6" xfId="0" applyFont="1" applyBorder="1"/>
    <xf numFmtId="166" fontId="4" fillId="0" borderId="1" xfId="0" applyNumberFormat="1" applyFont="1" applyBorder="1"/>
    <xf numFmtId="166" fontId="4" fillId="0" borderId="9" xfId="0" applyNumberFormat="1" applyFont="1" applyBorder="1"/>
    <xf numFmtId="0" fontId="4" fillId="0" borderId="8" xfId="0" applyFont="1" applyBorder="1" applyAlignment="1">
      <alignment wrapText="1"/>
    </xf>
    <xf numFmtId="9" fontId="4" fillId="0" borderId="1" xfId="1" applyFont="1" applyBorder="1"/>
    <xf numFmtId="2" fontId="4" fillId="0" borderId="1" xfId="0" applyNumberFormat="1" applyFont="1" applyBorder="1"/>
    <xf numFmtId="2" fontId="4" fillId="0" borderId="9" xfId="0" applyNumberFormat="1" applyFont="1" applyBorder="1"/>
    <xf numFmtId="0" fontId="4" fillId="0" borderId="5" xfId="0" applyFont="1" applyBorder="1" applyAlignment="1">
      <alignment wrapText="1"/>
    </xf>
    <xf numFmtId="167" fontId="4" fillId="0" borderId="6" xfId="0" applyNumberFormat="1" applyFont="1" applyBorder="1"/>
    <xf numFmtId="167" fontId="4" fillId="0" borderId="7" xfId="0" applyNumberFormat="1" applyFont="1" applyBorder="1"/>
    <xf numFmtId="167" fontId="4" fillId="0" borderId="0" xfId="0" applyNumberFormat="1" applyFont="1"/>
    <xf numFmtId="9" fontId="4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0" fontId="7" fillId="0" borderId="2" xfId="0" applyFont="1" applyBorder="1"/>
    <xf numFmtId="0" fontId="7" fillId="0" borderId="8" xfId="0" applyFont="1" applyBorder="1"/>
    <xf numFmtId="0" fontId="4" fillId="0" borderId="9" xfId="0" applyFont="1" applyBorder="1"/>
    <xf numFmtId="0" fontId="7" fillId="0" borderId="5" xfId="0" applyFont="1" applyBorder="1"/>
    <xf numFmtId="8" fontId="4" fillId="0" borderId="0" xfId="0" applyNumberFormat="1" applyFont="1"/>
    <xf numFmtId="0" fontId="8" fillId="0" borderId="8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B66-399F-4B15-9B44-AF54B68A1622}">
  <dimension ref="A1:W74"/>
  <sheetViews>
    <sheetView tabSelected="1" workbookViewId="0">
      <selection activeCell="E14" sqref="E14"/>
    </sheetView>
  </sheetViews>
  <sheetFormatPr defaultRowHeight="14.5" x14ac:dyDescent="0.35"/>
  <cols>
    <col min="2" max="2" width="19" customWidth="1"/>
    <col min="3" max="3" width="13.7265625" bestFit="1" customWidth="1"/>
    <col min="4" max="4" width="12.1796875" bestFit="1" customWidth="1"/>
    <col min="5" max="5" width="13.36328125" bestFit="1" customWidth="1"/>
    <col min="6" max="8" width="11.26953125" bestFit="1" customWidth="1"/>
    <col min="9" max="9" width="12.81640625" customWidth="1"/>
    <col min="10" max="10" width="11.26953125" customWidth="1"/>
    <col min="11" max="11" width="13.26953125" customWidth="1"/>
    <col min="12" max="12" width="14.7265625" customWidth="1"/>
    <col min="13" max="13" width="15.36328125" customWidth="1"/>
    <col min="14" max="14" width="11.81640625" customWidth="1"/>
    <col min="15" max="15" width="14.6328125" customWidth="1"/>
    <col min="16" max="16" width="12.36328125" customWidth="1"/>
    <col min="17" max="17" width="10.6328125" customWidth="1"/>
    <col min="18" max="18" width="12.26953125" customWidth="1"/>
    <col min="19" max="19" width="11.36328125" customWidth="1"/>
    <col min="20" max="20" width="11.7265625" customWidth="1"/>
    <col min="21" max="21" width="12.1796875" customWidth="1"/>
    <col min="22" max="22" width="15.6328125" customWidth="1"/>
    <col min="23" max="23" width="12.6328125" customWidth="1"/>
  </cols>
  <sheetData>
    <row r="1" spans="1:11" ht="26" x14ac:dyDescent="0.6">
      <c r="B1" s="1" t="s">
        <v>0</v>
      </c>
      <c r="C1" s="2"/>
    </row>
    <row r="2" spans="1:11" x14ac:dyDescent="0.35">
      <c r="C2" s="3"/>
    </row>
    <row r="3" spans="1:11" ht="21" x14ac:dyDescent="0.5">
      <c r="B3" s="4" t="s">
        <v>1</v>
      </c>
      <c r="C3" s="5"/>
    </row>
    <row r="5" spans="1:11" ht="15" customHeight="1" x14ac:dyDescent="0.35"/>
    <row r="6" spans="1:11" ht="16" thickBot="1" x14ac:dyDescent="0.4">
      <c r="A6" s="9"/>
      <c r="B6" s="19" t="s">
        <v>6</v>
      </c>
      <c r="C6" s="9"/>
      <c r="D6" s="9"/>
      <c r="E6" s="9"/>
      <c r="F6" s="9"/>
      <c r="G6" s="9"/>
      <c r="H6" s="9"/>
      <c r="I6" s="9"/>
      <c r="J6" s="9"/>
    </row>
    <row r="7" spans="1:11" ht="15.5" x14ac:dyDescent="0.35">
      <c r="A7" s="9"/>
      <c r="B7" s="10" t="s">
        <v>3</v>
      </c>
      <c r="C7" s="11">
        <v>0</v>
      </c>
      <c r="D7" s="11">
        <v>1</v>
      </c>
      <c r="E7" s="11">
        <v>2</v>
      </c>
      <c r="F7" s="11">
        <v>3</v>
      </c>
      <c r="G7" s="11">
        <v>4</v>
      </c>
      <c r="H7" s="12">
        <v>5</v>
      </c>
      <c r="I7" s="9"/>
      <c r="J7" s="9"/>
    </row>
    <row r="8" spans="1:11" ht="16" thickBot="1" x14ac:dyDescent="0.4">
      <c r="A8" s="9"/>
      <c r="B8" s="13" t="s">
        <v>4</v>
      </c>
      <c r="C8" s="14">
        <v>-1200</v>
      </c>
      <c r="D8" s="14">
        <v>100</v>
      </c>
      <c r="E8" s="14">
        <v>200</v>
      </c>
      <c r="F8" s="14">
        <v>300</v>
      </c>
      <c r="G8" s="14">
        <v>400</v>
      </c>
      <c r="H8" s="15">
        <v>500</v>
      </c>
      <c r="I8" s="9"/>
      <c r="J8" s="9"/>
    </row>
    <row r="9" spans="1:11" ht="15.5" x14ac:dyDescent="0.35">
      <c r="A9" s="9"/>
      <c r="B9" s="20" t="s">
        <v>2</v>
      </c>
      <c r="C9" s="9"/>
      <c r="D9" s="9"/>
      <c r="E9" s="9"/>
      <c r="F9" s="9"/>
      <c r="G9" s="9"/>
      <c r="H9" s="9"/>
      <c r="I9" s="9"/>
      <c r="J9" s="9"/>
    </row>
    <row r="10" spans="1:11" ht="15.5" x14ac:dyDescent="0.35">
      <c r="A10" s="9"/>
      <c r="B10" s="9"/>
      <c r="C10" s="16"/>
      <c r="D10" s="9"/>
      <c r="E10" s="9"/>
      <c r="F10" s="9"/>
      <c r="G10" s="9"/>
      <c r="H10" s="9"/>
      <c r="I10" s="9"/>
      <c r="J10" s="9"/>
    </row>
    <row r="11" spans="1:11" ht="15.5" x14ac:dyDescent="0.35">
      <c r="A11" s="9"/>
      <c r="B11" s="22" t="s">
        <v>5</v>
      </c>
      <c r="C11" s="17">
        <f>NPV(15%/4,D8:H8)+C8</f>
        <v>111.98857701149109</v>
      </c>
      <c r="D11" s="9"/>
      <c r="E11" s="9"/>
      <c r="F11" s="9"/>
      <c r="G11" s="9"/>
      <c r="H11" s="9"/>
      <c r="I11" s="9"/>
      <c r="J11" s="9"/>
    </row>
    <row r="12" spans="1:11" ht="15.5" x14ac:dyDescent="0.35">
      <c r="A12" s="9"/>
      <c r="B12" s="9" t="s">
        <v>28</v>
      </c>
      <c r="C12" s="18"/>
      <c r="D12" s="9"/>
      <c r="E12" s="9"/>
      <c r="F12" s="9"/>
      <c r="G12" s="9"/>
      <c r="H12" s="9"/>
      <c r="I12" s="9"/>
      <c r="J12" s="9"/>
    </row>
    <row r="13" spans="1:11" ht="15.5" x14ac:dyDescent="0.35">
      <c r="A13" s="9"/>
      <c r="B13" s="9"/>
      <c r="C13" s="9"/>
      <c r="D13" s="16"/>
      <c r="E13" s="16"/>
      <c r="F13" s="16"/>
      <c r="G13" s="16"/>
      <c r="H13" s="16"/>
      <c r="I13" s="9"/>
    </row>
    <row r="14" spans="1:11" ht="15.5" x14ac:dyDescent="0.35">
      <c r="A14" s="9"/>
      <c r="B14" s="9"/>
      <c r="C14" s="9"/>
      <c r="D14" s="9"/>
      <c r="E14" s="9"/>
      <c r="F14" s="9"/>
      <c r="G14" s="9"/>
      <c r="H14" s="9"/>
      <c r="I14" s="9"/>
    </row>
    <row r="15" spans="1:11" ht="15.5" x14ac:dyDescent="0.35">
      <c r="A15" s="9"/>
      <c r="B15" s="9"/>
      <c r="C15" s="9"/>
      <c r="D15" s="9"/>
      <c r="E15" s="9"/>
      <c r="F15" s="9"/>
      <c r="G15" s="9"/>
      <c r="H15" s="9"/>
      <c r="I15" s="9"/>
    </row>
    <row r="16" spans="1:11" ht="16" thickBot="1" x14ac:dyDescent="0.4">
      <c r="A16" s="9"/>
      <c r="B16" s="19" t="s">
        <v>12</v>
      </c>
      <c r="C16" s="9"/>
      <c r="D16" s="9"/>
      <c r="E16" s="9"/>
      <c r="F16" s="9"/>
      <c r="G16" s="9"/>
      <c r="H16" s="9"/>
      <c r="I16" s="9"/>
      <c r="J16" s="9"/>
      <c r="K16" s="9"/>
    </row>
    <row r="17" spans="1:23" ht="15.5" x14ac:dyDescent="0.35">
      <c r="A17" s="9"/>
      <c r="B17" s="24" t="s">
        <v>8</v>
      </c>
      <c r="C17" s="11">
        <v>0</v>
      </c>
      <c r="D17" s="11">
        <v>1</v>
      </c>
      <c r="E17" s="11">
        <v>2</v>
      </c>
      <c r="F17" s="11">
        <v>3</v>
      </c>
      <c r="G17" s="11">
        <v>4</v>
      </c>
      <c r="H17" s="11">
        <v>5</v>
      </c>
      <c r="I17" s="12">
        <v>6</v>
      </c>
      <c r="J17" s="9"/>
      <c r="K17" s="9"/>
    </row>
    <row r="18" spans="1:23" ht="16" thickBot="1" x14ac:dyDescent="0.4">
      <c r="A18" s="9"/>
      <c r="B18" s="13" t="s">
        <v>4</v>
      </c>
      <c r="C18" s="25">
        <v>-1500</v>
      </c>
      <c r="D18" s="14">
        <v>100</v>
      </c>
      <c r="E18" s="14">
        <v>200</v>
      </c>
      <c r="F18" s="14">
        <v>300</v>
      </c>
      <c r="G18" s="14">
        <v>400</v>
      </c>
      <c r="H18" s="14">
        <v>500</v>
      </c>
      <c r="I18" s="15">
        <v>600</v>
      </c>
      <c r="J18" s="9"/>
      <c r="K18" s="9"/>
    </row>
    <row r="19" spans="1:23" ht="15" customHeight="1" x14ac:dyDescent="0.35">
      <c r="A19" s="9"/>
      <c r="B19" s="20" t="s">
        <v>7</v>
      </c>
      <c r="C19" s="9"/>
      <c r="D19" s="9"/>
      <c r="E19" s="9"/>
      <c r="F19" s="9"/>
      <c r="G19" s="9"/>
      <c r="H19" s="9"/>
      <c r="I19" s="9"/>
      <c r="J19" s="9"/>
      <c r="K19" s="9"/>
    </row>
    <row r="20" spans="1:23" ht="16" thickBot="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23" ht="15.5" x14ac:dyDescent="0.35">
      <c r="A21" s="9"/>
      <c r="B21" s="24" t="s">
        <v>8</v>
      </c>
      <c r="C21" s="11">
        <v>0</v>
      </c>
      <c r="D21" s="11">
        <v>1</v>
      </c>
      <c r="E21" s="11">
        <v>2</v>
      </c>
      <c r="F21" s="11">
        <v>3</v>
      </c>
      <c r="G21" s="11">
        <v>4</v>
      </c>
      <c r="H21" s="11">
        <v>5</v>
      </c>
      <c r="I21" s="12">
        <v>6</v>
      </c>
      <c r="J21" s="9"/>
      <c r="K21" s="9"/>
    </row>
    <row r="22" spans="1:23" ht="15.5" x14ac:dyDescent="0.35">
      <c r="A22" s="9"/>
      <c r="B22" s="23" t="s">
        <v>4</v>
      </c>
      <c r="C22" s="21">
        <v>-1500</v>
      </c>
      <c r="D22" s="26">
        <v>100</v>
      </c>
      <c r="E22" s="26">
        <v>200</v>
      </c>
      <c r="F22" s="26">
        <v>300</v>
      </c>
      <c r="G22" s="26">
        <v>400</v>
      </c>
      <c r="H22" s="26">
        <v>500</v>
      </c>
      <c r="I22" s="27">
        <v>600</v>
      </c>
      <c r="J22" s="9"/>
      <c r="K22" s="9"/>
    </row>
    <row r="23" spans="1:23" ht="31" x14ac:dyDescent="0.35">
      <c r="A23" s="9"/>
      <c r="B23" s="28" t="s">
        <v>9</v>
      </c>
      <c r="C23" s="29"/>
      <c r="D23" s="29">
        <v>0.2</v>
      </c>
      <c r="E23" s="29">
        <v>0.2</v>
      </c>
      <c r="F23" s="29">
        <v>0.15</v>
      </c>
      <c r="G23" s="29">
        <v>0.15</v>
      </c>
      <c r="H23" s="29">
        <v>0.1</v>
      </c>
      <c r="I23" s="29">
        <v>0.1</v>
      </c>
      <c r="J23" s="9"/>
      <c r="K23" s="9"/>
    </row>
    <row r="24" spans="1:23" ht="31" x14ac:dyDescent="0.35">
      <c r="A24" s="9"/>
      <c r="B24" s="28" t="s">
        <v>10</v>
      </c>
      <c r="C24" s="21">
        <v>1</v>
      </c>
      <c r="D24" s="30">
        <f>C24/(1+D23)</f>
        <v>0.83333333333333337</v>
      </c>
      <c r="E24" s="30">
        <f t="shared" ref="E24:I24" si="0">D24/(1+E23)</f>
        <v>0.69444444444444453</v>
      </c>
      <c r="F24" s="30">
        <f t="shared" si="0"/>
        <v>0.60386473429951704</v>
      </c>
      <c r="G24" s="30">
        <f t="shared" si="0"/>
        <v>0.52509976895610178</v>
      </c>
      <c r="H24" s="30">
        <f t="shared" si="0"/>
        <v>0.47736342632372886</v>
      </c>
      <c r="I24" s="31">
        <f t="shared" si="0"/>
        <v>0.43396675120338984</v>
      </c>
      <c r="J24" s="9"/>
      <c r="K24" s="9"/>
    </row>
    <row r="25" spans="1:23" ht="43" customHeight="1" thickBot="1" x14ac:dyDescent="0.4">
      <c r="A25" s="9"/>
      <c r="B25" s="32" t="s">
        <v>11</v>
      </c>
      <c r="C25" s="33">
        <f>C22*C24</f>
        <v>-1500</v>
      </c>
      <c r="D25" s="33">
        <f t="shared" ref="D25:I25" si="1">D22*D24</f>
        <v>83.333333333333343</v>
      </c>
      <c r="E25" s="33">
        <f t="shared" si="1"/>
        <v>138.88888888888891</v>
      </c>
      <c r="F25" s="33">
        <f t="shared" si="1"/>
        <v>181.15942028985512</v>
      </c>
      <c r="G25" s="33">
        <f t="shared" si="1"/>
        <v>210.03990758244072</v>
      </c>
      <c r="H25" s="33">
        <f t="shared" si="1"/>
        <v>238.68171316186442</v>
      </c>
      <c r="I25" s="34">
        <f t="shared" si="1"/>
        <v>260.3800507220339</v>
      </c>
      <c r="J25" s="9"/>
      <c r="K25" s="9"/>
    </row>
    <row r="26" spans="1:23" ht="29" customHeight="1" x14ac:dyDescent="0.35">
      <c r="A26" s="9"/>
      <c r="B26" s="22" t="s">
        <v>5</v>
      </c>
      <c r="C26" s="35">
        <f>SUM(C25:I25)</f>
        <v>-387.51668602158378</v>
      </c>
      <c r="D26" s="9"/>
      <c r="E26" s="9"/>
      <c r="F26" s="9"/>
      <c r="G26" s="9"/>
      <c r="H26" s="9"/>
      <c r="I26" s="9"/>
      <c r="J26" s="9"/>
      <c r="K26" s="9"/>
    </row>
    <row r="27" spans="1:23" ht="15.5" x14ac:dyDescent="0.35">
      <c r="A27" s="9"/>
      <c r="B27" s="9"/>
      <c r="C27" s="9"/>
      <c r="D27" s="9"/>
      <c r="E27" s="9"/>
      <c r="F27" s="36"/>
      <c r="G27" s="9"/>
      <c r="H27" s="9"/>
      <c r="I27" s="9"/>
      <c r="J27" s="9"/>
      <c r="K27" s="9"/>
    </row>
    <row r="28" spans="1:23" ht="15.5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3" ht="15.5" x14ac:dyDescent="0.35">
      <c r="A29" s="9"/>
      <c r="B29" s="9"/>
      <c r="C29" s="9"/>
      <c r="D29" s="9"/>
      <c r="E29" s="9"/>
      <c r="F29" s="9"/>
      <c r="G29" s="9"/>
      <c r="H29" s="9"/>
      <c r="I29" s="9"/>
    </row>
    <row r="30" spans="1:23" ht="15.5" x14ac:dyDescent="0.35">
      <c r="A30" s="9"/>
      <c r="B30" s="19" t="s">
        <v>21</v>
      </c>
      <c r="C30" s="9"/>
      <c r="D30" s="9"/>
      <c r="E30" s="9"/>
      <c r="F30" s="9"/>
      <c r="G30" s="9"/>
      <c r="H30" s="9"/>
      <c r="I30" s="9"/>
    </row>
    <row r="31" spans="1:23" ht="15.5" x14ac:dyDescent="0.35">
      <c r="A31" s="9"/>
      <c r="B31" s="9"/>
      <c r="C31" s="17"/>
      <c r="D31" s="17"/>
      <c r="E31" s="17"/>
      <c r="F31" s="17"/>
      <c r="G31" s="17"/>
      <c r="H31" s="17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5" x14ac:dyDescent="0.35">
      <c r="A32" s="9"/>
      <c r="B32" s="22" t="s">
        <v>13</v>
      </c>
      <c r="C32" s="36">
        <f>IRR(C22:I22)</f>
        <v>8.2523831241376966E-2</v>
      </c>
      <c r="D32" s="37"/>
      <c r="E32" s="37"/>
      <c r="F32" s="37"/>
      <c r="G32" s="37"/>
      <c r="H32" s="37"/>
      <c r="I32" s="3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5" x14ac:dyDescent="0.35">
      <c r="A33" s="9"/>
      <c r="B33" s="38"/>
      <c r="C33" s="9"/>
      <c r="D33" s="17"/>
      <c r="E33" s="17"/>
      <c r="F33" s="17"/>
      <c r="G33" s="17"/>
      <c r="H33" s="17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5" x14ac:dyDescent="0.35">
      <c r="A34" s="9"/>
      <c r="B34" s="9"/>
      <c r="C34" s="9"/>
      <c r="D34" s="37"/>
      <c r="E34" s="37"/>
      <c r="F34" s="37"/>
      <c r="G34" s="37"/>
      <c r="H34" s="37"/>
      <c r="I34" s="3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5" x14ac:dyDescent="0.35">
      <c r="A35" s="9"/>
      <c r="B35" s="9"/>
      <c r="C35" s="9"/>
      <c r="D35" s="9"/>
      <c r="E35" s="9"/>
      <c r="F35" s="9"/>
      <c r="G35" s="9"/>
      <c r="H35" s="9"/>
      <c r="I35" s="9"/>
    </row>
    <row r="36" spans="1:23" ht="16" thickBot="1" x14ac:dyDescent="0.4">
      <c r="A36" s="9"/>
      <c r="B36" s="19" t="s">
        <v>22</v>
      </c>
      <c r="C36" s="17"/>
      <c r="D36" s="9"/>
      <c r="E36" s="9"/>
      <c r="F36" s="9"/>
      <c r="G36" s="9"/>
      <c r="H36" s="9"/>
      <c r="I36" s="9"/>
    </row>
    <row r="37" spans="1:23" ht="15.5" x14ac:dyDescent="0.35">
      <c r="A37" s="9"/>
      <c r="B37" s="40" t="s">
        <v>8</v>
      </c>
      <c r="C37" s="11">
        <v>0</v>
      </c>
      <c r="D37" s="11">
        <v>1</v>
      </c>
      <c r="E37" s="11">
        <v>2</v>
      </c>
      <c r="F37" s="11">
        <v>3</v>
      </c>
      <c r="G37" s="11">
        <v>4</v>
      </c>
      <c r="H37" s="12">
        <v>5</v>
      </c>
      <c r="I37" s="9"/>
    </row>
    <row r="38" spans="1:23" ht="15.5" x14ac:dyDescent="0.35">
      <c r="A38" s="9"/>
      <c r="B38" s="41" t="s">
        <v>15</v>
      </c>
      <c r="C38" s="21">
        <v>-1000</v>
      </c>
      <c r="D38" s="21">
        <v>100</v>
      </c>
      <c r="E38" s="21">
        <v>250</v>
      </c>
      <c r="F38" s="21">
        <v>450</v>
      </c>
      <c r="G38" s="21">
        <v>500</v>
      </c>
      <c r="H38" s="42">
        <v>550</v>
      </c>
      <c r="I38" s="9"/>
    </row>
    <row r="39" spans="1:23" ht="15.5" x14ac:dyDescent="0.35">
      <c r="A39" s="9"/>
      <c r="B39" s="41" t="s">
        <v>16</v>
      </c>
      <c r="C39" s="21">
        <v>-1000</v>
      </c>
      <c r="D39" s="21">
        <v>200</v>
      </c>
      <c r="E39" s="21">
        <v>300</v>
      </c>
      <c r="F39" s="21">
        <v>400</v>
      </c>
      <c r="G39" s="21">
        <v>450</v>
      </c>
      <c r="H39" s="42">
        <v>500</v>
      </c>
      <c r="I39" s="9"/>
    </row>
    <row r="40" spans="1:23" ht="15.5" x14ac:dyDescent="0.35">
      <c r="A40" s="9"/>
      <c r="B40" s="20" t="s">
        <v>14</v>
      </c>
      <c r="C40" s="9"/>
      <c r="D40" s="9"/>
      <c r="E40" s="9"/>
      <c r="F40" s="9"/>
      <c r="G40" s="9"/>
      <c r="H40" s="9"/>
      <c r="I40" s="9"/>
    </row>
    <row r="41" spans="1:23" ht="15.5" x14ac:dyDescent="0.35">
      <c r="A41" s="9"/>
      <c r="B41" s="9"/>
      <c r="C41" s="9"/>
      <c r="D41" s="9"/>
      <c r="E41" s="9"/>
      <c r="F41" s="9"/>
      <c r="G41" s="9"/>
      <c r="H41" s="9"/>
      <c r="I41" s="9"/>
    </row>
    <row r="42" spans="1:23" ht="15" customHeight="1" x14ac:dyDescent="0.35">
      <c r="A42" s="9"/>
      <c r="B42" s="20" t="s">
        <v>19</v>
      </c>
      <c r="C42" s="17">
        <f>NPV(10%,D38:H38)+C38</f>
        <v>318.62577692780496</v>
      </c>
      <c r="D42" s="9"/>
      <c r="E42" s="9"/>
      <c r="F42" s="9"/>
      <c r="G42" s="9"/>
      <c r="H42" s="9"/>
      <c r="I42" s="9"/>
    </row>
    <row r="43" spans="1:23" ht="15.5" x14ac:dyDescent="0.35">
      <c r="A43" s="9"/>
      <c r="B43" s="20" t="s">
        <v>20</v>
      </c>
      <c r="C43" s="17">
        <f>NPV(10%,D39:H39)+C39</f>
        <v>348.09470292019273</v>
      </c>
      <c r="D43" s="9"/>
      <c r="E43" s="9"/>
      <c r="F43" s="9"/>
      <c r="G43" s="9"/>
      <c r="H43" s="9"/>
      <c r="I43" s="9"/>
    </row>
    <row r="44" spans="1:23" ht="15.5" x14ac:dyDescent="0.35">
      <c r="A44" s="9"/>
      <c r="B44" s="9"/>
      <c r="C44" s="9"/>
      <c r="D44" s="9"/>
      <c r="E44" s="9"/>
      <c r="F44" s="9"/>
      <c r="G44" s="9"/>
      <c r="H44" s="9"/>
      <c r="I44" s="9"/>
    </row>
    <row r="45" spans="1:23" ht="15.5" x14ac:dyDescent="0.35">
      <c r="A45" s="9"/>
      <c r="B45" s="19" t="s">
        <v>17</v>
      </c>
      <c r="C45" s="39">
        <f>1+C42/-C38</f>
        <v>1.3186257769278049</v>
      </c>
      <c r="D45" s="9"/>
      <c r="E45" s="9"/>
      <c r="F45" s="9"/>
      <c r="G45" s="9"/>
      <c r="H45" s="9"/>
      <c r="I45" s="9"/>
    </row>
    <row r="46" spans="1:23" ht="15.5" x14ac:dyDescent="0.35">
      <c r="A46" s="9"/>
      <c r="B46" s="19" t="s">
        <v>18</v>
      </c>
      <c r="C46" s="39">
        <f>1+C43/-C39</f>
        <v>1.3480947029201928</v>
      </c>
      <c r="D46" s="9"/>
      <c r="E46" s="9"/>
      <c r="F46" s="9"/>
      <c r="G46" s="9"/>
      <c r="H46" s="9"/>
      <c r="I46" s="9"/>
    </row>
    <row r="47" spans="1:23" ht="15.5" x14ac:dyDescent="0.35">
      <c r="A47" s="9"/>
      <c r="B47" s="9"/>
      <c r="C47" s="9"/>
      <c r="D47" s="9"/>
      <c r="E47" s="9"/>
      <c r="F47" s="9"/>
      <c r="G47" s="9"/>
      <c r="H47" s="9"/>
      <c r="I47" s="9"/>
    </row>
    <row r="48" spans="1:23" ht="15.5" x14ac:dyDescent="0.35">
      <c r="A48" s="9"/>
      <c r="B48" s="20" t="s">
        <v>23</v>
      </c>
      <c r="C48" s="9"/>
      <c r="D48" s="9"/>
      <c r="E48" s="9"/>
      <c r="F48" s="9"/>
      <c r="G48" s="9"/>
      <c r="H48" s="9"/>
      <c r="I48" s="9"/>
    </row>
    <row r="49" spans="1:9" ht="15.5" x14ac:dyDescent="0.35">
      <c r="A49" s="9"/>
      <c r="B49" s="9"/>
      <c r="C49" s="38"/>
      <c r="D49" s="36"/>
      <c r="E49" s="9"/>
      <c r="F49" s="9"/>
      <c r="G49" s="9"/>
      <c r="H49" s="9"/>
      <c r="I49" s="9"/>
    </row>
    <row r="50" spans="1:9" ht="15.5" x14ac:dyDescent="0.35">
      <c r="A50" s="9"/>
      <c r="B50" s="9"/>
      <c r="C50" s="9"/>
      <c r="D50" s="9"/>
      <c r="E50" s="9"/>
      <c r="F50" s="9"/>
      <c r="G50" s="9"/>
      <c r="H50" s="9"/>
      <c r="I50" s="9"/>
    </row>
    <row r="51" spans="1:9" ht="15.5" x14ac:dyDescent="0.35">
      <c r="A51" s="9"/>
      <c r="B51" s="9"/>
      <c r="C51" s="9"/>
      <c r="D51" s="17"/>
      <c r="E51" s="9"/>
      <c r="F51" s="9"/>
      <c r="G51" s="9"/>
      <c r="H51" s="9"/>
      <c r="I51" s="9"/>
    </row>
    <row r="52" spans="1:9" ht="16" thickBot="1" x14ac:dyDescent="0.4">
      <c r="A52" s="9"/>
      <c r="B52" s="19" t="s">
        <v>27</v>
      </c>
      <c r="C52" s="17"/>
      <c r="D52" s="9"/>
      <c r="E52" s="9"/>
      <c r="F52" s="9"/>
      <c r="G52" s="9"/>
      <c r="H52" s="9"/>
      <c r="I52" s="9"/>
    </row>
    <row r="53" spans="1:9" ht="15.5" x14ac:dyDescent="0.35">
      <c r="A53" s="9"/>
      <c r="B53" s="40" t="s">
        <v>8</v>
      </c>
      <c r="C53" s="11">
        <v>0</v>
      </c>
      <c r="D53" s="11">
        <v>1</v>
      </c>
      <c r="E53" s="11">
        <v>2</v>
      </c>
      <c r="F53" s="11">
        <v>3</v>
      </c>
      <c r="G53" s="11">
        <v>4</v>
      </c>
      <c r="H53" s="12">
        <v>5</v>
      </c>
      <c r="I53" s="9"/>
    </row>
    <row r="54" spans="1:9" ht="15" customHeight="1" x14ac:dyDescent="0.35">
      <c r="A54" s="9"/>
      <c r="B54" s="41" t="s">
        <v>15</v>
      </c>
      <c r="C54" s="21">
        <v>-1000</v>
      </c>
      <c r="D54" s="21">
        <v>100</v>
      </c>
      <c r="E54" s="21">
        <v>250</v>
      </c>
      <c r="F54" s="21">
        <v>450</v>
      </c>
      <c r="G54" s="21">
        <v>500</v>
      </c>
      <c r="H54" s="42">
        <v>550</v>
      </c>
      <c r="I54" s="9"/>
    </row>
    <row r="55" spans="1:9" ht="15.5" x14ac:dyDescent="0.35">
      <c r="A55" s="9"/>
      <c r="B55" s="41" t="s">
        <v>16</v>
      </c>
      <c r="C55" s="21">
        <v>-1000</v>
      </c>
      <c r="D55" s="21">
        <v>200</v>
      </c>
      <c r="E55" s="21">
        <v>300</v>
      </c>
      <c r="F55" s="21">
        <v>400</v>
      </c>
      <c r="G55" s="21">
        <v>450</v>
      </c>
      <c r="H55" s="42">
        <v>500</v>
      </c>
      <c r="I55" s="9"/>
    </row>
    <row r="56" spans="1:9" ht="15.5" x14ac:dyDescent="0.35">
      <c r="A56" s="9"/>
      <c r="B56" s="20" t="s">
        <v>24</v>
      </c>
      <c r="C56" s="44"/>
      <c r="D56" s="9"/>
      <c r="E56" s="9"/>
      <c r="F56" s="9"/>
      <c r="G56" s="9"/>
      <c r="H56" s="9"/>
      <c r="I56" s="9"/>
    </row>
    <row r="57" spans="1:9" ht="16" thickBot="1" x14ac:dyDescent="0.4">
      <c r="A57" s="9"/>
      <c r="B57" s="9"/>
      <c r="C57" s="9"/>
      <c r="D57" s="9"/>
      <c r="E57" s="9"/>
      <c r="F57" s="9"/>
      <c r="G57" s="9"/>
      <c r="H57" s="9"/>
      <c r="I57" s="9"/>
    </row>
    <row r="58" spans="1:9" ht="15.5" x14ac:dyDescent="0.35">
      <c r="A58" s="9"/>
      <c r="B58" s="40" t="s">
        <v>8</v>
      </c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2">
        <v>5</v>
      </c>
      <c r="I58" s="9"/>
    </row>
    <row r="59" spans="1:9" ht="15.5" x14ac:dyDescent="0.35">
      <c r="A59" s="9"/>
      <c r="B59" s="41" t="s">
        <v>15</v>
      </c>
      <c r="C59" s="21">
        <v>-1000</v>
      </c>
      <c r="D59" s="21">
        <v>100</v>
      </c>
      <c r="E59" s="21">
        <v>250</v>
      </c>
      <c r="F59" s="21">
        <v>450</v>
      </c>
      <c r="G59" s="21">
        <v>500</v>
      </c>
      <c r="H59" s="42">
        <v>550</v>
      </c>
      <c r="I59" s="9"/>
    </row>
    <row r="60" spans="1:9" ht="50.5" customHeight="1" x14ac:dyDescent="0.35">
      <c r="A60" s="9"/>
      <c r="B60" s="28" t="s">
        <v>25</v>
      </c>
      <c r="C60" s="26">
        <f t="shared" ref="C60:H60" si="2">C59/(1+10%)^C58</f>
        <v>-1000</v>
      </c>
      <c r="D60" s="26">
        <f t="shared" si="2"/>
        <v>90.909090909090907</v>
      </c>
      <c r="E60" s="26">
        <f t="shared" si="2"/>
        <v>206.61157024793386</v>
      </c>
      <c r="F60" s="26">
        <f t="shared" si="2"/>
        <v>338.09166040570989</v>
      </c>
      <c r="G60" s="26">
        <f t="shared" si="2"/>
        <v>341.50672768253526</v>
      </c>
      <c r="H60" s="27">
        <f t="shared" si="2"/>
        <v>341.50672768253526</v>
      </c>
      <c r="I60" s="9"/>
    </row>
    <row r="61" spans="1:9" ht="15.5" x14ac:dyDescent="0.35">
      <c r="A61" s="9"/>
      <c r="B61" s="41" t="s">
        <v>30</v>
      </c>
      <c r="C61" s="26">
        <f>C60</f>
        <v>-1000</v>
      </c>
      <c r="D61" s="26">
        <f>C61+D60</f>
        <v>-909.09090909090912</v>
      </c>
      <c r="E61" s="26">
        <f t="shared" ref="E61:H61" si="3">D61+E60</f>
        <v>-702.47933884297527</v>
      </c>
      <c r="F61" s="26">
        <f t="shared" si="3"/>
        <v>-364.38767843726538</v>
      </c>
      <c r="G61" s="26">
        <f t="shared" si="3"/>
        <v>-22.880950754730122</v>
      </c>
      <c r="H61" s="27">
        <f t="shared" si="3"/>
        <v>318.62577692780513</v>
      </c>
      <c r="I61" s="9"/>
    </row>
    <row r="62" spans="1:9" ht="15.5" x14ac:dyDescent="0.35">
      <c r="A62" s="9"/>
      <c r="B62" s="45"/>
      <c r="C62" s="21"/>
      <c r="D62" s="21"/>
      <c r="E62" s="21"/>
      <c r="F62" s="21"/>
      <c r="G62" s="21"/>
      <c r="H62" s="42"/>
      <c r="I62" s="9"/>
    </row>
    <row r="63" spans="1:9" ht="15.5" x14ac:dyDescent="0.35">
      <c r="A63" s="9"/>
      <c r="B63" s="41" t="s">
        <v>16</v>
      </c>
      <c r="C63" s="21">
        <v>-1000</v>
      </c>
      <c r="D63" s="21">
        <v>200</v>
      </c>
      <c r="E63" s="21">
        <v>300</v>
      </c>
      <c r="F63" s="21">
        <v>400</v>
      </c>
      <c r="G63" s="21">
        <v>450</v>
      </c>
      <c r="H63" s="42">
        <v>500</v>
      </c>
      <c r="I63" s="9"/>
    </row>
    <row r="64" spans="1:9" ht="49.5" customHeight="1" x14ac:dyDescent="0.35">
      <c r="A64" s="9"/>
      <c r="B64" s="28" t="s">
        <v>26</v>
      </c>
      <c r="C64" s="26">
        <f t="shared" ref="C64:H64" si="4">C63/(1+10%)^C58</f>
        <v>-1000</v>
      </c>
      <c r="D64" s="26">
        <f t="shared" si="4"/>
        <v>181.81818181818181</v>
      </c>
      <c r="E64" s="26">
        <f t="shared" si="4"/>
        <v>247.93388429752062</v>
      </c>
      <c r="F64" s="26">
        <f t="shared" si="4"/>
        <v>300.52592036063101</v>
      </c>
      <c r="G64" s="26">
        <f t="shared" si="4"/>
        <v>307.35605491428174</v>
      </c>
      <c r="H64" s="27">
        <f t="shared" si="4"/>
        <v>310.46066152957746</v>
      </c>
      <c r="I64" s="9"/>
    </row>
    <row r="65" spans="1:9" ht="16" thickBot="1" x14ac:dyDescent="0.4">
      <c r="A65" s="9"/>
      <c r="B65" s="43" t="s">
        <v>30</v>
      </c>
      <c r="C65" s="14">
        <f>C64</f>
        <v>-1000</v>
      </c>
      <c r="D65" s="14">
        <f>C65+D64</f>
        <v>-818.18181818181824</v>
      </c>
      <c r="E65" s="14">
        <f t="shared" ref="E65:H65" si="5">D65+E64</f>
        <v>-570.24793388429759</v>
      </c>
      <c r="F65" s="14">
        <f t="shared" si="5"/>
        <v>-269.72201352366659</v>
      </c>
      <c r="G65" s="14">
        <f t="shared" si="5"/>
        <v>37.634041390615153</v>
      </c>
      <c r="H65" s="15">
        <f t="shared" si="5"/>
        <v>348.09470292019262</v>
      </c>
      <c r="I65" s="9"/>
    </row>
    <row r="66" spans="1:9" ht="15.5" x14ac:dyDescent="0.35">
      <c r="A66" s="9"/>
      <c r="B66" s="9"/>
      <c r="C66" s="9"/>
      <c r="D66" s="9"/>
      <c r="E66" s="9"/>
      <c r="F66" s="9"/>
      <c r="G66" s="9"/>
      <c r="H66" s="9"/>
      <c r="I66" s="9"/>
    </row>
    <row r="67" spans="1:9" ht="15.5" x14ac:dyDescent="0.35">
      <c r="A67" s="9"/>
      <c r="B67" s="20"/>
      <c r="C67" s="17"/>
      <c r="D67" s="9"/>
      <c r="E67" s="9"/>
      <c r="F67" s="9"/>
      <c r="G67" s="9"/>
      <c r="H67" s="9"/>
      <c r="I67" s="9"/>
    </row>
    <row r="68" spans="1:9" ht="15.5" x14ac:dyDescent="0.35">
      <c r="A68" s="9"/>
      <c r="B68" s="20" t="s">
        <v>29</v>
      </c>
      <c r="C68" s="17"/>
      <c r="D68" s="9"/>
      <c r="E68" s="9"/>
      <c r="F68" s="9"/>
      <c r="G68" s="9"/>
      <c r="H68" s="9"/>
      <c r="I68" s="9"/>
    </row>
    <row r="74" spans="1:9" x14ac:dyDescent="0.35">
      <c r="C74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2023-08-05T10:27:48Z</dcterms:created>
  <dcterms:modified xsi:type="dcterms:W3CDTF">2023-08-10T04:04:22Z</dcterms:modified>
</cp:coreProperties>
</file>