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8BC68DA1-405D-451F-A861-D9FE8C28DBA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운전자별!$A$1:$R$277</definedName>
    <definedName name="_xlnm.Print_Area" localSheetId="1">종합!$A$1:$L$144</definedName>
    <definedName name="_xlnm.Print_Area" localSheetId="3">차량별!$A$1:$T$120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L112" i="7" s="1"/>
  <c r="I113" i="7"/>
  <c r="L113" i="7" s="1"/>
  <c r="I114" i="7"/>
  <c r="L114" i="7" s="1"/>
  <c r="I115" i="7"/>
  <c r="L115" i="7" s="1"/>
  <c r="I116" i="7"/>
  <c r="L116" i="7" s="1"/>
  <c r="I117" i="7"/>
  <c r="I118" i="7"/>
  <c r="I119" i="7"/>
  <c r="I120" i="7"/>
  <c r="L120" i="7" s="1"/>
  <c r="I121" i="7"/>
  <c r="L121" i="7" s="1"/>
  <c r="I122" i="7"/>
  <c r="L122" i="7" s="1"/>
  <c r="I123" i="7"/>
  <c r="L123" i="7" s="1"/>
  <c r="I124" i="7"/>
  <c r="L124" i="7" s="1"/>
  <c r="I125" i="7"/>
  <c r="I126" i="7"/>
  <c r="I127" i="7"/>
  <c r="L127" i="7" s="1"/>
  <c r="I128" i="7"/>
  <c r="L128" i="7" s="1"/>
  <c r="I129" i="7"/>
  <c r="L129" i="7" s="1"/>
  <c r="I130" i="7"/>
  <c r="L130" i="7" s="1"/>
  <c r="I131" i="7"/>
  <c r="L131" i="7" s="1"/>
  <c r="I132" i="7"/>
  <c r="L132" i="7" s="1"/>
  <c r="I133" i="7"/>
  <c r="I134" i="7"/>
  <c r="L134" i="7" s="1"/>
  <c r="I135" i="7"/>
  <c r="L135" i="7" s="1"/>
  <c r="I136" i="7"/>
  <c r="L136" i="7" s="1"/>
  <c r="I137" i="7"/>
  <c r="L137" i="7" s="1"/>
  <c r="I138" i="7"/>
  <c r="L138" i="7" s="1"/>
  <c r="I139" i="7"/>
  <c r="L139" i="7" s="1"/>
  <c r="I140" i="7"/>
  <c r="I141" i="7"/>
  <c r="I142" i="7"/>
  <c r="L142" i="7" s="1"/>
  <c r="I143" i="7"/>
  <c r="I144" i="7"/>
  <c r="L144" i="7" s="1"/>
  <c r="I145" i="7"/>
  <c r="L145" i="7" s="1"/>
  <c r="I146" i="7"/>
  <c r="L146" i="7" s="1"/>
  <c r="I147" i="7"/>
  <c r="L147" i="7" s="1"/>
  <c r="I148" i="7"/>
  <c r="L148" i="7" s="1"/>
  <c r="I149" i="7"/>
  <c r="I150" i="7"/>
  <c r="L150" i="7" s="1"/>
  <c r="I151" i="7"/>
  <c r="L151" i="7" s="1"/>
  <c r="I152" i="7"/>
  <c r="L152" i="7" s="1"/>
  <c r="I153" i="7"/>
  <c r="L153" i="7" s="1"/>
  <c r="I154" i="7"/>
  <c r="L154" i="7" s="1"/>
  <c r="I155" i="7"/>
  <c r="L155" i="7" s="1"/>
  <c r="I156" i="7"/>
  <c r="L156" i="7" s="1"/>
  <c r="I157" i="7"/>
  <c r="I158" i="7"/>
  <c r="L158" i="7" s="1"/>
  <c r="I159" i="7"/>
  <c r="L159" i="7" s="1"/>
  <c r="I160" i="7"/>
  <c r="L160" i="7" s="1"/>
  <c r="I161" i="7"/>
  <c r="L161" i="7" s="1"/>
  <c r="I162" i="7"/>
  <c r="L162" i="7" s="1"/>
  <c r="I163" i="7"/>
  <c r="L163" i="7" s="1"/>
  <c r="I164" i="7"/>
  <c r="L164" i="7" s="1"/>
  <c r="I165" i="7"/>
  <c r="I166" i="7"/>
  <c r="L166" i="7" s="1"/>
  <c r="I167" i="7"/>
  <c r="L167" i="7" s="1"/>
  <c r="I168" i="7"/>
  <c r="L168" i="7" s="1"/>
  <c r="I169" i="7"/>
  <c r="L169" i="7" s="1"/>
  <c r="I170" i="7"/>
  <c r="L170" i="7" s="1"/>
  <c r="I171" i="7"/>
  <c r="L171" i="7" s="1"/>
  <c r="I172" i="7"/>
  <c r="I173" i="7"/>
  <c r="I174" i="7"/>
  <c r="I175" i="7"/>
  <c r="L175" i="7" s="1"/>
  <c r="I176" i="7"/>
  <c r="L176" i="7" s="1"/>
  <c r="I177" i="7"/>
  <c r="L177" i="7" s="1"/>
  <c r="I178" i="7"/>
  <c r="L178" i="7" s="1"/>
  <c r="I179" i="7"/>
  <c r="L179" i="7" s="1"/>
  <c r="I180" i="7"/>
  <c r="L180" i="7" s="1"/>
  <c r="I181" i="7"/>
  <c r="I182" i="7"/>
  <c r="L182" i="7" s="1"/>
  <c r="I183" i="7"/>
  <c r="L183" i="7" s="1"/>
  <c r="I184" i="7"/>
  <c r="L184" i="7" s="1"/>
  <c r="I185" i="7"/>
  <c r="L185" i="7" s="1"/>
  <c r="I186" i="7"/>
  <c r="L186" i="7" s="1"/>
  <c r="I187" i="7"/>
  <c r="L187" i="7" s="1"/>
  <c r="I188" i="7"/>
  <c r="L188" i="7" s="1"/>
  <c r="I189" i="7"/>
  <c r="I190" i="7"/>
  <c r="L190" i="7" s="1"/>
  <c r="I191" i="7"/>
  <c r="L191" i="7" s="1"/>
  <c r="I192" i="7"/>
  <c r="L192" i="7" s="1"/>
  <c r="I193" i="7"/>
  <c r="L193" i="7" s="1"/>
  <c r="I194" i="7"/>
  <c r="L194" i="7" s="1"/>
  <c r="I195" i="7"/>
  <c r="L195" i="7" s="1"/>
  <c r="I196" i="7"/>
  <c r="L196" i="7" s="1"/>
  <c r="I197" i="7"/>
  <c r="I198" i="7"/>
  <c r="I199" i="7"/>
  <c r="L199" i="7" s="1"/>
  <c r="I200" i="7"/>
  <c r="L200" i="7" s="1"/>
  <c r="I201" i="7"/>
  <c r="L201" i="7" s="1"/>
  <c r="I202" i="7"/>
  <c r="L202" i="7" s="1"/>
  <c r="I203" i="7"/>
  <c r="L203" i="7" s="1"/>
  <c r="I204" i="7"/>
  <c r="L204" i="7" s="1"/>
  <c r="I205" i="7"/>
  <c r="I206" i="7"/>
  <c r="L206" i="7" s="1"/>
  <c r="I207" i="7"/>
  <c r="L207" i="7" s="1"/>
  <c r="I208" i="7"/>
  <c r="L208" i="7" s="1"/>
  <c r="I209" i="7"/>
  <c r="L209" i="7" s="1"/>
  <c r="I210" i="7"/>
  <c r="L210" i="7" s="1"/>
  <c r="I211" i="7"/>
  <c r="L211" i="7" s="1"/>
  <c r="I212" i="7"/>
  <c r="L212" i="7" s="1"/>
  <c r="I213" i="7"/>
  <c r="I214" i="7"/>
  <c r="I215" i="7"/>
  <c r="L215" i="7" s="1"/>
  <c r="I216" i="7"/>
  <c r="L216" i="7" s="1"/>
  <c r="I217" i="7"/>
  <c r="L217" i="7" s="1"/>
  <c r="I218" i="7"/>
  <c r="L218" i="7" s="1"/>
  <c r="I219" i="7"/>
  <c r="L219" i="7" s="1"/>
  <c r="I220" i="7"/>
  <c r="L220" i="7" s="1"/>
  <c r="I221" i="7"/>
  <c r="I222" i="7"/>
  <c r="I223" i="7"/>
  <c r="L223" i="7" s="1"/>
  <c r="I224" i="7"/>
  <c r="L224" i="7" s="1"/>
  <c r="I225" i="7"/>
  <c r="L225" i="7" s="1"/>
  <c r="I226" i="7"/>
  <c r="L226" i="7" s="1"/>
  <c r="I227" i="7"/>
  <c r="L227" i="7" s="1"/>
  <c r="I228" i="7"/>
  <c r="L228" i="7" s="1"/>
  <c r="I229" i="7"/>
  <c r="I230" i="7"/>
  <c r="L230" i="7" s="1"/>
  <c r="I231" i="7"/>
  <c r="L231" i="7" s="1"/>
  <c r="I232" i="7"/>
  <c r="L232" i="7" s="1"/>
  <c r="I233" i="7"/>
  <c r="L233" i="7" s="1"/>
  <c r="I234" i="7"/>
  <c r="L234" i="7" s="1"/>
  <c r="I235" i="7"/>
  <c r="L235" i="7" s="1"/>
  <c r="I236" i="7"/>
  <c r="L236" i="7" s="1"/>
  <c r="I237" i="7"/>
  <c r="I238" i="7"/>
  <c r="L238" i="7" s="1"/>
  <c r="I239" i="7"/>
  <c r="L239" i="7" s="1"/>
  <c r="I240" i="7"/>
  <c r="L240" i="7" s="1"/>
  <c r="I241" i="7"/>
  <c r="L241" i="7" s="1"/>
  <c r="I242" i="7"/>
  <c r="L242" i="7" s="1"/>
  <c r="I243" i="7"/>
  <c r="L243" i="7" s="1"/>
  <c r="I244" i="7"/>
  <c r="L244" i="7" s="1"/>
  <c r="I245" i="7"/>
  <c r="I246" i="7"/>
  <c r="I247" i="7"/>
  <c r="L247" i="7" s="1"/>
  <c r="I248" i="7"/>
  <c r="L248" i="7" s="1"/>
  <c r="I249" i="7"/>
  <c r="L249" i="7" s="1"/>
  <c r="I250" i="7"/>
  <c r="L250" i="7" s="1"/>
  <c r="I251" i="7"/>
  <c r="L251" i="7" s="1"/>
  <c r="I252" i="7"/>
  <c r="L252" i="7" s="1"/>
  <c r="I253" i="7"/>
  <c r="I254" i="7"/>
  <c r="L254" i="7" s="1"/>
  <c r="I255" i="7"/>
  <c r="L255" i="7" s="1"/>
  <c r="I256" i="7"/>
  <c r="L256" i="7" s="1"/>
  <c r="I257" i="7"/>
  <c r="L257" i="7" s="1"/>
  <c r="I258" i="7"/>
  <c r="L258" i="7" s="1"/>
  <c r="I259" i="7"/>
  <c r="L259" i="7" s="1"/>
  <c r="I260" i="7"/>
  <c r="L260" i="7" s="1"/>
  <c r="I261" i="7"/>
  <c r="I262" i="7"/>
  <c r="L262" i="7" s="1"/>
  <c r="I263" i="7"/>
  <c r="L263" i="7" s="1"/>
  <c r="I264" i="7"/>
  <c r="L264" i="7" s="1"/>
  <c r="I265" i="7"/>
  <c r="L265" i="7" s="1"/>
  <c r="I266" i="7"/>
  <c r="L266" i="7" s="1"/>
  <c r="I267" i="7"/>
  <c r="L267" i="7" s="1"/>
  <c r="I268" i="7"/>
  <c r="L268" i="7" s="1"/>
  <c r="I269" i="7"/>
  <c r="I270" i="7"/>
  <c r="I271" i="7"/>
  <c r="L271" i="7" s="1"/>
  <c r="I272" i="7"/>
  <c r="L272" i="7" s="1"/>
  <c r="I273" i="7"/>
  <c r="L273" i="7" s="1"/>
  <c r="I274" i="7"/>
  <c r="L274" i="7" s="1"/>
  <c r="I275" i="7"/>
  <c r="L275" i="7" s="1"/>
  <c r="I276" i="7"/>
  <c r="I277" i="7"/>
  <c r="L143" i="7"/>
  <c r="I5" i="7"/>
  <c r="A112" i="7"/>
  <c r="C112" i="7"/>
  <c r="D112" i="7"/>
  <c r="E112" i="7"/>
  <c r="F112" i="7"/>
  <c r="G112" i="7"/>
  <c r="H112" i="7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J117" i="7"/>
  <c r="K117" i="7"/>
  <c r="L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J118" i="7"/>
  <c r="K118" i="7"/>
  <c r="L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L119" i="7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J125" i="7"/>
  <c r="K125" i="7"/>
  <c r="L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J126" i="7"/>
  <c r="K126" i="7"/>
  <c r="L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J133" i="7"/>
  <c r="K133" i="7"/>
  <c r="L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J140" i="7"/>
  <c r="K140" i="7"/>
  <c r="L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J141" i="7"/>
  <c r="K141" i="7"/>
  <c r="L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J149" i="7"/>
  <c r="K149" i="7"/>
  <c r="L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J153" i="7"/>
  <c r="K153" i="7"/>
  <c r="M153" i="7"/>
  <c r="N153" i="7"/>
  <c r="O153" i="7"/>
  <c r="P153" i="7"/>
  <c r="Q153" i="7"/>
  <c r="R153" i="7"/>
  <c r="A154" i="7"/>
  <c r="C154" i="7"/>
  <c r="D154" i="7"/>
  <c r="E154" i="7"/>
  <c r="F154" i="7"/>
  <c r="G154" i="7"/>
  <c r="H154" i="7"/>
  <c r="J154" i="7"/>
  <c r="K154" i="7"/>
  <c r="M154" i="7"/>
  <c r="N154" i="7"/>
  <c r="O154" i="7"/>
  <c r="P154" i="7"/>
  <c r="Q154" i="7"/>
  <c r="R154" i="7"/>
  <c r="A155" i="7"/>
  <c r="C155" i="7"/>
  <c r="D155" i="7"/>
  <c r="E155" i="7"/>
  <c r="F155" i="7"/>
  <c r="G155" i="7"/>
  <c r="H155" i="7"/>
  <c r="J155" i="7"/>
  <c r="K155" i="7"/>
  <c r="M155" i="7"/>
  <c r="N155" i="7"/>
  <c r="O155" i="7"/>
  <c r="P155" i="7"/>
  <c r="Q155" i="7"/>
  <c r="R155" i="7"/>
  <c r="A156" i="7"/>
  <c r="C156" i="7"/>
  <c r="D156" i="7"/>
  <c r="E156" i="7"/>
  <c r="F156" i="7"/>
  <c r="G156" i="7"/>
  <c r="H156" i="7"/>
  <c r="J156" i="7"/>
  <c r="K156" i="7"/>
  <c r="M156" i="7"/>
  <c r="N156" i="7"/>
  <c r="O156" i="7"/>
  <c r="P156" i="7"/>
  <c r="Q156" i="7"/>
  <c r="R156" i="7"/>
  <c r="A157" i="7"/>
  <c r="C157" i="7"/>
  <c r="D157" i="7"/>
  <c r="E157" i="7"/>
  <c r="F157" i="7"/>
  <c r="G157" i="7"/>
  <c r="H157" i="7"/>
  <c r="J157" i="7"/>
  <c r="K157" i="7"/>
  <c r="L157" i="7"/>
  <c r="M157" i="7"/>
  <c r="N157" i="7"/>
  <c r="O157" i="7"/>
  <c r="P157" i="7"/>
  <c r="Q157" i="7"/>
  <c r="R157" i="7"/>
  <c r="A158" i="7"/>
  <c r="C158" i="7"/>
  <c r="D158" i="7"/>
  <c r="E158" i="7"/>
  <c r="F158" i="7"/>
  <c r="G158" i="7"/>
  <c r="H158" i="7"/>
  <c r="J158" i="7"/>
  <c r="K158" i="7"/>
  <c r="M158" i="7"/>
  <c r="N158" i="7"/>
  <c r="O158" i="7"/>
  <c r="P158" i="7"/>
  <c r="Q158" i="7"/>
  <c r="R158" i="7"/>
  <c r="A159" i="7"/>
  <c r="C159" i="7"/>
  <c r="D159" i="7"/>
  <c r="E159" i="7"/>
  <c r="F159" i="7"/>
  <c r="G159" i="7"/>
  <c r="H159" i="7"/>
  <c r="J159" i="7"/>
  <c r="K159" i="7"/>
  <c r="M159" i="7"/>
  <c r="N159" i="7"/>
  <c r="O159" i="7"/>
  <c r="P159" i="7"/>
  <c r="Q159" i="7"/>
  <c r="R159" i="7"/>
  <c r="A160" i="7"/>
  <c r="C160" i="7"/>
  <c r="D160" i="7"/>
  <c r="E160" i="7"/>
  <c r="F160" i="7"/>
  <c r="G160" i="7"/>
  <c r="H160" i="7"/>
  <c r="J160" i="7"/>
  <c r="K160" i="7"/>
  <c r="M160" i="7"/>
  <c r="N160" i="7"/>
  <c r="O160" i="7"/>
  <c r="P160" i="7"/>
  <c r="Q160" i="7"/>
  <c r="R160" i="7"/>
  <c r="A161" i="7"/>
  <c r="C161" i="7"/>
  <c r="D161" i="7"/>
  <c r="E161" i="7"/>
  <c r="F161" i="7"/>
  <c r="G161" i="7"/>
  <c r="H161" i="7"/>
  <c r="J161" i="7"/>
  <c r="K161" i="7"/>
  <c r="M161" i="7"/>
  <c r="N161" i="7"/>
  <c r="O161" i="7"/>
  <c r="P161" i="7"/>
  <c r="Q161" i="7"/>
  <c r="R161" i="7"/>
  <c r="A162" i="7"/>
  <c r="C162" i="7"/>
  <c r="D162" i="7"/>
  <c r="E162" i="7"/>
  <c r="F162" i="7"/>
  <c r="G162" i="7"/>
  <c r="H162" i="7"/>
  <c r="J162" i="7"/>
  <c r="K162" i="7"/>
  <c r="M162" i="7"/>
  <c r="N162" i="7"/>
  <c r="O162" i="7"/>
  <c r="P162" i="7"/>
  <c r="Q162" i="7"/>
  <c r="R162" i="7"/>
  <c r="A163" i="7"/>
  <c r="C163" i="7"/>
  <c r="D163" i="7"/>
  <c r="E163" i="7"/>
  <c r="F163" i="7"/>
  <c r="G163" i="7"/>
  <c r="H163" i="7"/>
  <c r="J163" i="7"/>
  <c r="K163" i="7"/>
  <c r="M163" i="7"/>
  <c r="N163" i="7"/>
  <c r="O163" i="7"/>
  <c r="P163" i="7"/>
  <c r="Q163" i="7"/>
  <c r="R163" i="7"/>
  <c r="A164" i="7"/>
  <c r="C164" i="7"/>
  <c r="D164" i="7"/>
  <c r="E164" i="7"/>
  <c r="F164" i="7"/>
  <c r="G164" i="7"/>
  <c r="H164" i="7"/>
  <c r="J164" i="7"/>
  <c r="K164" i="7"/>
  <c r="M164" i="7"/>
  <c r="N164" i="7"/>
  <c r="O164" i="7"/>
  <c r="P164" i="7"/>
  <c r="Q164" i="7"/>
  <c r="R164" i="7"/>
  <c r="A165" i="7"/>
  <c r="C165" i="7"/>
  <c r="D165" i="7"/>
  <c r="E165" i="7"/>
  <c r="F165" i="7"/>
  <c r="G165" i="7"/>
  <c r="H165" i="7"/>
  <c r="J165" i="7"/>
  <c r="K165" i="7"/>
  <c r="L165" i="7"/>
  <c r="M165" i="7"/>
  <c r="N165" i="7"/>
  <c r="O165" i="7"/>
  <c r="P165" i="7"/>
  <c r="Q165" i="7"/>
  <c r="R165" i="7"/>
  <c r="A166" i="7"/>
  <c r="C166" i="7"/>
  <c r="D166" i="7"/>
  <c r="E166" i="7"/>
  <c r="F166" i="7"/>
  <c r="G166" i="7"/>
  <c r="H166" i="7"/>
  <c r="J166" i="7"/>
  <c r="K166" i="7"/>
  <c r="M166" i="7"/>
  <c r="N166" i="7"/>
  <c r="O166" i="7"/>
  <c r="P166" i="7"/>
  <c r="Q166" i="7"/>
  <c r="R166" i="7"/>
  <c r="A167" i="7"/>
  <c r="C167" i="7"/>
  <c r="D167" i="7"/>
  <c r="E167" i="7"/>
  <c r="F167" i="7"/>
  <c r="G167" i="7"/>
  <c r="H167" i="7"/>
  <c r="J167" i="7"/>
  <c r="K167" i="7"/>
  <c r="M167" i="7"/>
  <c r="N167" i="7"/>
  <c r="O167" i="7"/>
  <c r="P167" i="7"/>
  <c r="Q167" i="7"/>
  <c r="R167" i="7"/>
  <c r="A168" i="7"/>
  <c r="C168" i="7"/>
  <c r="D168" i="7"/>
  <c r="E168" i="7"/>
  <c r="F168" i="7"/>
  <c r="G168" i="7"/>
  <c r="H168" i="7"/>
  <c r="J168" i="7"/>
  <c r="K168" i="7"/>
  <c r="M168" i="7"/>
  <c r="N168" i="7"/>
  <c r="O168" i="7"/>
  <c r="P168" i="7"/>
  <c r="Q168" i="7"/>
  <c r="R168" i="7"/>
  <c r="A169" i="7"/>
  <c r="C169" i="7"/>
  <c r="D169" i="7"/>
  <c r="E169" i="7"/>
  <c r="F169" i="7"/>
  <c r="G169" i="7"/>
  <c r="H169" i="7"/>
  <c r="J169" i="7"/>
  <c r="K169" i="7"/>
  <c r="M169" i="7"/>
  <c r="N169" i="7"/>
  <c r="O169" i="7"/>
  <c r="P169" i="7"/>
  <c r="Q169" i="7"/>
  <c r="R169" i="7"/>
  <c r="A170" i="7"/>
  <c r="C170" i="7"/>
  <c r="D170" i="7"/>
  <c r="E170" i="7"/>
  <c r="F170" i="7"/>
  <c r="G170" i="7"/>
  <c r="H170" i="7"/>
  <c r="J170" i="7"/>
  <c r="K170" i="7"/>
  <c r="M170" i="7"/>
  <c r="N170" i="7"/>
  <c r="O170" i="7"/>
  <c r="P170" i="7"/>
  <c r="Q170" i="7"/>
  <c r="R170" i="7"/>
  <c r="A171" i="7"/>
  <c r="C171" i="7"/>
  <c r="D171" i="7"/>
  <c r="E171" i="7"/>
  <c r="F171" i="7"/>
  <c r="G171" i="7"/>
  <c r="H171" i="7"/>
  <c r="J171" i="7"/>
  <c r="K171" i="7"/>
  <c r="M171" i="7"/>
  <c r="N171" i="7"/>
  <c r="O171" i="7"/>
  <c r="P171" i="7"/>
  <c r="Q171" i="7"/>
  <c r="R171" i="7"/>
  <c r="A172" i="7"/>
  <c r="C172" i="7"/>
  <c r="D172" i="7"/>
  <c r="E172" i="7"/>
  <c r="F172" i="7"/>
  <c r="G172" i="7"/>
  <c r="H172" i="7"/>
  <c r="J172" i="7"/>
  <c r="K172" i="7"/>
  <c r="L172" i="7"/>
  <c r="M172" i="7"/>
  <c r="N172" i="7"/>
  <c r="O172" i="7"/>
  <c r="P172" i="7"/>
  <c r="Q172" i="7"/>
  <c r="R172" i="7"/>
  <c r="A173" i="7"/>
  <c r="C173" i="7"/>
  <c r="D173" i="7"/>
  <c r="E173" i="7"/>
  <c r="F173" i="7"/>
  <c r="G173" i="7"/>
  <c r="H173" i="7"/>
  <c r="J173" i="7"/>
  <c r="K173" i="7"/>
  <c r="L173" i="7"/>
  <c r="M173" i="7"/>
  <c r="N173" i="7"/>
  <c r="O173" i="7"/>
  <c r="P173" i="7"/>
  <c r="Q173" i="7"/>
  <c r="R173" i="7"/>
  <c r="A174" i="7"/>
  <c r="C174" i="7"/>
  <c r="D174" i="7"/>
  <c r="E174" i="7"/>
  <c r="F174" i="7"/>
  <c r="G174" i="7"/>
  <c r="H174" i="7"/>
  <c r="L174" i="7"/>
  <c r="J174" i="7"/>
  <c r="K174" i="7"/>
  <c r="M174" i="7"/>
  <c r="N174" i="7"/>
  <c r="O174" i="7"/>
  <c r="P174" i="7"/>
  <c r="Q174" i="7"/>
  <c r="R174" i="7"/>
  <c r="A175" i="7"/>
  <c r="C175" i="7"/>
  <c r="D175" i="7"/>
  <c r="E175" i="7"/>
  <c r="F175" i="7"/>
  <c r="G175" i="7"/>
  <c r="H175" i="7"/>
  <c r="J175" i="7"/>
  <c r="K175" i="7"/>
  <c r="M175" i="7"/>
  <c r="N175" i="7"/>
  <c r="O175" i="7"/>
  <c r="P175" i="7"/>
  <c r="Q175" i="7"/>
  <c r="R175" i="7"/>
  <c r="A176" i="7"/>
  <c r="C176" i="7"/>
  <c r="D176" i="7"/>
  <c r="E176" i="7"/>
  <c r="F176" i="7"/>
  <c r="G176" i="7"/>
  <c r="H176" i="7"/>
  <c r="J176" i="7"/>
  <c r="K176" i="7"/>
  <c r="M176" i="7"/>
  <c r="N176" i="7"/>
  <c r="O176" i="7"/>
  <c r="P176" i="7"/>
  <c r="Q176" i="7"/>
  <c r="R176" i="7"/>
  <c r="A177" i="7"/>
  <c r="C177" i="7"/>
  <c r="D177" i="7"/>
  <c r="E177" i="7"/>
  <c r="F177" i="7"/>
  <c r="G177" i="7"/>
  <c r="H177" i="7"/>
  <c r="J177" i="7"/>
  <c r="K177" i="7"/>
  <c r="M177" i="7"/>
  <c r="N177" i="7"/>
  <c r="O177" i="7"/>
  <c r="P177" i="7"/>
  <c r="Q177" i="7"/>
  <c r="R177" i="7"/>
  <c r="A178" i="7"/>
  <c r="C178" i="7"/>
  <c r="D178" i="7"/>
  <c r="E178" i="7"/>
  <c r="F178" i="7"/>
  <c r="G178" i="7"/>
  <c r="H178" i="7"/>
  <c r="J178" i="7"/>
  <c r="K178" i="7"/>
  <c r="M178" i="7"/>
  <c r="N178" i="7"/>
  <c r="O178" i="7"/>
  <c r="P178" i="7"/>
  <c r="Q178" i="7"/>
  <c r="R178" i="7"/>
  <c r="A179" i="7"/>
  <c r="C179" i="7"/>
  <c r="D179" i="7"/>
  <c r="E179" i="7"/>
  <c r="F179" i="7"/>
  <c r="G179" i="7"/>
  <c r="H179" i="7"/>
  <c r="J179" i="7"/>
  <c r="K179" i="7"/>
  <c r="M179" i="7"/>
  <c r="N179" i="7"/>
  <c r="O179" i="7"/>
  <c r="P179" i="7"/>
  <c r="Q179" i="7"/>
  <c r="R179" i="7"/>
  <c r="A180" i="7"/>
  <c r="C180" i="7"/>
  <c r="D180" i="7"/>
  <c r="E180" i="7"/>
  <c r="F180" i="7"/>
  <c r="G180" i="7"/>
  <c r="H180" i="7"/>
  <c r="J180" i="7"/>
  <c r="K180" i="7"/>
  <c r="M180" i="7"/>
  <c r="N180" i="7"/>
  <c r="O180" i="7"/>
  <c r="P180" i="7"/>
  <c r="Q180" i="7"/>
  <c r="R180" i="7"/>
  <c r="A181" i="7"/>
  <c r="C181" i="7"/>
  <c r="D181" i="7"/>
  <c r="E181" i="7"/>
  <c r="F181" i="7"/>
  <c r="G181" i="7"/>
  <c r="H181" i="7"/>
  <c r="J181" i="7"/>
  <c r="K181" i="7"/>
  <c r="L181" i="7"/>
  <c r="M181" i="7"/>
  <c r="N181" i="7"/>
  <c r="O181" i="7"/>
  <c r="P181" i="7"/>
  <c r="Q181" i="7"/>
  <c r="R181" i="7"/>
  <c r="A182" i="7"/>
  <c r="C182" i="7"/>
  <c r="D182" i="7"/>
  <c r="E182" i="7"/>
  <c r="F182" i="7"/>
  <c r="G182" i="7"/>
  <c r="H182" i="7"/>
  <c r="J182" i="7"/>
  <c r="K182" i="7"/>
  <c r="M182" i="7"/>
  <c r="N182" i="7"/>
  <c r="O182" i="7"/>
  <c r="P182" i="7"/>
  <c r="Q182" i="7"/>
  <c r="R182" i="7"/>
  <c r="A183" i="7"/>
  <c r="C183" i="7"/>
  <c r="D183" i="7"/>
  <c r="E183" i="7"/>
  <c r="F183" i="7"/>
  <c r="G183" i="7"/>
  <c r="H183" i="7"/>
  <c r="J183" i="7"/>
  <c r="K183" i="7"/>
  <c r="M183" i="7"/>
  <c r="N183" i="7"/>
  <c r="O183" i="7"/>
  <c r="P183" i="7"/>
  <c r="Q183" i="7"/>
  <c r="R183" i="7"/>
  <c r="A184" i="7"/>
  <c r="C184" i="7"/>
  <c r="D184" i="7"/>
  <c r="E184" i="7"/>
  <c r="F184" i="7"/>
  <c r="G184" i="7"/>
  <c r="H184" i="7"/>
  <c r="J184" i="7"/>
  <c r="K184" i="7"/>
  <c r="M184" i="7"/>
  <c r="N184" i="7"/>
  <c r="O184" i="7"/>
  <c r="P184" i="7"/>
  <c r="Q184" i="7"/>
  <c r="R184" i="7"/>
  <c r="A185" i="7"/>
  <c r="C185" i="7"/>
  <c r="D185" i="7"/>
  <c r="E185" i="7"/>
  <c r="F185" i="7"/>
  <c r="G185" i="7"/>
  <c r="H185" i="7"/>
  <c r="J185" i="7"/>
  <c r="K185" i="7"/>
  <c r="M185" i="7"/>
  <c r="N185" i="7"/>
  <c r="O185" i="7"/>
  <c r="P185" i="7"/>
  <c r="Q185" i="7"/>
  <c r="R185" i="7"/>
  <c r="A186" i="7"/>
  <c r="C186" i="7"/>
  <c r="D186" i="7"/>
  <c r="E186" i="7"/>
  <c r="F186" i="7"/>
  <c r="G186" i="7"/>
  <c r="H186" i="7"/>
  <c r="J186" i="7"/>
  <c r="K186" i="7"/>
  <c r="M186" i="7"/>
  <c r="N186" i="7"/>
  <c r="O186" i="7"/>
  <c r="P186" i="7"/>
  <c r="Q186" i="7"/>
  <c r="R186" i="7"/>
  <c r="A187" i="7"/>
  <c r="C187" i="7"/>
  <c r="D187" i="7"/>
  <c r="E187" i="7"/>
  <c r="F187" i="7"/>
  <c r="G187" i="7"/>
  <c r="H187" i="7"/>
  <c r="J187" i="7"/>
  <c r="K187" i="7"/>
  <c r="M187" i="7"/>
  <c r="N187" i="7"/>
  <c r="O187" i="7"/>
  <c r="P187" i="7"/>
  <c r="Q187" i="7"/>
  <c r="R187" i="7"/>
  <c r="A188" i="7"/>
  <c r="C188" i="7"/>
  <c r="D188" i="7"/>
  <c r="E188" i="7"/>
  <c r="F188" i="7"/>
  <c r="G188" i="7"/>
  <c r="H188" i="7"/>
  <c r="J188" i="7"/>
  <c r="K188" i="7"/>
  <c r="M188" i="7"/>
  <c r="N188" i="7"/>
  <c r="O188" i="7"/>
  <c r="P188" i="7"/>
  <c r="Q188" i="7"/>
  <c r="R188" i="7"/>
  <c r="A189" i="7"/>
  <c r="C189" i="7"/>
  <c r="D189" i="7"/>
  <c r="E189" i="7"/>
  <c r="F189" i="7"/>
  <c r="G189" i="7"/>
  <c r="H189" i="7"/>
  <c r="J189" i="7"/>
  <c r="K189" i="7"/>
  <c r="L189" i="7"/>
  <c r="M189" i="7"/>
  <c r="N189" i="7"/>
  <c r="O189" i="7"/>
  <c r="P189" i="7"/>
  <c r="Q189" i="7"/>
  <c r="R189" i="7"/>
  <c r="A190" i="7"/>
  <c r="C190" i="7"/>
  <c r="D190" i="7"/>
  <c r="E190" i="7"/>
  <c r="F190" i="7"/>
  <c r="G190" i="7"/>
  <c r="H190" i="7"/>
  <c r="J190" i="7"/>
  <c r="K190" i="7"/>
  <c r="M190" i="7"/>
  <c r="N190" i="7"/>
  <c r="O190" i="7"/>
  <c r="P190" i="7"/>
  <c r="Q190" i="7"/>
  <c r="R190" i="7"/>
  <c r="A191" i="7"/>
  <c r="C191" i="7"/>
  <c r="D191" i="7"/>
  <c r="E191" i="7"/>
  <c r="F191" i="7"/>
  <c r="G191" i="7"/>
  <c r="H191" i="7"/>
  <c r="J191" i="7"/>
  <c r="K191" i="7"/>
  <c r="M191" i="7"/>
  <c r="N191" i="7"/>
  <c r="O191" i="7"/>
  <c r="P191" i="7"/>
  <c r="Q191" i="7"/>
  <c r="R191" i="7"/>
  <c r="A192" i="7"/>
  <c r="C192" i="7"/>
  <c r="D192" i="7"/>
  <c r="E192" i="7"/>
  <c r="F192" i="7"/>
  <c r="G192" i="7"/>
  <c r="H192" i="7"/>
  <c r="J192" i="7"/>
  <c r="K192" i="7"/>
  <c r="M192" i="7"/>
  <c r="N192" i="7"/>
  <c r="O192" i="7"/>
  <c r="P192" i="7"/>
  <c r="Q192" i="7"/>
  <c r="R192" i="7"/>
  <c r="A193" i="7"/>
  <c r="C193" i="7"/>
  <c r="D193" i="7"/>
  <c r="E193" i="7"/>
  <c r="F193" i="7"/>
  <c r="G193" i="7"/>
  <c r="H193" i="7"/>
  <c r="J193" i="7"/>
  <c r="K193" i="7"/>
  <c r="M193" i="7"/>
  <c r="N193" i="7"/>
  <c r="O193" i="7"/>
  <c r="P193" i="7"/>
  <c r="Q193" i="7"/>
  <c r="R193" i="7"/>
  <c r="A194" i="7"/>
  <c r="C194" i="7"/>
  <c r="D194" i="7"/>
  <c r="E194" i="7"/>
  <c r="F194" i="7"/>
  <c r="G194" i="7"/>
  <c r="H194" i="7"/>
  <c r="J194" i="7"/>
  <c r="K194" i="7"/>
  <c r="M194" i="7"/>
  <c r="N194" i="7"/>
  <c r="O194" i="7"/>
  <c r="P194" i="7"/>
  <c r="Q194" i="7"/>
  <c r="R194" i="7"/>
  <c r="A195" i="7"/>
  <c r="C195" i="7"/>
  <c r="D195" i="7"/>
  <c r="E195" i="7"/>
  <c r="F195" i="7"/>
  <c r="G195" i="7"/>
  <c r="H195" i="7"/>
  <c r="J195" i="7"/>
  <c r="K195" i="7"/>
  <c r="M195" i="7"/>
  <c r="N195" i="7"/>
  <c r="O195" i="7"/>
  <c r="P195" i="7"/>
  <c r="Q195" i="7"/>
  <c r="R195" i="7"/>
  <c r="A196" i="7"/>
  <c r="C196" i="7"/>
  <c r="D196" i="7"/>
  <c r="E196" i="7"/>
  <c r="F196" i="7"/>
  <c r="G196" i="7"/>
  <c r="H196" i="7"/>
  <c r="J196" i="7"/>
  <c r="K196" i="7"/>
  <c r="M196" i="7"/>
  <c r="N196" i="7"/>
  <c r="O196" i="7"/>
  <c r="P196" i="7"/>
  <c r="Q196" i="7"/>
  <c r="R196" i="7"/>
  <c r="A197" i="7"/>
  <c r="C197" i="7"/>
  <c r="D197" i="7"/>
  <c r="E197" i="7"/>
  <c r="F197" i="7"/>
  <c r="G197" i="7"/>
  <c r="H197" i="7"/>
  <c r="J197" i="7"/>
  <c r="K197" i="7"/>
  <c r="L197" i="7"/>
  <c r="M197" i="7"/>
  <c r="N197" i="7"/>
  <c r="O197" i="7"/>
  <c r="P197" i="7"/>
  <c r="Q197" i="7"/>
  <c r="R197" i="7"/>
  <c r="A198" i="7"/>
  <c r="C198" i="7"/>
  <c r="D198" i="7"/>
  <c r="E198" i="7"/>
  <c r="F198" i="7"/>
  <c r="G198" i="7"/>
  <c r="H198" i="7"/>
  <c r="L198" i="7"/>
  <c r="J198" i="7"/>
  <c r="K198" i="7"/>
  <c r="M198" i="7"/>
  <c r="N198" i="7"/>
  <c r="O198" i="7"/>
  <c r="P198" i="7"/>
  <c r="Q198" i="7"/>
  <c r="R198" i="7"/>
  <c r="A199" i="7"/>
  <c r="C199" i="7"/>
  <c r="D199" i="7"/>
  <c r="E199" i="7"/>
  <c r="F199" i="7"/>
  <c r="G199" i="7"/>
  <c r="H199" i="7"/>
  <c r="J199" i="7"/>
  <c r="K199" i="7"/>
  <c r="M199" i="7"/>
  <c r="N199" i="7"/>
  <c r="O199" i="7"/>
  <c r="P199" i="7"/>
  <c r="Q199" i="7"/>
  <c r="R199" i="7"/>
  <c r="A200" i="7"/>
  <c r="C200" i="7"/>
  <c r="D200" i="7"/>
  <c r="E200" i="7"/>
  <c r="F200" i="7"/>
  <c r="G200" i="7"/>
  <c r="H200" i="7"/>
  <c r="J200" i="7"/>
  <c r="K200" i="7"/>
  <c r="M200" i="7"/>
  <c r="N200" i="7"/>
  <c r="O200" i="7"/>
  <c r="P200" i="7"/>
  <c r="Q200" i="7"/>
  <c r="R200" i="7"/>
  <c r="A201" i="7"/>
  <c r="C201" i="7"/>
  <c r="D201" i="7"/>
  <c r="E201" i="7"/>
  <c r="F201" i="7"/>
  <c r="G201" i="7"/>
  <c r="H201" i="7"/>
  <c r="J201" i="7"/>
  <c r="K201" i="7"/>
  <c r="M201" i="7"/>
  <c r="N201" i="7"/>
  <c r="O201" i="7"/>
  <c r="P201" i="7"/>
  <c r="Q201" i="7"/>
  <c r="R201" i="7"/>
  <c r="A202" i="7"/>
  <c r="C202" i="7"/>
  <c r="D202" i="7"/>
  <c r="E202" i="7"/>
  <c r="F202" i="7"/>
  <c r="G202" i="7"/>
  <c r="H202" i="7"/>
  <c r="J202" i="7"/>
  <c r="K202" i="7"/>
  <c r="M202" i="7"/>
  <c r="N202" i="7"/>
  <c r="O202" i="7"/>
  <c r="P202" i="7"/>
  <c r="Q202" i="7"/>
  <c r="R202" i="7"/>
  <c r="A203" i="7"/>
  <c r="C203" i="7"/>
  <c r="D203" i="7"/>
  <c r="E203" i="7"/>
  <c r="F203" i="7"/>
  <c r="G203" i="7"/>
  <c r="H203" i="7"/>
  <c r="J203" i="7"/>
  <c r="K203" i="7"/>
  <c r="M203" i="7"/>
  <c r="N203" i="7"/>
  <c r="O203" i="7"/>
  <c r="P203" i="7"/>
  <c r="Q203" i="7"/>
  <c r="R203" i="7"/>
  <c r="A204" i="7"/>
  <c r="C204" i="7"/>
  <c r="D204" i="7"/>
  <c r="E204" i="7"/>
  <c r="F204" i="7"/>
  <c r="G204" i="7"/>
  <c r="H204" i="7"/>
  <c r="J204" i="7"/>
  <c r="K204" i="7"/>
  <c r="M204" i="7"/>
  <c r="N204" i="7"/>
  <c r="O204" i="7"/>
  <c r="P204" i="7"/>
  <c r="Q204" i="7"/>
  <c r="R204" i="7"/>
  <c r="A205" i="7"/>
  <c r="C205" i="7"/>
  <c r="D205" i="7"/>
  <c r="E205" i="7"/>
  <c r="F205" i="7"/>
  <c r="G205" i="7"/>
  <c r="H205" i="7"/>
  <c r="J205" i="7"/>
  <c r="K205" i="7"/>
  <c r="L205" i="7"/>
  <c r="M205" i="7"/>
  <c r="N205" i="7"/>
  <c r="O205" i="7"/>
  <c r="P205" i="7"/>
  <c r="Q205" i="7"/>
  <c r="R205" i="7"/>
  <c r="A206" i="7"/>
  <c r="C206" i="7"/>
  <c r="D206" i="7"/>
  <c r="E206" i="7"/>
  <c r="F206" i="7"/>
  <c r="G206" i="7"/>
  <c r="H206" i="7"/>
  <c r="J206" i="7"/>
  <c r="K206" i="7"/>
  <c r="M206" i="7"/>
  <c r="N206" i="7"/>
  <c r="O206" i="7"/>
  <c r="P206" i="7"/>
  <c r="Q206" i="7"/>
  <c r="R206" i="7"/>
  <c r="A207" i="7"/>
  <c r="C207" i="7"/>
  <c r="D207" i="7"/>
  <c r="E207" i="7"/>
  <c r="F207" i="7"/>
  <c r="G207" i="7"/>
  <c r="H207" i="7"/>
  <c r="J207" i="7"/>
  <c r="K207" i="7"/>
  <c r="M207" i="7"/>
  <c r="N207" i="7"/>
  <c r="O207" i="7"/>
  <c r="P207" i="7"/>
  <c r="Q207" i="7"/>
  <c r="R207" i="7"/>
  <c r="A208" i="7"/>
  <c r="C208" i="7"/>
  <c r="D208" i="7"/>
  <c r="E208" i="7"/>
  <c r="F208" i="7"/>
  <c r="G208" i="7"/>
  <c r="H208" i="7"/>
  <c r="J208" i="7"/>
  <c r="K208" i="7"/>
  <c r="M208" i="7"/>
  <c r="N208" i="7"/>
  <c r="O208" i="7"/>
  <c r="P208" i="7"/>
  <c r="Q208" i="7"/>
  <c r="R208" i="7"/>
  <c r="A209" i="7"/>
  <c r="C209" i="7"/>
  <c r="D209" i="7"/>
  <c r="E209" i="7"/>
  <c r="F209" i="7"/>
  <c r="G209" i="7"/>
  <c r="H209" i="7"/>
  <c r="J209" i="7"/>
  <c r="K209" i="7"/>
  <c r="M209" i="7"/>
  <c r="N209" i="7"/>
  <c r="O209" i="7"/>
  <c r="P209" i="7"/>
  <c r="Q209" i="7"/>
  <c r="R209" i="7"/>
  <c r="A210" i="7"/>
  <c r="C210" i="7"/>
  <c r="D210" i="7"/>
  <c r="E210" i="7"/>
  <c r="F210" i="7"/>
  <c r="G210" i="7"/>
  <c r="H210" i="7"/>
  <c r="J210" i="7"/>
  <c r="K210" i="7"/>
  <c r="M210" i="7"/>
  <c r="N210" i="7"/>
  <c r="O210" i="7"/>
  <c r="P210" i="7"/>
  <c r="Q210" i="7"/>
  <c r="R210" i="7"/>
  <c r="A211" i="7"/>
  <c r="C211" i="7"/>
  <c r="D211" i="7"/>
  <c r="E211" i="7"/>
  <c r="F211" i="7"/>
  <c r="G211" i="7"/>
  <c r="H211" i="7"/>
  <c r="J211" i="7"/>
  <c r="K211" i="7"/>
  <c r="M211" i="7"/>
  <c r="N211" i="7"/>
  <c r="O211" i="7"/>
  <c r="P211" i="7"/>
  <c r="Q211" i="7"/>
  <c r="R211" i="7"/>
  <c r="A212" i="7"/>
  <c r="C212" i="7"/>
  <c r="D212" i="7"/>
  <c r="E212" i="7"/>
  <c r="F212" i="7"/>
  <c r="G212" i="7"/>
  <c r="H212" i="7"/>
  <c r="J212" i="7"/>
  <c r="K212" i="7"/>
  <c r="M212" i="7"/>
  <c r="N212" i="7"/>
  <c r="O212" i="7"/>
  <c r="P212" i="7"/>
  <c r="Q212" i="7"/>
  <c r="R212" i="7"/>
  <c r="A213" i="7"/>
  <c r="C213" i="7"/>
  <c r="D213" i="7"/>
  <c r="E213" i="7"/>
  <c r="F213" i="7"/>
  <c r="G213" i="7"/>
  <c r="H213" i="7"/>
  <c r="J213" i="7"/>
  <c r="K213" i="7"/>
  <c r="L213" i="7"/>
  <c r="M213" i="7"/>
  <c r="N213" i="7"/>
  <c r="O213" i="7"/>
  <c r="P213" i="7"/>
  <c r="Q213" i="7"/>
  <c r="R213" i="7"/>
  <c r="A214" i="7"/>
  <c r="C214" i="7"/>
  <c r="D214" i="7"/>
  <c r="E214" i="7"/>
  <c r="F214" i="7"/>
  <c r="G214" i="7"/>
  <c r="H214" i="7"/>
  <c r="L214" i="7"/>
  <c r="J214" i="7"/>
  <c r="K214" i="7"/>
  <c r="M214" i="7"/>
  <c r="N214" i="7"/>
  <c r="O214" i="7"/>
  <c r="P214" i="7"/>
  <c r="Q214" i="7"/>
  <c r="R214" i="7"/>
  <c r="A215" i="7"/>
  <c r="C215" i="7"/>
  <c r="D215" i="7"/>
  <c r="E215" i="7"/>
  <c r="F215" i="7"/>
  <c r="G215" i="7"/>
  <c r="H215" i="7"/>
  <c r="J215" i="7"/>
  <c r="K215" i="7"/>
  <c r="M215" i="7"/>
  <c r="N215" i="7"/>
  <c r="O215" i="7"/>
  <c r="P215" i="7"/>
  <c r="Q215" i="7"/>
  <c r="R215" i="7"/>
  <c r="A216" i="7"/>
  <c r="C216" i="7"/>
  <c r="D216" i="7"/>
  <c r="E216" i="7"/>
  <c r="F216" i="7"/>
  <c r="G216" i="7"/>
  <c r="H216" i="7"/>
  <c r="J216" i="7"/>
  <c r="K216" i="7"/>
  <c r="M216" i="7"/>
  <c r="N216" i="7"/>
  <c r="O216" i="7"/>
  <c r="P216" i="7"/>
  <c r="Q216" i="7"/>
  <c r="R216" i="7"/>
  <c r="A217" i="7"/>
  <c r="C217" i="7"/>
  <c r="D217" i="7"/>
  <c r="E217" i="7"/>
  <c r="F217" i="7"/>
  <c r="G217" i="7"/>
  <c r="H217" i="7"/>
  <c r="J217" i="7"/>
  <c r="K217" i="7"/>
  <c r="M217" i="7"/>
  <c r="N217" i="7"/>
  <c r="O217" i="7"/>
  <c r="P217" i="7"/>
  <c r="Q217" i="7"/>
  <c r="R217" i="7"/>
  <c r="A218" i="7"/>
  <c r="C218" i="7"/>
  <c r="D218" i="7"/>
  <c r="E218" i="7"/>
  <c r="F218" i="7"/>
  <c r="G218" i="7"/>
  <c r="H218" i="7"/>
  <c r="J218" i="7"/>
  <c r="K218" i="7"/>
  <c r="M218" i="7"/>
  <c r="N218" i="7"/>
  <c r="O218" i="7"/>
  <c r="P218" i="7"/>
  <c r="Q218" i="7"/>
  <c r="R218" i="7"/>
  <c r="A219" i="7"/>
  <c r="C219" i="7"/>
  <c r="D219" i="7"/>
  <c r="E219" i="7"/>
  <c r="F219" i="7"/>
  <c r="G219" i="7"/>
  <c r="H219" i="7"/>
  <c r="J219" i="7"/>
  <c r="K219" i="7"/>
  <c r="M219" i="7"/>
  <c r="N219" i="7"/>
  <c r="O219" i="7"/>
  <c r="P219" i="7"/>
  <c r="Q219" i="7"/>
  <c r="R219" i="7"/>
  <c r="A220" i="7"/>
  <c r="C220" i="7"/>
  <c r="D220" i="7"/>
  <c r="E220" i="7"/>
  <c r="F220" i="7"/>
  <c r="G220" i="7"/>
  <c r="H220" i="7"/>
  <c r="J220" i="7"/>
  <c r="K220" i="7"/>
  <c r="M220" i="7"/>
  <c r="N220" i="7"/>
  <c r="O220" i="7"/>
  <c r="P220" i="7"/>
  <c r="Q220" i="7"/>
  <c r="R220" i="7"/>
  <c r="A221" i="7"/>
  <c r="C221" i="7"/>
  <c r="D221" i="7"/>
  <c r="E221" i="7"/>
  <c r="F221" i="7"/>
  <c r="G221" i="7"/>
  <c r="H221" i="7"/>
  <c r="J221" i="7"/>
  <c r="K221" i="7"/>
  <c r="L221" i="7"/>
  <c r="M221" i="7"/>
  <c r="N221" i="7"/>
  <c r="O221" i="7"/>
  <c r="P221" i="7"/>
  <c r="Q221" i="7"/>
  <c r="R221" i="7"/>
  <c r="A222" i="7"/>
  <c r="C222" i="7"/>
  <c r="D222" i="7"/>
  <c r="E222" i="7"/>
  <c r="F222" i="7"/>
  <c r="G222" i="7"/>
  <c r="H222" i="7"/>
  <c r="L222" i="7"/>
  <c r="J222" i="7"/>
  <c r="K222" i="7"/>
  <c r="M222" i="7"/>
  <c r="N222" i="7"/>
  <c r="O222" i="7"/>
  <c r="P222" i="7"/>
  <c r="Q222" i="7"/>
  <c r="R222" i="7"/>
  <c r="A223" i="7"/>
  <c r="C223" i="7"/>
  <c r="D223" i="7"/>
  <c r="E223" i="7"/>
  <c r="F223" i="7"/>
  <c r="G223" i="7"/>
  <c r="H223" i="7"/>
  <c r="J223" i="7"/>
  <c r="K223" i="7"/>
  <c r="M223" i="7"/>
  <c r="N223" i="7"/>
  <c r="O223" i="7"/>
  <c r="P223" i="7"/>
  <c r="Q223" i="7"/>
  <c r="R223" i="7"/>
  <c r="A224" i="7"/>
  <c r="C224" i="7"/>
  <c r="D224" i="7"/>
  <c r="E224" i="7"/>
  <c r="F224" i="7"/>
  <c r="G224" i="7"/>
  <c r="H224" i="7"/>
  <c r="J224" i="7"/>
  <c r="K224" i="7"/>
  <c r="M224" i="7"/>
  <c r="N224" i="7"/>
  <c r="O224" i="7"/>
  <c r="P224" i="7"/>
  <c r="Q224" i="7"/>
  <c r="R224" i="7"/>
  <c r="A225" i="7"/>
  <c r="C225" i="7"/>
  <c r="D225" i="7"/>
  <c r="E225" i="7"/>
  <c r="F225" i="7"/>
  <c r="G225" i="7"/>
  <c r="H225" i="7"/>
  <c r="J225" i="7"/>
  <c r="K225" i="7"/>
  <c r="M225" i="7"/>
  <c r="N225" i="7"/>
  <c r="O225" i="7"/>
  <c r="P225" i="7"/>
  <c r="Q225" i="7"/>
  <c r="R225" i="7"/>
  <c r="A226" i="7"/>
  <c r="C226" i="7"/>
  <c r="D226" i="7"/>
  <c r="E226" i="7"/>
  <c r="F226" i="7"/>
  <c r="G226" i="7"/>
  <c r="H226" i="7"/>
  <c r="J226" i="7"/>
  <c r="K226" i="7"/>
  <c r="M226" i="7"/>
  <c r="N226" i="7"/>
  <c r="O226" i="7"/>
  <c r="P226" i="7"/>
  <c r="Q226" i="7"/>
  <c r="R226" i="7"/>
  <c r="A227" i="7"/>
  <c r="C227" i="7"/>
  <c r="D227" i="7"/>
  <c r="E227" i="7"/>
  <c r="F227" i="7"/>
  <c r="G227" i="7"/>
  <c r="H227" i="7"/>
  <c r="J227" i="7"/>
  <c r="K227" i="7"/>
  <c r="M227" i="7"/>
  <c r="N227" i="7"/>
  <c r="O227" i="7"/>
  <c r="P227" i="7"/>
  <c r="Q227" i="7"/>
  <c r="R227" i="7"/>
  <c r="A228" i="7"/>
  <c r="C228" i="7"/>
  <c r="D228" i="7"/>
  <c r="E228" i="7"/>
  <c r="F228" i="7"/>
  <c r="G228" i="7"/>
  <c r="H228" i="7"/>
  <c r="J228" i="7"/>
  <c r="K228" i="7"/>
  <c r="M228" i="7"/>
  <c r="N228" i="7"/>
  <c r="O228" i="7"/>
  <c r="P228" i="7"/>
  <c r="Q228" i="7"/>
  <c r="R228" i="7"/>
  <c r="A229" i="7"/>
  <c r="C229" i="7"/>
  <c r="D229" i="7"/>
  <c r="E229" i="7"/>
  <c r="F229" i="7"/>
  <c r="G229" i="7"/>
  <c r="H229" i="7"/>
  <c r="J229" i="7"/>
  <c r="K229" i="7"/>
  <c r="L229" i="7"/>
  <c r="M229" i="7"/>
  <c r="N229" i="7"/>
  <c r="O229" i="7"/>
  <c r="P229" i="7"/>
  <c r="Q229" i="7"/>
  <c r="R229" i="7"/>
  <c r="A230" i="7"/>
  <c r="C230" i="7"/>
  <c r="D230" i="7"/>
  <c r="E230" i="7"/>
  <c r="F230" i="7"/>
  <c r="G230" i="7"/>
  <c r="H230" i="7"/>
  <c r="J230" i="7"/>
  <c r="K230" i="7"/>
  <c r="M230" i="7"/>
  <c r="N230" i="7"/>
  <c r="O230" i="7"/>
  <c r="P230" i="7"/>
  <c r="Q230" i="7"/>
  <c r="R230" i="7"/>
  <c r="A231" i="7"/>
  <c r="C231" i="7"/>
  <c r="D231" i="7"/>
  <c r="E231" i="7"/>
  <c r="F231" i="7"/>
  <c r="G231" i="7"/>
  <c r="H231" i="7"/>
  <c r="J231" i="7"/>
  <c r="K231" i="7"/>
  <c r="M231" i="7"/>
  <c r="N231" i="7"/>
  <c r="O231" i="7"/>
  <c r="P231" i="7"/>
  <c r="Q231" i="7"/>
  <c r="R231" i="7"/>
  <c r="A232" i="7"/>
  <c r="C232" i="7"/>
  <c r="D232" i="7"/>
  <c r="E232" i="7"/>
  <c r="F232" i="7"/>
  <c r="G232" i="7"/>
  <c r="H232" i="7"/>
  <c r="J232" i="7"/>
  <c r="K232" i="7"/>
  <c r="M232" i="7"/>
  <c r="N232" i="7"/>
  <c r="O232" i="7"/>
  <c r="P232" i="7"/>
  <c r="Q232" i="7"/>
  <c r="R232" i="7"/>
  <c r="A233" i="7"/>
  <c r="C233" i="7"/>
  <c r="D233" i="7"/>
  <c r="E233" i="7"/>
  <c r="F233" i="7"/>
  <c r="G233" i="7"/>
  <c r="H233" i="7"/>
  <c r="J233" i="7"/>
  <c r="K233" i="7"/>
  <c r="M233" i="7"/>
  <c r="N233" i="7"/>
  <c r="O233" i="7"/>
  <c r="P233" i="7"/>
  <c r="Q233" i="7"/>
  <c r="R233" i="7"/>
  <c r="A234" i="7"/>
  <c r="C234" i="7"/>
  <c r="D234" i="7"/>
  <c r="E234" i="7"/>
  <c r="F234" i="7"/>
  <c r="G234" i="7"/>
  <c r="H234" i="7"/>
  <c r="J234" i="7"/>
  <c r="K234" i="7"/>
  <c r="M234" i="7"/>
  <c r="N234" i="7"/>
  <c r="O234" i="7"/>
  <c r="P234" i="7"/>
  <c r="Q234" i="7"/>
  <c r="R234" i="7"/>
  <c r="A235" i="7"/>
  <c r="C235" i="7"/>
  <c r="D235" i="7"/>
  <c r="E235" i="7"/>
  <c r="F235" i="7"/>
  <c r="G235" i="7"/>
  <c r="H235" i="7"/>
  <c r="J235" i="7"/>
  <c r="K235" i="7"/>
  <c r="M235" i="7"/>
  <c r="N235" i="7"/>
  <c r="O235" i="7"/>
  <c r="P235" i="7"/>
  <c r="Q235" i="7"/>
  <c r="R235" i="7"/>
  <c r="A236" i="7"/>
  <c r="C236" i="7"/>
  <c r="D236" i="7"/>
  <c r="E236" i="7"/>
  <c r="F236" i="7"/>
  <c r="G236" i="7"/>
  <c r="H236" i="7"/>
  <c r="J236" i="7"/>
  <c r="K236" i="7"/>
  <c r="M236" i="7"/>
  <c r="N236" i="7"/>
  <c r="O236" i="7"/>
  <c r="P236" i="7"/>
  <c r="Q236" i="7"/>
  <c r="R236" i="7"/>
  <c r="A237" i="7"/>
  <c r="C237" i="7"/>
  <c r="D237" i="7"/>
  <c r="E237" i="7"/>
  <c r="F237" i="7"/>
  <c r="G237" i="7"/>
  <c r="H237" i="7"/>
  <c r="J237" i="7"/>
  <c r="K237" i="7"/>
  <c r="L237" i="7"/>
  <c r="M237" i="7"/>
  <c r="N237" i="7"/>
  <c r="O237" i="7"/>
  <c r="P237" i="7"/>
  <c r="Q237" i="7"/>
  <c r="R237" i="7"/>
  <c r="A238" i="7"/>
  <c r="C238" i="7"/>
  <c r="D238" i="7"/>
  <c r="E238" i="7"/>
  <c r="F238" i="7"/>
  <c r="G238" i="7"/>
  <c r="H238" i="7"/>
  <c r="J238" i="7"/>
  <c r="K238" i="7"/>
  <c r="M238" i="7"/>
  <c r="N238" i="7"/>
  <c r="O238" i="7"/>
  <c r="P238" i="7"/>
  <c r="Q238" i="7"/>
  <c r="R238" i="7"/>
  <c r="A239" i="7"/>
  <c r="C239" i="7"/>
  <c r="D239" i="7"/>
  <c r="E239" i="7"/>
  <c r="F239" i="7"/>
  <c r="G239" i="7"/>
  <c r="H239" i="7"/>
  <c r="J239" i="7"/>
  <c r="K239" i="7"/>
  <c r="M239" i="7"/>
  <c r="N239" i="7"/>
  <c r="O239" i="7"/>
  <c r="P239" i="7"/>
  <c r="Q239" i="7"/>
  <c r="R239" i="7"/>
  <c r="A240" i="7"/>
  <c r="C240" i="7"/>
  <c r="D240" i="7"/>
  <c r="E240" i="7"/>
  <c r="F240" i="7"/>
  <c r="G240" i="7"/>
  <c r="H240" i="7"/>
  <c r="J240" i="7"/>
  <c r="K240" i="7"/>
  <c r="M240" i="7"/>
  <c r="N240" i="7"/>
  <c r="O240" i="7"/>
  <c r="P240" i="7"/>
  <c r="Q240" i="7"/>
  <c r="R240" i="7"/>
  <c r="A241" i="7"/>
  <c r="C241" i="7"/>
  <c r="D241" i="7"/>
  <c r="E241" i="7"/>
  <c r="F241" i="7"/>
  <c r="G241" i="7"/>
  <c r="H241" i="7"/>
  <c r="J241" i="7"/>
  <c r="K241" i="7"/>
  <c r="M241" i="7"/>
  <c r="N241" i="7"/>
  <c r="O241" i="7"/>
  <c r="P241" i="7"/>
  <c r="Q241" i="7"/>
  <c r="R241" i="7"/>
  <c r="A242" i="7"/>
  <c r="C242" i="7"/>
  <c r="D242" i="7"/>
  <c r="E242" i="7"/>
  <c r="F242" i="7"/>
  <c r="G242" i="7"/>
  <c r="H242" i="7"/>
  <c r="J242" i="7"/>
  <c r="K242" i="7"/>
  <c r="M242" i="7"/>
  <c r="N242" i="7"/>
  <c r="O242" i="7"/>
  <c r="P242" i="7"/>
  <c r="Q242" i="7"/>
  <c r="R242" i="7"/>
  <c r="A243" i="7"/>
  <c r="C243" i="7"/>
  <c r="D243" i="7"/>
  <c r="E243" i="7"/>
  <c r="F243" i="7"/>
  <c r="G243" i="7"/>
  <c r="H243" i="7"/>
  <c r="J243" i="7"/>
  <c r="K243" i="7"/>
  <c r="M243" i="7"/>
  <c r="N243" i="7"/>
  <c r="O243" i="7"/>
  <c r="P243" i="7"/>
  <c r="Q243" i="7"/>
  <c r="R243" i="7"/>
  <c r="A244" i="7"/>
  <c r="C244" i="7"/>
  <c r="D244" i="7"/>
  <c r="E244" i="7"/>
  <c r="F244" i="7"/>
  <c r="G244" i="7"/>
  <c r="H244" i="7"/>
  <c r="J244" i="7"/>
  <c r="K244" i="7"/>
  <c r="M244" i="7"/>
  <c r="N244" i="7"/>
  <c r="O244" i="7"/>
  <c r="P244" i="7"/>
  <c r="Q244" i="7"/>
  <c r="R244" i="7"/>
  <c r="A245" i="7"/>
  <c r="C245" i="7"/>
  <c r="D245" i="7"/>
  <c r="E245" i="7"/>
  <c r="F245" i="7"/>
  <c r="G245" i="7"/>
  <c r="H245" i="7"/>
  <c r="J245" i="7"/>
  <c r="K245" i="7"/>
  <c r="L245" i="7"/>
  <c r="M245" i="7"/>
  <c r="N245" i="7"/>
  <c r="O245" i="7"/>
  <c r="P245" i="7"/>
  <c r="Q245" i="7"/>
  <c r="R245" i="7"/>
  <c r="A246" i="7"/>
  <c r="C246" i="7"/>
  <c r="D246" i="7"/>
  <c r="E246" i="7"/>
  <c r="F246" i="7"/>
  <c r="G246" i="7"/>
  <c r="H246" i="7"/>
  <c r="L246" i="7"/>
  <c r="J246" i="7"/>
  <c r="K246" i="7"/>
  <c r="M246" i="7"/>
  <c r="N246" i="7"/>
  <c r="O246" i="7"/>
  <c r="P246" i="7"/>
  <c r="Q246" i="7"/>
  <c r="R246" i="7"/>
  <c r="A247" i="7"/>
  <c r="C247" i="7"/>
  <c r="D247" i="7"/>
  <c r="E247" i="7"/>
  <c r="F247" i="7"/>
  <c r="G247" i="7"/>
  <c r="H247" i="7"/>
  <c r="J247" i="7"/>
  <c r="K247" i="7"/>
  <c r="M247" i="7"/>
  <c r="N247" i="7"/>
  <c r="O247" i="7"/>
  <c r="P247" i="7"/>
  <c r="Q247" i="7"/>
  <c r="R247" i="7"/>
  <c r="A248" i="7"/>
  <c r="C248" i="7"/>
  <c r="D248" i="7"/>
  <c r="E248" i="7"/>
  <c r="F248" i="7"/>
  <c r="G248" i="7"/>
  <c r="H248" i="7"/>
  <c r="J248" i="7"/>
  <c r="K248" i="7"/>
  <c r="M248" i="7"/>
  <c r="N248" i="7"/>
  <c r="O248" i="7"/>
  <c r="P248" i="7"/>
  <c r="Q248" i="7"/>
  <c r="R248" i="7"/>
  <c r="A249" i="7"/>
  <c r="C249" i="7"/>
  <c r="D249" i="7"/>
  <c r="E249" i="7"/>
  <c r="F249" i="7"/>
  <c r="G249" i="7"/>
  <c r="H249" i="7"/>
  <c r="J249" i="7"/>
  <c r="K249" i="7"/>
  <c r="M249" i="7"/>
  <c r="N249" i="7"/>
  <c r="O249" i="7"/>
  <c r="P249" i="7"/>
  <c r="Q249" i="7"/>
  <c r="R249" i="7"/>
  <c r="A250" i="7"/>
  <c r="C250" i="7"/>
  <c r="D250" i="7"/>
  <c r="E250" i="7"/>
  <c r="F250" i="7"/>
  <c r="G250" i="7"/>
  <c r="H250" i="7"/>
  <c r="J250" i="7"/>
  <c r="K250" i="7"/>
  <c r="M250" i="7"/>
  <c r="N250" i="7"/>
  <c r="O250" i="7"/>
  <c r="P250" i="7"/>
  <c r="Q250" i="7"/>
  <c r="R250" i="7"/>
  <c r="A251" i="7"/>
  <c r="C251" i="7"/>
  <c r="D251" i="7"/>
  <c r="E251" i="7"/>
  <c r="F251" i="7"/>
  <c r="G251" i="7"/>
  <c r="H251" i="7"/>
  <c r="J251" i="7"/>
  <c r="K251" i="7"/>
  <c r="M251" i="7"/>
  <c r="N251" i="7"/>
  <c r="O251" i="7"/>
  <c r="P251" i="7"/>
  <c r="Q251" i="7"/>
  <c r="R251" i="7"/>
  <c r="A252" i="7"/>
  <c r="C252" i="7"/>
  <c r="D252" i="7"/>
  <c r="E252" i="7"/>
  <c r="F252" i="7"/>
  <c r="G252" i="7"/>
  <c r="H252" i="7"/>
  <c r="J252" i="7"/>
  <c r="K252" i="7"/>
  <c r="M252" i="7"/>
  <c r="N252" i="7"/>
  <c r="O252" i="7"/>
  <c r="P252" i="7"/>
  <c r="Q252" i="7"/>
  <c r="R252" i="7"/>
  <c r="A253" i="7"/>
  <c r="C253" i="7"/>
  <c r="D253" i="7"/>
  <c r="E253" i="7"/>
  <c r="F253" i="7"/>
  <c r="G253" i="7"/>
  <c r="H253" i="7"/>
  <c r="J253" i="7"/>
  <c r="K253" i="7"/>
  <c r="L253" i="7"/>
  <c r="M253" i="7"/>
  <c r="N253" i="7"/>
  <c r="O253" i="7"/>
  <c r="P253" i="7"/>
  <c r="Q253" i="7"/>
  <c r="R253" i="7"/>
  <c r="A254" i="7"/>
  <c r="C254" i="7"/>
  <c r="D254" i="7"/>
  <c r="E254" i="7"/>
  <c r="F254" i="7"/>
  <c r="G254" i="7"/>
  <c r="H254" i="7"/>
  <c r="J254" i="7"/>
  <c r="K254" i="7"/>
  <c r="M254" i="7"/>
  <c r="N254" i="7"/>
  <c r="O254" i="7"/>
  <c r="P254" i="7"/>
  <c r="Q254" i="7"/>
  <c r="R254" i="7"/>
  <c r="A255" i="7"/>
  <c r="C255" i="7"/>
  <c r="D255" i="7"/>
  <c r="E255" i="7"/>
  <c r="F255" i="7"/>
  <c r="G255" i="7"/>
  <c r="H255" i="7"/>
  <c r="J255" i="7"/>
  <c r="K255" i="7"/>
  <c r="M255" i="7"/>
  <c r="N255" i="7"/>
  <c r="O255" i="7"/>
  <c r="P255" i="7"/>
  <c r="Q255" i="7"/>
  <c r="R255" i="7"/>
  <c r="A256" i="7"/>
  <c r="C256" i="7"/>
  <c r="D256" i="7"/>
  <c r="E256" i="7"/>
  <c r="F256" i="7"/>
  <c r="G256" i="7"/>
  <c r="H256" i="7"/>
  <c r="J256" i="7"/>
  <c r="K256" i="7"/>
  <c r="M256" i="7"/>
  <c r="N256" i="7"/>
  <c r="O256" i="7"/>
  <c r="P256" i="7"/>
  <c r="Q256" i="7"/>
  <c r="R256" i="7"/>
  <c r="A257" i="7"/>
  <c r="C257" i="7"/>
  <c r="D257" i="7"/>
  <c r="E257" i="7"/>
  <c r="F257" i="7"/>
  <c r="G257" i="7"/>
  <c r="H257" i="7"/>
  <c r="J257" i="7"/>
  <c r="K257" i="7"/>
  <c r="M257" i="7"/>
  <c r="N257" i="7"/>
  <c r="O257" i="7"/>
  <c r="P257" i="7"/>
  <c r="Q257" i="7"/>
  <c r="R257" i="7"/>
  <c r="A258" i="7"/>
  <c r="C258" i="7"/>
  <c r="D258" i="7"/>
  <c r="E258" i="7"/>
  <c r="F258" i="7"/>
  <c r="G258" i="7"/>
  <c r="H258" i="7"/>
  <c r="J258" i="7"/>
  <c r="K258" i="7"/>
  <c r="M258" i="7"/>
  <c r="N258" i="7"/>
  <c r="O258" i="7"/>
  <c r="P258" i="7"/>
  <c r="Q258" i="7"/>
  <c r="R258" i="7"/>
  <c r="A259" i="7"/>
  <c r="C259" i="7"/>
  <c r="D259" i="7"/>
  <c r="E259" i="7"/>
  <c r="F259" i="7"/>
  <c r="G259" i="7"/>
  <c r="H259" i="7"/>
  <c r="J259" i="7"/>
  <c r="K259" i="7"/>
  <c r="M259" i="7"/>
  <c r="N259" i="7"/>
  <c r="O259" i="7"/>
  <c r="P259" i="7"/>
  <c r="Q259" i="7"/>
  <c r="R259" i="7"/>
  <c r="A260" i="7"/>
  <c r="C260" i="7"/>
  <c r="D260" i="7"/>
  <c r="E260" i="7"/>
  <c r="F260" i="7"/>
  <c r="G260" i="7"/>
  <c r="H260" i="7"/>
  <c r="J260" i="7"/>
  <c r="K260" i="7"/>
  <c r="M260" i="7"/>
  <c r="N260" i="7"/>
  <c r="O260" i="7"/>
  <c r="P260" i="7"/>
  <c r="Q260" i="7"/>
  <c r="R260" i="7"/>
  <c r="A261" i="7"/>
  <c r="C261" i="7"/>
  <c r="D261" i="7"/>
  <c r="E261" i="7"/>
  <c r="F261" i="7"/>
  <c r="G261" i="7"/>
  <c r="H261" i="7"/>
  <c r="J261" i="7"/>
  <c r="K261" i="7"/>
  <c r="L261" i="7"/>
  <c r="M261" i="7"/>
  <c r="N261" i="7"/>
  <c r="O261" i="7"/>
  <c r="P261" i="7"/>
  <c r="Q261" i="7"/>
  <c r="R261" i="7"/>
  <c r="A262" i="7"/>
  <c r="C262" i="7"/>
  <c r="D262" i="7"/>
  <c r="E262" i="7"/>
  <c r="F262" i="7"/>
  <c r="G262" i="7"/>
  <c r="H262" i="7"/>
  <c r="J262" i="7"/>
  <c r="K262" i="7"/>
  <c r="M262" i="7"/>
  <c r="N262" i="7"/>
  <c r="O262" i="7"/>
  <c r="P262" i="7"/>
  <c r="Q262" i="7"/>
  <c r="R262" i="7"/>
  <c r="A263" i="7"/>
  <c r="C263" i="7"/>
  <c r="D263" i="7"/>
  <c r="E263" i="7"/>
  <c r="F263" i="7"/>
  <c r="G263" i="7"/>
  <c r="H263" i="7"/>
  <c r="J263" i="7"/>
  <c r="K263" i="7"/>
  <c r="M263" i="7"/>
  <c r="N263" i="7"/>
  <c r="O263" i="7"/>
  <c r="P263" i="7"/>
  <c r="Q263" i="7"/>
  <c r="R263" i="7"/>
  <c r="A264" i="7"/>
  <c r="C264" i="7"/>
  <c r="D264" i="7"/>
  <c r="E264" i="7"/>
  <c r="F264" i="7"/>
  <c r="G264" i="7"/>
  <c r="H264" i="7"/>
  <c r="J264" i="7"/>
  <c r="K264" i="7"/>
  <c r="M264" i="7"/>
  <c r="N264" i="7"/>
  <c r="O264" i="7"/>
  <c r="P264" i="7"/>
  <c r="Q264" i="7"/>
  <c r="R264" i="7"/>
  <c r="A265" i="7"/>
  <c r="C265" i="7"/>
  <c r="D265" i="7"/>
  <c r="E265" i="7"/>
  <c r="F265" i="7"/>
  <c r="G265" i="7"/>
  <c r="H265" i="7"/>
  <c r="J265" i="7"/>
  <c r="K265" i="7"/>
  <c r="M265" i="7"/>
  <c r="N265" i="7"/>
  <c r="O265" i="7"/>
  <c r="P265" i="7"/>
  <c r="Q265" i="7"/>
  <c r="R265" i="7"/>
  <c r="A266" i="7"/>
  <c r="C266" i="7"/>
  <c r="D266" i="7"/>
  <c r="E266" i="7"/>
  <c r="F266" i="7"/>
  <c r="G266" i="7"/>
  <c r="H266" i="7"/>
  <c r="J266" i="7"/>
  <c r="K266" i="7"/>
  <c r="M266" i="7"/>
  <c r="N266" i="7"/>
  <c r="O266" i="7"/>
  <c r="P266" i="7"/>
  <c r="Q266" i="7"/>
  <c r="R266" i="7"/>
  <c r="A267" i="7"/>
  <c r="C267" i="7"/>
  <c r="D267" i="7"/>
  <c r="E267" i="7"/>
  <c r="F267" i="7"/>
  <c r="G267" i="7"/>
  <c r="H267" i="7"/>
  <c r="J267" i="7"/>
  <c r="K267" i="7"/>
  <c r="M267" i="7"/>
  <c r="N267" i="7"/>
  <c r="O267" i="7"/>
  <c r="P267" i="7"/>
  <c r="Q267" i="7"/>
  <c r="R267" i="7"/>
  <c r="A268" i="7"/>
  <c r="C268" i="7"/>
  <c r="D268" i="7"/>
  <c r="E268" i="7"/>
  <c r="F268" i="7"/>
  <c r="G268" i="7"/>
  <c r="H268" i="7"/>
  <c r="J268" i="7"/>
  <c r="K268" i="7"/>
  <c r="M268" i="7"/>
  <c r="N268" i="7"/>
  <c r="O268" i="7"/>
  <c r="P268" i="7"/>
  <c r="Q268" i="7"/>
  <c r="R268" i="7"/>
  <c r="A269" i="7"/>
  <c r="C269" i="7"/>
  <c r="D269" i="7"/>
  <c r="E269" i="7"/>
  <c r="F269" i="7"/>
  <c r="G269" i="7"/>
  <c r="H269" i="7"/>
  <c r="J269" i="7"/>
  <c r="K269" i="7"/>
  <c r="L269" i="7"/>
  <c r="M269" i="7"/>
  <c r="N269" i="7"/>
  <c r="O269" i="7"/>
  <c r="P269" i="7"/>
  <c r="Q269" i="7"/>
  <c r="R269" i="7"/>
  <c r="A270" i="7"/>
  <c r="C270" i="7"/>
  <c r="D270" i="7"/>
  <c r="E270" i="7"/>
  <c r="F270" i="7"/>
  <c r="G270" i="7"/>
  <c r="H270" i="7"/>
  <c r="L270" i="7"/>
  <c r="J270" i="7"/>
  <c r="K270" i="7"/>
  <c r="M270" i="7"/>
  <c r="N270" i="7"/>
  <c r="O270" i="7"/>
  <c r="P270" i="7"/>
  <c r="Q270" i="7"/>
  <c r="R270" i="7"/>
  <c r="A271" i="7"/>
  <c r="C271" i="7"/>
  <c r="D271" i="7"/>
  <c r="E271" i="7"/>
  <c r="F271" i="7"/>
  <c r="G271" i="7"/>
  <c r="H271" i="7"/>
  <c r="J271" i="7"/>
  <c r="K271" i="7"/>
  <c r="M271" i="7"/>
  <c r="N271" i="7"/>
  <c r="O271" i="7"/>
  <c r="P271" i="7"/>
  <c r="Q271" i="7"/>
  <c r="R271" i="7"/>
  <c r="A272" i="7"/>
  <c r="C272" i="7"/>
  <c r="D272" i="7"/>
  <c r="E272" i="7"/>
  <c r="F272" i="7"/>
  <c r="G272" i="7"/>
  <c r="H272" i="7"/>
  <c r="J272" i="7"/>
  <c r="K272" i="7"/>
  <c r="M272" i="7"/>
  <c r="N272" i="7"/>
  <c r="O272" i="7"/>
  <c r="P272" i="7"/>
  <c r="Q272" i="7"/>
  <c r="R272" i="7"/>
  <c r="A273" i="7"/>
  <c r="C273" i="7"/>
  <c r="D273" i="7"/>
  <c r="E273" i="7"/>
  <c r="F273" i="7"/>
  <c r="G273" i="7"/>
  <c r="H273" i="7"/>
  <c r="J273" i="7"/>
  <c r="K273" i="7"/>
  <c r="M273" i="7"/>
  <c r="N273" i="7"/>
  <c r="O273" i="7"/>
  <c r="P273" i="7"/>
  <c r="Q273" i="7"/>
  <c r="R273" i="7"/>
  <c r="A274" i="7"/>
  <c r="C274" i="7"/>
  <c r="D274" i="7"/>
  <c r="E274" i="7"/>
  <c r="F274" i="7"/>
  <c r="G274" i="7"/>
  <c r="H274" i="7"/>
  <c r="J274" i="7"/>
  <c r="K274" i="7"/>
  <c r="M274" i="7"/>
  <c r="N274" i="7"/>
  <c r="O274" i="7"/>
  <c r="P274" i="7"/>
  <c r="Q274" i="7"/>
  <c r="R274" i="7"/>
  <c r="A275" i="7"/>
  <c r="C275" i="7"/>
  <c r="D275" i="7"/>
  <c r="E275" i="7"/>
  <c r="F275" i="7"/>
  <c r="G275" i="7"/>
  <c r="H275" i="7"/>
  <c r="J275" i="7"/>
  <c r="K275" i="7"/>
  <c r="M275" i="7"/>
  <c r="N275" i="7"/>
  <c r="O275" i="7"/>
  <c r="P275" i="7"/>
  <c r="Q275" i="7"/>
  <c r="R275" i="7"/>
  <c r="A276" i="7"/>
  <c r="C276" i="7"/>
  <c r="D276" i="7"/>
  <c r="E276" i="7"/>
  <c r="F276" i="7"/>
  <c r="G276" i="7"/>
  <c r="H276" i="7"/>
  <c r="J276" i="7"/>
  <c r="K276" i="7"/>
  <c r="L276" i="7"/>
  <c r="M276" i="7"/>
  <c r="N276" i="7"/>
  <c r="O276" i="7"/>
  <c r="P276" i="7"/>
  <c r="Q276" i="7"/>
  <c r="R276" i="7"/>
  <c r="A277" i="7"/>
  <c r="C277" i="7"/>
  <c r="D277" i="7"/>
  <c r="E277" i="7"/>
  <c r="F277" i="7"/>
  <c r="G277" i="7"/>
  <c r="H277" i="7"/>
  <c r="J277" i="7"/>
  <c r="K277" i="7"/>
  <c r="L277" i="7"/>
  <c r="M277" i="7"/>
  <c r="N277" i="7"/>
  <c r="O277" i="7"/>
  <c r="P277" i="7"/>
  <c r="Q277" i="7"/>
  <c r="R277" i="7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F91" i="60" s="1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F107" i="60" s="1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H109" i="60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H110" i="60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H111" i="60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H112" i="60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H113" i="60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A114" i="60"/>
  <c r="B114" i="60"/>
  <c r="C114" i="60"/>
  <c r="D114" i="60"/>
  <c r="E114" i="60"/>
  <c r="G114" i="60"/>
  <c r="H114" i="60"/>
  <c r="I114" i="60"/>
  <c r="J114" i="60"/>
  <c r="K114" i="60"/>
  <c r="L114" i="60"/>
  <c r="M114" i="60"/>
  <c r="N114" i="60"/>
  <c r="O114" i="60"/>
  <c r="P114" i="60"/>
  <c r="Q114" i="60"/>
  <c r="R114" i="60"/>
  <c r="S114" i="60"/>
  <c r="T114" i="60"/>
  <c r="A115" i="60"/>
  <c r="B115" i="60"/>
  <c r="C115" i="60"/>
  <c r="D115" i="60"/>
  <c r="E115" i="60"/>
  <c r="G115" i="60"/>
  <c r="H115" i="60"/>
  <c r="I115" i="60"/>
  <c r="J115" i="60"/>
  <c r="K115" i="60"/>
  <c r="L115" i="60"/>
  <c r="M115" i="60"/>
  <c r="N115" i="60"/>
  <c r="O115" i="60"/>
  <c r="P115" i="60"/>
  <c r="Q115" i="60"/>
  <c r="R115" i="60"/>
  <c r="S115" i="60"/>
  <c r="T115" i="60"/>
  <c r="A116" i="60"/>
  <c r="B116" i="60"/>
  <c r="C116" i="60"/>
  <c r="D116" i="60"/>
  <c r="E116" i="60"/>
  <c r="G116" i="60"/>
  <c r="H116" i="60"/>
  <c r="I116" i="60"/>
  <c r="J116" i="60"/>
  <c r="K116" i="60"/>
  <c r="L116" i="60"/>
  <c r="M116" i="60"/>
  <c r="N116" i="60"/>
  <c r="O116" i="60"/>
  <c r="P116" i="60"/>
  <c r="Q116" i="60"/>
  <c r="R116" i="60"/>
  <c r="S116" i="60"/>
  <c r="T116" i="60"/>
  <c r="A117" i="60"/>
  <c r="B117" i="60"/>
  <c r="C117" i="60"/>
  <c r="D117" i="60"/>
  <c r="E117" i="60"/>
  <c r="G117" i="60"/>
  <c r="H117" i="60"/>
  <c r="I117" i="60"/>
  <c r="J117" i="60"/>
  <c r="K117" i="60"/>
  <c r="L117" i="60"/>
  <c r="M117" i="60"/>
  <c r="N117" i="60"/>
  <c r="O117" i="60"/>
  <c r="P117" i="60"/>
  <c r="Q117" i="60"/>
  <c r="R117" i="60"/>
  <c r="S117" i="60"/>
  <c r="T117" i="60"/>
  <c r="A118" i="60"/>
  <c r="B118" i="60"/>
  <c r="C118" i="60"/>
  <c r="D118" i="60"/>
  <c r="E118" i="60"/>
  <c r="G118" i="60"/>
  <c r="H118" i="60"/>
  <c r="I118" i="60"/>
  <c r="J118" i="60"/>
  <c r="K118" i="60"/>
  <c r="L118" i="60"/>
  <c r="M118" i="60"/>
  <c r="N118" i="60"/>
  <c r="O118" i="60"/>
  <c r="P118" i="60"/>
  <c r="Q118" i="60"/>
  <c r="R118" i="60"/>
  <c r="S118" i="60"/>
  <c r="T118" i="60"/>
  <c r="A119" i="60"/>
  <c r="B119" i="60"/>
  <c r="C119" i="60"/>
  <c r="D119" i="60"/>
  <c r="E119" i="60"/>
  <c r="G119" i="60"/>
  <c r="H119" i="60"/>
  <c r="I119" i="60"/>
  <c r="J119" i="60"/>
  <c r="K119" i="60"/>
  <c r="L119" i="60"/>
  <c r="M119" i="60"/>
  <c r="N119" i="60"/>
  <c r="O119" i="60"/>
  <c r="P119" i="60"/>
  <c r="Q119" i="60"/>
  <c r="R119" i="60"/>
  <c r="S119" i="60"/>
  <c r="T119" i="60"/>
  <c r="A120" i="60"/>
  <c r="B120" i="60"/>
  <c r="C120" i="60"/>
  <c r="D120" i="60"/>
  <c r="E120" i="60"/>
  <c r="G120" i="60"/>
  <c r="H120" i="60"/>
  <c r="I120" i="60"/>
  <c r="J120" i="60"/>
  <c r="K120" i="60"/>
  <c r="L120" i="60"/>
  <c r="M120" i="60"/>
  <c r="N120" i="60"/>
  <c r="O120" i="60"/>
  <c r="P120" i="60"/>
  <c r="Q120" i="60"/>
  <c r="R120" i="60"/>
  <c r="S120" i="60"/>
  <c r="T120" i="60"/>
  <c r="F57" i="60" l="1"/>
  <c r="F70" i="60"/>
  <c r="F71" i="60"/>
  <c r="F118" i="60"/>
  <c r="F78" i="60"/>
  <c r="F101" i="60"/>
  <c r="F85" i="60"/>
  <c r="F69" i="60"/>
  <c r="F61" i="60"/>
  <c r="F82" i="60"/>
  <c r="F66" i="60"/>
  <c r="F58" i="60"/>
  <c r="F72" i="60"/>
  <c r="F64" i="60"/>
  <c r="F88" i="60"/>
  <c r="F48" i="60"/>
  <c r="F95" i="60"/>
  <c r="F100" i="60"/>
  <c r="F84" i="60"/>
  <c r="F76" i="60"/>
  <c r="F102" i="60"/>
  <c r="F49" i="60"/>
  <c r="F105" i="60"/>
  <c r="F83" i="60"/>
  <c r="F52" i="60"/>
  <c r="F80" i="60"/>
  <c r="F96" i="60"/>
  <c r="F65" i="60"/>
  <c r="F60" i="60"/>
  <c r="F115" i="60"/>
  <c r="F103" i="60"/>
  <c r="F67" i="60"/>
  <c r="F111" i="60"/>
  <c r="F116" i="60"/>
  <c r="F51" i="60"/>
  <c r="F68" i="60"/>
  <c r="F56" i="60"/>
  <c r="F108" i="60"/>
  <c r="F98" i="60"/>
  <c r="F113" i="60"/>
  <c r="F55" i="60"/>
  <c r="F89" i="60"/>
  <c r="F53" i="60"/>
  <c r="F87" i="60"/>
  <c r="F75" i="60"/>
  <c r="F97" i="60"/>
  <c r="F117" i="60"/>
  <c r="F54" i="60"/>
  <c r="F120" i="60"/>
  <c r="F93" i="60"/>
  <c r="F119" i="60"/>
  <c r="F99" i="60"/>
  <c r="F94" i="60"/>
  <c r="F86" i="60"/>
  <c r="F74" i="60"/>
  <c r="F62" i="60"/>
  <c r="F50" i="60"/>
  <c r="F112" i="60"/>
  <c r="F79" i="60"/>
  <c r="F114" i="60"/>
  <c r="F104" i="60"/>
  <c r="F110" i="60"/>
  <c r="F92" i="60"/>
  <c r="F77" i="60"/>
  <c r="F63" i="60"/>
  <c r="F90" i="60"/>
  <c r="F73" i="60"/>
  <c r="F81" i="60"/>
  <c r="F106" i="60"/>
  <c r="F59" i="60"/>
  <c r="F109" i="60"/>
  <c r="A109" i="7"/>
  <c r="C109" i="7"/>
  <c r="D109" i="7"/>
  <c r="E109" i="7"/>
  <c r="F109" i="7"/>
  <c r="G109" i="7"/>
  <c r="H109" i="7"/>
  <c r="L109" i="7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L110" i="7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L111" i="7"/>
  <c r="J111" i="7"/>
  <c r="K111" i="7"/>
  <c r="M111" i="7"/>
  <c r="N111" i="7"/>
  <c r="O111" i="7"/>
  <c r="P111" i="7"/>
  <c r="Q111" i="7"/>
  <c r="R111" i="7"/>
  <c r="A14" i="7" l="1"/>
  <c r="C14" i="7"/>
  <c r="D14" i="7"/>
  <c r="E14" i="7"/>
  <c r="F14" i="7"/>
  <c r="G14" i="7"/>
  <c r="H14" i="7"/>
  <c r="L14" i="7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L15" i="7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L16" i="7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L17" i="7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L18" i="7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L19" i="7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L20" i="7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L21" i="7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L22" i="7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L23" i="7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L24" i="7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L25" i="7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L26" i="7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L27" i="7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L28" i="7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L29" i="7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L30" i="7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L31" i="7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L32" i="7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L33" i="7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L34" i="7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L35" i="7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L36" i="7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L37" i="7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L38" i="7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L39" i="7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L40" i="7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L41" i="7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L42" i="7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L43" i="7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L44" i="7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L45" i="7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L46" i="7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L47" i="7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L48" i="7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L49" i="7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L50" i="7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L51" i="7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L52" i="7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L53" i="7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L54" i="7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L55" i="7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L56" i="7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L57" i="7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L58" i="7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L59" i="7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L60" i="7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L61" i="7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L62" i="7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L63" i="7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L64" i="7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L65" i="7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L66" i="7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L67" i="7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L68" i="7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L69" i="7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L70" i="7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L71" i="7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L72" i="7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L73" i="7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L74" i="7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L75" i="7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L76" i="7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L77" i="7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L78" i="7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L79" i="7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L80" i="7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L81" i="7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L82" i="7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L83" i="7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L84" i="7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L85" i="7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L86" i="7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L87" i="7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L88" i="7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L89" i="7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L90" i="7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L91" i="7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L92" i="7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L93" i="7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L94" i="7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L95" i="7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L96" i="7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L97" i="7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L98" i="7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L99" i="7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L100" i="7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L101" i="7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L102" i="7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L103" i="7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L104" i="7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L105" i="7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L106" i="7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L107" i="7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L108" i="7"/>
  <c r="J108" i="7"/>
  <c r="K108" i="7"/>
  <c r="M108" i="7"/>
  <c r="N108" i="7"/>
  <c r="O108" i="7"/>
  <c r="P108" i="7"/>
  <c r="Q108" i="7"/>
  <c r="R10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3" i="60" l="1"/>
  <c r="F35" i="60"/>
  <c r="F11" i="60"/>
  <c r="F19" i="60"/>
  <c r="F23" i="60"/>
  <c r="F27" i="60"/>
  <c r="F15" i="60"/>
  <c r="F46" i="60"/>
  <c r="F38" i="60"/>
  <c r="F30" i="60"/>
  <c r="F14" i="60"/>
  <c r="F31" i="60"/>
  <c r="F42" i="60"/>
  <c r="F34" i="60"/>
  <c r="F47" i="60"/>
  <c r="F39" i="60"/>
  <c r="F45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J49" i="12" a="1"/>
  <c r="B135" i="12" l="1"/>
  <c r="I135" i="12" s="1"/>
  <c r="B134" i="12"/>
  <c r="B132" i="12"/>
  <c r="J49" i="12"/>
  <c r="A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6" i="7"/>
  <c r="A5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3" i="12" l="1"/>
  <c r="I133" i="12" s="1"/>
  <c r="B130" i="12"/>
  <c r="B136" i="12"/>
  <c r="B131" i="12" l="1"/>
  <c r="J10" i="12" l="1"/>
  <c r="J30" i="12" s="1"/>
  <c r="N24" i="12"/>
  <c r="K26" i="12"/>
  <c r="D26" i="12" l="1"/>
  <c r="G49" i="12" a="1"/>
  <c r="I49" i="12" a="1"/>
  <c r="D49" i="12" a="1"/>
  <c r="E49" i="12" a="1"/>
  <c r="H49" i="12" a="1"/>
  <c r="N49" i="12" a="1"/>
  <c r="F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30" i="12" l="1"/>
  <c r="F136" i="12"/>
  <c r="H134" i="12"/>
  <c r="D130" i="12"/>
  <c r="E130" i="12"/>
  <c r="F132" i="12"/>
  <c r="E134" i="12"/>
  <c r="G134" i="12"/>
  <c r="J134" i="12"/>
  <c r="H130" i="12"/>
  <c r="E132" i="12"/>
  <c r="H131" i="12"/>
  <c r="G132" i="12"/>
  <c r="H133" i="12"/>
  <c r="F130" i="12"/>
  <c r="G133" i="12"/>
  <c r="G136" i="12"/>
  <c r="H132" i="12"/>
  <c r="J136" i="12"/>
  <c r="E133" i="12"/>
  <c r="J130" i="12"/>
  <c r="G130" i="12"/>
  <c r="D133" i="12"/>
  <c r="J133" i="12"/>
  <c r="J132" i="12"/>
  <c r="H135" i="12"/>
  <c r="H136" i="12"/>
  <c r="I134" i="12"/>
  <c r="I136" i="12"/>
  <c r="I132" i="12"/>
  <c r="D134" i="12"/>
  <c r="F135" i="12"/>
  <c r="D132" i="12"/>
  <c r="F134" i="12"/>
  <c r="E136" i="12"/>
  <c r="G135" i="12"/>
  <c r="F133" i="12"/>
  <c r="D135" i="12"/>
  <c r="I131" i="12"/>
  <c r="J135" i="12"/>
  <c r="D131" i="12"/>
  <c r="J131" i="12"/>
  <c r="D136" i="12"/>
  <c r="G131" i="12"/>
  <c r="F131" i="12"/>
  <c r="E135" i="12"/>
  <c r="E13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<sst xmlns="http://schemas.openxmlformats.org/spreadsheetml/2006/main" count="7213" uniqueCount="1292">
  <si>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</si>
  <si>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</si>
  <si>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</si>
  <si>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</si>
  <si>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</si>
  <si>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</si>
  <si>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</si>
  <si>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</si>
  <si>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</si>
  <si>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</si>
  <si>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</si>
  <si>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</si>
  <si>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</si>
  <si>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</si>
  <si>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</si>
  <si>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</si>
  <si>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</si>
  <si>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</si>
  <si>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</si>
  <si>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</si>
  <si>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</si>
  <si>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</si>
  <si>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</si>
  <si>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</si>
  <si>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</si>
  <si>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</si>
  <si>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</si>
  <si>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</si>
  <si>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</si>
  <si>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</si>
  <si>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</si>
  <si>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</si>
  <si>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</si>
  <si>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</si>
  <si>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</si>
  <si>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</si>
  <si>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</si>
  <si>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</si>
  <si>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</si>
  <si>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</si>
  <si>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</si>
  <si>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</si>
  <si>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</si>
  <si>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</si>
  <si>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</si>
  <si>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</si>
  <si>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</si>
  <si>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</si>
  <si>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</si>
  <si>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</si>
  <si>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</si>
  <si>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</si>
  <si>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</si>
  <si>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</si>
  <si>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</si>
  <si>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</si>
  <si>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</si>
  <si>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</si>
  <si>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</si>
  <si>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</si>
  <si>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</si>
  <si>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</si>
  <si>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</si>
  <si>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</si>
  <si>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</si>
  <si>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</si>
  <si>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</si>
  <si>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</si>
  <si>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</si>
  <si>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</si>
  <si>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</si>
  <si>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</si>
  <si>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</si>
  <si>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</si>
  <si>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</si>
  <si>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</si>
  <si>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</si>
  <si>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</si>
  <si>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</si>
  <si>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</si>
  <si>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</si>
  <si>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</si>
  <si>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</si>
  <si>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</si>
  <si>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</si>
  <si>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</si>
  <si>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</si>
  <si>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</si>
  <si>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</si>
  <si>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</si>
  <si>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</si>
  <si>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</si>
  <si>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</si>
  <si>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</si>
  <si>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</si>
  <si>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</si>
  <si>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</si>
  <si>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</si>
  <si>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</si>
  <si>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</si>
  <si>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</si>
  <si>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</si>
  <si>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</si>
  <si>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</si>
  <si>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</si>
  <si>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</si>
  <si>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</si>
  <si>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</si>
  <si>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</si>
  <si>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</si>
  <si>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</si>
  <si>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</si>
  <si>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</si>
  <si>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</si>
  <si>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</si>
  <si>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</si>
  <si>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</si>
  <si>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삼환교통</t>
  </si>
  <si>
    <t>14</t>
  </si>
  <si>
    <t>23</t>
  </si>
  <si>
    <t>4</t>
  </si>
  <si>
    <t>58</t>
  </si>
  <si>
    <t>62</t>
  </si>
  <si>
    <t>79</t>
  </si>
  <si>
    <t>급행99</t>
  </si>
  <si>
    <t>44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</si>
  <si>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</si>
  <si>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</si>
  <si>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</si>
  <si>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</si>
  <si>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</si>
  <si>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</si>
  <si>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</si>
  <si>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</si>
  <si>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</si>
  <si>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</si>
  <si>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</si>
  <si>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</si>
  <si>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</si>
  <si>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</si>
  <si>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</si>
  <si>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</si>
  <si>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</si>
  <si>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</si>
  <si>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</si>
  <si>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</si>
  <si>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</si>
  <si>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</si>
  <si>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</si>
  <si>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</si>
  <si>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</si>
  <si>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</si>
  <si>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</si>
  <si>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</si>
  <si>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</si>
  <si>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</si>
  <si>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</si>
  <si>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</si>
  <si>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</si>
  <si>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</si>
  <si>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</si>
  <si>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</si>
  <si>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</si>
  <si>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</si>
  <si>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</si>
  <si>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</si>
  <si>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</si>
  <si>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</si>
  <si>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</si>
  <si>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</si>
  <si>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</si>
  <si>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</si>
  <si>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</si>
  <si>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</si>
  <si>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</si>
  <si>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</si>
  <si>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</si>
  <si>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</si>
  <si>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</si>
  <si>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</si>
  <si>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</si>
  <si>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</si>
  <si>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</si>
  <si>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</si>
  <si>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</si>
  <si>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</si>
  <si>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</si>
  <si>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</si>
  <si>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</si>
  <si>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</si>
  <si>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</si>
  <si>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</si>
  <si>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</si>
  <si>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</si>
  <si>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</si>
  <si>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</si>
  <si>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</si>
  <si>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대형</t>
  </si>
  <si>
    <t>예비예비</t>
  </si>
  <si>
    <t>김기태</t>
  </si>
  <si>
    <t>김영민</t>
  </si>
  <si>
    <t>김영환</t>
  </si>
  <si>
    <t>삼환교통</t>
    <phoneticPr fontId="2" type="noConversion"/>
  </si>
  <si>
    <t>70바3110</t>
  </si>
  <si>
    <t>1414</t>
  </si>
  <si>
    <t>70바3115</t>
  </si>
  <si>
    <t>삼환교통14C2</t>
  </si>
  <si>
    <t>70바3121</t>
  </si>
  <si>
    <t>저상</t>
  </si>
  <si>
    <t>70바3127</t>
  </si>
  <si>
    <t>삼환교통14D1</t>
  </si>
  <si>
    <t>70바3134</t>
  </si>
  <si>
    <t>70바3143</t>
  </si>
  <si>
    <t>삼환교통14C4</t>
  </si>
  <si>
    <t>70바3146</t>
  </si>
  <si>
    <t>70바3152</t>
  </si>
  <si>
    <t>70바3154</t>
  </si>
  <si>
    <t>70바3155</t>
  </si>
  <si>
    <t>70바3162</t>
  </si>
  <si>
    <t>70바3175</t>
  </si>
  <si>
    <t>삼환교통14C3</t>
  </si>
  <si>
    <t>70바3178</t>
  </si>
  <si>
    <t>70바3183</t>
  </si>
  <si>
    <t>70바3187</t>
  </si>
  <si>
    <t>70바3188</t>
  </si>
  <si>
    <t>70바3189</t>
  </si>
  <si>
    <t>72아1005</t>
  </si>
  <si>
    <t>삼환교통14C1</t>
  </si>
  <si>
    <t>70바3101</t>
  </si>
  <si>
    <t>2323</t>
  </si>
  <si>
    <t>70바3104</t>
  </si>
  <si>
    <t>70바3105</t>
  </si>
  <si>
    <t>삼환교통23D1</t>
  </si>
  <si>
    <t>70바3116</t>
  </si>
  <si>
    <t>삼환교통23C2</t>
  </si>
  <si>
    <t>70바3122</t>
  </si>
  <si>
    <t>70바3129</t>
  </si>
  <si>
    <t>70바3159</t>
  </si>
  <si>
    <t>삼환교통23D2</t>
  </si>
  <si>
    <t>70바3163</t>
  </si>
  <si>
    <t>70바3164</t>
  </si>
  <si>
    <t>삼환교통23F1</t>
  </si>
  <si>
    <t>70바3184</t>
  </si>
  <si>
    <t>70바3185</t>
  </si>
  <si>
    <t>70바3191</t>
  </si>
  <si>
    <t>70바3192</t>
  </si>
  <si>
    <t>삼환교통23C1</t>
  </si>
  <si>
    <t>72아1008</t>
  </si>
  <si>
    <t>72아1009</t>
  </si>
  <si>
    <t>72아1010</t>
  </si>
  <si>
    <t>72아1011</t>
  </si>
  <si>
    <t>72아1204</t>
  </si>
  <si>
    <t>72아1205</t>
  </si>
  <si>
    <t>72아1207</t>
  </si>
  <si>
    <t>삼환교통4F5</t>
  </si>
  <si>
    <t>72아1211</t>
  </si>
  <si>
    <t>72아1213</t>
  </si>
  <si>
    <t>삼환교통4D3</t>
  </si>
  <si>
    <t>72아1215</t>
  </si>
  <si>
    <t>삼환교통4F6</t>
  </si>
  <si>
    <t>72아1216</t>
  </si>
  <si>
    <t>72아1217</t>
  </si>
  <si>
    <t>삼환교통4F2</t>
  </si>
  <si>
    <t>72아1218</t>
  </si>
  <si>
    <t>삼환교통4D4</t>
  </si>
  <si>
    <t>72아1219</t>
  </si>
  <si>
    <t>72아1220</t>
  </si>
  <si>
    <t>72아1221</t>
  </si>
  <si>
    <t>삼환교통4D2</t>
  </si>
  <si>
    <t>72아1223</t>
  </si>
  <si>
    <t>72아1224</t>
  </si>
  <si>
    <t>삼환교통4F4</t>
  </si>
  <si>
    <t>72아1225</t>
  </si>
  <si>
    <t>삼환교통4F3</t>
  </si>
  <si>
    <t>72아1226</t>
  </si>
  <si>
    <t>삼환교통4F1</t>
  </si>
  <si>
    <t>72아1227</t>
  </si>
  <si>
    <t>72아1228</t>
  </si>
  <si>
    <t>72아1229</t>
  </si>
  <si>
    <t>72아1230</t>
  </si>
  <si>
    <t>72아1237</t>
  </si>
  <si>
    <t>삼환교통4D1</t>
  </si>
  <si>
    <t>72아1193</t>
  </si>
  <si>
    <t>5858</t>
  </si>
  <si>
    <t>삼환교통58F6</t>
  </si>
  <si>
    <t>72아1194</t>
  </si>
  <si>
    <t>삼환교통58F5</t>
  </si>
  <si>
    <t>72아1195</t>
  </si>
  <si>
    <t>삼환교통58F3</t>
  </si>
  <si>
    <t>72아1196</t>
  </si>
  <si>
    <t>72아1197</t>
  </si>
  <si>
    <t>삼환교통58F4</t>
  </si>
  <si>
    <t>72아1198</t>
  </si>
  <si>
    <t>삼환교통58F1</t>
  </si>
  <si>
    <t>72아1199</t>
  </si>
  <si>
    <t>72아1200</t>
  </si>
  <si>
    <t>72아1201</t>
  </si>
  <si>
    <t>72아1202</t>
  </si>
  <si>
    <t>72아1203</t>
  </si>
  <si>
    <t>72아1214</t>
  </si>
  <si>
    <t>삼환교통58F2</t>
  </si>
  <si>
    <t>70바3118</t>
  </si>
  <si>
    <t>6262</t>
  </si>
  <si>
    <t>70바3119</t>
  </si>
  <si>
    <t>70바3130</t>
  </si>
  <si>
    <t>70바3136</t>
  </si>
  <si>
    <t>삼환교통62F2</t>
  </si>
  <si>
    <t>70바3137</t>
  </si>
  <si>
    <t>70바3142</t>
  </si>
  <si>
    <t>70바3156</t>
  </si>
  <si>
    <t>70바3161</t>
  </si>
  <si>
    <t>삼환교통62F4</t>
  </si>
  <si>
    <t>70바3171</t>
  </si>
  <si>
    <t>삼환교통62F5</t>
  </si>
  <si>
    <t>70바3172</t>
  </si>
  <si>
    <t>삼환교통62F3</t>
  </si>
  <si>
    <t>70바3174</t>
  </si>
  <si>
    <t>70바3176</t>
  </si>
  <si>
    <t>70바3177</t>
  </si>
  <si>
    <t>70바3180</t>
  </si>
  <si>
    <t>삼환교통62F6</t>
  </si>
  <si>
    <t>70바3181</t>
  </si>
  <si>
    <t>70바3193</t>
  </si>
  <si>
    <t>70바3195</t>
  </si>
  <si>
    <t>삼환교통62F1</t>
  </si>
  <si>
    <t>70바3199</t>
  </si>
  <si>
    <t>삼환교통62D3</t>
  </si>
  <si>
    <t>72아1131</t>
  </si>
  <si>
    <t>삼환교통62D1</t>
  </si>
  <si>
    <t>72아1192</t>
  </si>
  <si>
    <t>삼환교통62D2</t>
  </si>
  <si>
    <t>70바3102</t>
  </si>
  <si>
    <t>7979</t>
  </si>
  <si>
    <t>삼환교통79D1</t>
  </si>
  <si>
    <t>70바3103</t>
  </si>
  <si>
    <t>70바3108</t>
  </si>
  <si>
    <t>삼환교통79D3</t>
  </si>
  <si>
    <t>70바3128</t>
  </si>
  <si>
    <t>70바3153</t>
  </si>
  <si>
    <t>70바3165</t>
  </si>
  <si>
    <t>삼환교통79D4</t>
  </si>
  <si>
    <t>70바3166</t>
  </si>
  <si>
    <t>70바3167</t>
  </si>
  <si>
    <t>70바3168</t>
  </si>
  <si>
    <t>삼환교통79F1</t>
  </si>
  <si>
    <t>70바3170</t>
  </si>
  <si>
    <t>70바3179</t>
  </si>
  <si>
    <t>삼환교통79D2</t>
  </si>
  <si>
    <t>70바3190</t>
  </si>
  <si>
    <t>70바3194</t>
  </si>
  <si>
    <t>70바3196</t>
  </si>
  <si>
    <t>70바3198</t>
  </si>
  <si>
    <t>삼환교통79C1</t>
  </si>
  <si>
    <t>70바3117</t>
  </si>
  <si>
    <t>급행99급행99</t>
  </si>
  <si>
    <t>70바3123</t>
  </si>
  <si>
    <t>70바3124</t>
  </si>
  <si>
    <t>70바3126</t>
  </si>
  <si>
    <t>70바3139</t>
  </si>
  <si>
    <t>70바3147</t>
  </si>
  <si>
    <t>70바3149</t>
  </si>
  <si>
    <t>70바3151</t>
  </si>
  <si>
    <t>72아1206</t>
  </si>
  <si>
    <t>72아1209</t>
  </si>
  <si>
    <t>72아1210</t>
  </si>
  <si>
    <t>72아1236</t>
  </si>
  <si>
    <t>강봉선</t>
  </si>
  <si>
    <t>5145820</t>
  </si>
  <si>
    <t>강승민</t>
  </si>
  <si>
    <t>5146686</t>
  </si>
  <si>
    <t>강철용</t>
  </si>
  <si>
    <t>5145526</t>
  </si>
  <si>
    <t>강형철</t>
  </si>
  <si>
    <t>5142683</t>
  </si>
  <si>
    <t>계세훈</t>
  </si>
  <si>
    <t>514900</t>
  </si>
  <si>
    <t>고경식</t>
  </si>
  <si>
    <t>5146687</t>
  </si>
  <si>
    <t>고신일</t>
  </si>
  <si>
    <t>5149053</t>
  </si>
  <si>
    <t>고용근</t>
  </si>
  <si>
    <t>5143350</t>
  </si>
  <si>
    <t>고창석</t>
  </si>
  <si>
    <t>5141149</t>
  </si>
  <si>
    <t>곽민수</t>
  </si>
  <si>
    <t>5147850</t>
  </si>
  <si>
    <t>곽일교</t>
  </si>
  <si>
    <t>5148868</t>
  </si>
  <si>
    <t>구자용</t>
  </si>
  <si>
    <t>5143690</t>
  </si>
  <si>
    <t>권희윤</t>
  </si>
  <si>
    <t>5141156</t>
  </si>
  <si>
    <t>기규찬</t>
  </si>
  <si>
    <t>5143347</t>
  </si>
  <si>
    <t>길진</t>
  </si>
  <si>
    <t>5144788</t>
  </si>
  <si>
    <t>김경복</t>
  </si>
  <si>
    <t>5149402</t>
  </si>
  <si>
    <t>김경찬</t>
  </si>
  <si>
    <t>514741</t>
  </si>
  <si>
    <t>김경한</t>
  </si>
  <si>
    <t>5147170</t>
  </si>
  <si>
    <t>김광환</t>
  </si>
  <si>
    <t>514543</t>
  </si>
  <si>
    <t>김규만</t>
  </si>
  <si>
    <t>5144248</t>
  </si>
  <si>
    <t>김기웅</t>
  </si>
  <si>
    <t>5142268</t>
  </si>
  <si>
    <t>김기정</t>
  </si>
  <si>
    <t>514766</t>
  </si>
  <si>
    <t>5143217</t>
  </si>
  <si>
    <t>김대영</t>
  </si>
  <si>
    <t>5145099</t>
  </si>
  <si>
    <t>김덕환</t>
  </si>
  <si>
    <t>5146771</t>
  </si>
  <si>
    <t>김도연</t>
  </si>
  <si>
    <t>5142156</t>
  </si>
  <si>
    <t>김범주</t>
  </si>
  <si>
    <t>5149256</t>
  </si>
  <si>
    <t>김병남</t>
  </si>
  <si>
    <t>5148335</t>
  </si>
  <si>
    <t>김병우</t>
  </si>
  <si>
    <t>514788</t>
  </si>
  <si>
    <t>김부기</t>
  </si>
  <si>
    <t>5148286</t>
  </si>
  <si>
    <t>김상태</t>
  </si>
  <si>
    <t>5149585</t>
  </si>
  <si>
    <t>김성운</t>
  </si>
  <si>
    <t>5142961</t>
  </si>
  <si>
    <t>김성호</t>
  </si>
  <si>
    <t>5143371</t>
  </si>
  <si>
    <t>김수용</t>
  </si>
  <si>
    <t>5144271</t>
  </si>
  <si>
    <t>김순동</t>
  </si>
  <si>
    <t>5147265</t>
  </si>
  <si>
    <t>김승엽</t>
  </si>
  <si>
    <t>5147962</t>
  </si>
  <si>
    <t>김승학</t>
  </si>
  <si>
    <t>514878</t>
  </si>
  <si>
    <t>김영돈</t>
  </si>
  <si>
    <t>5146088</t>
  </si>
  <si>
    <t>5142709</t>
  </si>
  <si>
    <t>김영식</t>
  </si>
  <si>
    <t>5149636</t>
  </si>
  <si>
    <t>김영운</t>
  </si>
  <si>
    <t>5147942</t>
  </si>
  <si>
    <t>김영웅</t>
  </si>
  <si>
    <t>5145914</t>
  </si>
  <si>
    <t>김영인</t>
  </si>
  <si>
    <t>5142547</t>
  </si>
  <si>
    <t>김영준</t>
  </si>
  <si>
    <t>5148695</t>
  </si>
  <si>
    <t>김영학</t>
  </si>
  <si>
    <t>5143487</t>
  </si>
  <si>
    <t>514332</t>
  </si>
  <si>
    <t>김오균</t>
  </si>
  <si>
    <t>5141843</t>
  </si>
  <si>
    <t>김완기</t>
  </si>
  <si>
    <t>5148966</t>
  </si>
  <si>
    <t>김용원</t>
  </si>
  <si>
    <t>5146569</t>
  </si>
  <si>
    <t>김용유</t>
  </si>
  <si>
    <t>5148558</t>
  </si>
  <si>
    <t>김용하</t>
  </si>
  <si>
    <t>5141390</t>
  </si>
  <si>
    <t>김우회</t>
  </si>
  <si>
    <t>5142078</t>
  </si>
  <si>
    <t>김원균</t>
  </si>
  <si>
    <t>5145836</t>
  </si>
  <si>
    <t>김일권</t>
  </si>
  <si>
    <t>5145572</t>
  </si>
  <si>
    <t>김재훈</t>
  </si>
  <si>
    <t>5148403</t>
  </si>
  <si>
    <t>김정윤</t>
  </si>
  <si>
    <t>5141547</t>
  </si>
  <si>
    <t>김정준</t>
  </si>
  <si>
    <t>5148901</t>
  </si>
  <si>
    <t>김종인</t>
  </si>
  <si>
    <t>5147151</t>
  </si>
  <si>
    <t>김종필</t>
  </si>
  <si>
    <t>5148435</t>
  </si>
  <si>
    <t>김주한</t>
  </si>
  <si>
    <t>5148912</t>
  </si>
  <si>
    <t>김주환</t>
  </si>
  <si>
    <t>514602</t>
  </si>
  <si>
    <t>김지석</t>
  </si>
  <si>
    <t>5149298</t>
  </si>
  <si>
    <t>김진락</t>
  </si>
  <si>
    <t>5148833</t>
  </si>
  <si>
    <t>김창호</t>
  </si>
  <si>
    <t>5143287</t>
  </si>
  <si>
    <t>김태동</t>
  </si>
  <si>
    <t>5142506</t>
  </si>
  <si>
    <t>김태민</t>
  </si>
  <si>
    <t>5146346</t>
  </si>
  <si>
    <t>김태훈</t>
  </si>
  <si>
    <t>5144580</t>
  </si>
  <si>
    <t>김학재</t>
  </si>
  <si>
    <t>5149095</t>
  </si>
  <si>
    <t>김학준</t>
  </si>
  <si>
    <t>51418</t>
  </si>
  <si>
    <t>김행덕</t>
  </si>
  <si>
    <t>5141749</t>
  </si>
  <si>
    <t>김현균</t>
  </si>
  <si>
    <t>5146454</t>
  </si>
  <si>
    <t>김형균</t>
  </si>
  <si>
    <t>5149876</t>
  </si>
  <si>
    <t>김형탁</t>
  </si>
  <si>
    <t>5144638</t>
  </si>
  <si>
    <t>김희주</t>
  </si>
  <si>
    <t>5142197</t>
  </si>
  <si>
    <t>나종수</t>
  </si>
  <si>
    <t>5144286</t>
  </si>
  <si>
    <t>남성훈</t>
  </si>
  <si>
    <t>5142177</t>
  </si>
  <si>
    <t>남재권</t>
  </si>
  <si>
    <t>5146011</t>
  </si>
  <si>
    <t>노은상</t>
  </si>
  <si>
    <t>514439</t>
  </si>
  <si>
    <t>노종학</t>
  </si>
  <si>
    <t>5143785</t>
  </si>
  <si>
    <t>문강연</t>
  </si>
  <si>
    <t>5149570</t>
  </si>
  <si>
    <t>문영규</t>
  </si>
  <si>
    <t>5144772</t>
  </si>
  <si>
    <t>문영만</t>
  </si>
  <si>
    <t>5143848</t>
  </si>
  <si>
    <t>문정훈</t>
  </si>
  <si>
    <t>51492</t>
  </si>
  <si>
    <t>박건영</t>
  </si>
  <si>
    <t>5145579</t>
  </si>
  <si>
    <t>박경모</t>
  </si>
  <si>
    <t>5147630</t>
  </si>
  <si>
    <t>박광웅</t>
  </si>
  <si>
    <t>5143087</t>
  </si>
  <si>
    <t>박광호</t>
  </si>
  <si>
    <t>5145082</t>
  </si>
  <si>
    <t>박동수</t>
  </si>
  <si>
    <t>5143318</t>
  </si>
  <si>
    <t>박석훈</t>
  </si>
  <si>
    <t>5146513</t>
  </si>
  <si>
    <t>박세진</t>
  </si>
  <si>
    <t>5144659</t>
  </si>
  <si>
    <t>박용산</t>
  </si>
  <si>
    <t>5145963</t>
  </si>
  <si>
    <t>박일우</t>
  </si>
  <si>
    <t>5143762</t>
  </si>
  <si>
    <t>박창남</t>
  </si>
  <si>
    <t>5146991</t>
  </si>
  <si>
    <t>박철용</t>
  </si>
  <si>
    <t>5149167</t>
  </si>
  <si>
    <t>박철우</t>
  </si>
  <si>
    <t>5145945</t>
  </si>
  <si>
    <t>박해석</t>
  </si>
  <si>
    <t>5142098</t>
  </si>
  <si>
    <t>박현기</t>
  </si>
  <si>
    <t>5145209</t>
  </si>
  <si>
    <t>박화열</t>
  </si>
  <si>
    <t>5148527</t>
  </si>
  <si>
    <t>방경운</t>
  </si>
  <si>
    <t>5146337</t>
  </si>
  <si>
    <t>백기관</t>
  </si>
  <si>
    <t>5144291</t>
  </si>
  <si>
    <t>백만석</t>
  </si>
  <si>
    <t>5145444</t>
  </si>
  <si>
    <t>백석주</t>
  </si>
  <si>
    <t>5149735</t>
  </si>
  <si>
    <t>백성진</t>
  </si>
  <si>
    <t>514120</t>
  </si>
  <si>
    <t>사재호</t>
  </si>
  <si>
    <t>5149141</t>
  </si>
  <si>
    <t>서남서</t>
  </si>
  <si>
    <t>5147240</t>
  </si>
  <si>
    <t>서인오</t>
  </si>
  <si>
    <t>5142849</t>
  </si>
  <si>
    <t>서효석</t>
  </si>
  <si>
    <t>5143896</t>
  </si>
  <si>
    <t>서희섭</t>
  </si>
  <si>
    <t>5141207</t>
  </si>
  <si>
    <t>석진천</t>
  </si>
  <si>
    <t>5143133</t>
  </si>
  <si>
    <t>선영석</t>
  </si>
  <si>
    <t>5143168</t>
  </si>
  <si>
    <t>성명제</t>
  </si>
  <si>
    <t>5144865</t>
  </si>
  <si>
    <t>손보영</t>
  </si>
  <si>
    <t>514315</t>
  </si>
  <si>
    <t>손현수</t>
  </si>
  <si>
    <t>5145147</t>
  </si>
  <si>
    <t>송백석</t>
  </si>
  <si>
    <t>5149627</t>
  </si>
  <si>
    <t>송병무</t>
  </si>
  <si>
    <t>5149956</t>
  </si>
  <si>
    <t>신동한</t>
  </si>
  <si>
    <t>5144943</t>
  </si>
  <si>
    <t>신래수</t>
  </si>
  <si>
    <t>5145643</t>
  </si>
  <si>
    <t>신상철</t>
  </si>
  <si>
    <t>5145357</t>
  </si>
  <si>
    <t>신영민</t>
  </si>
  <si>
    <t>5141911</t>
  </si>
  <si>
    <t>신영철</t>
  </si>
  <si>
    <t>5142409</t>
  </si>
  <si>
    <t>신진호</t>
  </si>
  <si>
    <t>5147740</t>
  </si>
  <si>
    <t>심길석</t>
  </si>
  <si>
    <t>5143773</t>
  </si>
  <si>
    <t>심영보</t>
  </si>
  <si>
    <t>5141298</t>
  </si>
  <si>
    <t>심재익</t>
  </si>
  <si>
    <t>514205</t>
  </si>
  <si>
    <t>안경묵</t>
  </si>
  <si>
    <t>5147593</t>
  </si>
  <si>
    <t>안병선</t>
  </si>
  <si>
    <t>5145107</t>
  </si>
  <si>
    <t>안은석</t>
  </si>
  <si>
    <t>5149190</t>
  </si>
  <si>
    <t>안종열</t>
  </si>
  <si>
    <t>5149187</t>
  </si>
  <si>
    <t>양해석</t>
  </si>
  <si>
    <t>5142015</t>
  </si>
  <si>
    <t>염승민</t>
  </si>
  <si>
    <t>5146965</t>
  </si>
  <si>
    <t>오대성</t>
  </si>
  <si>
    <t>5149006</t>
  </si>
  <si>
    <t>오병삼</t>
  </si>
  <si>
    <t>51441</t>
  </si>
  <si>
    <t>오성근</t>
  </si>
  <si>
    <t>514225</t>
  </si>
  <si>
    <t>오세국</t>
  </si>
  <si>
    <t>5141631</t>
  </si>
  <si>
    <t>오승진</t>
  </si>
  <si>
    <t>5143642</t>
  </si>
  <si>
    <t>오이섭</t>
  </si>
  <si>
    <t>5147389</t>
  </si>
  <si>
    <t>우문식</t>
  </si>
  <si>
    <t>5149297</t>
  </si>
  <si>
    <t>우석</t>
  </si>
  <si>
    <t>5141201</t>
  </si>
  <si>
    <t>우영훈</t>
  </si>
  <si>
    <t>5145600</t>
  </si>
  <si>
    <t>우진국</t>
  </si>
  <si>
    <t>5142451</t>
  </si>
  <si>
    <t>우창경</t>
  </si>
  <si>
    <t>5142100</t>
  </si>
  <si>
    <t>유광열</t>
  </si>
  <si>
    <t>5148749</t>
  </si>
  <si>
    <t>유대용</t>
  </si>
  <si>
    <t>5144105</t>
  </si>
  <si>
    <t>유봉모</t>
  </si>
  <si>
    <t>5149727</t>
  </si>
  <si>
    <t>유상기</t>
  </si>
  <si>
    <t>5143384</t>
  </si>
  <si>
    <t>유수훈</t>
  </si>
  <si>
    <t>5145387</t>
  </si>
  <si>
    <t>유원하</t>
  </si>
  <si>
    <t>5148721</t>
  </si>
  <si>
    <t>유재덕</t>
  </si>
  <si>
    <t>5143551</t>
  </si>
  <si>
    <t>유재신</t>
  </si>
  <si>
    <t>5149856</t>
  </si>
  <si>
    <t>유재철</t>
  </si>
  <si>
    <t>5145514</t>
  </si>
  <si>
    <t>유재한</t>
  </si>
  <si>
    <t>5146368</t>
  </si>
  <si>
    <t>유재호</t>
  </si>
  <si>
    <t>5149746</t>
  </si>
  <si>
    <t>유정준</t>
  </si>
  <si>
    <t>5142199</t>
  </si>
  <si>
    <t>유호담</t>
  </si>
  <si>
    <t>5141493</t>
  </si>
  <si>
    <t>육종윤</t>
  </si>
  <si>
    <t>5146299</t>
  </si>
  <si>
    <t>윤건우</t>
  </si>
  <si>
    <t>5143507</t>
  </si>
  <si>
    <t>윤기오</t>
  </si>
  <si>
    <t>5143426</t>
  </si>
  <si>
    <t>이강혁</t>
  </si>
  <si>
    <t>5149900</t>
  </si>
  <si>
    <t>이건길</t>
  </si>
  <si>
    <t>5142685</t>
  </si>
  <si>
    <t>이관석</t>
  </si>
  <si>
    <t>5144101</t>
  </si>
  <si>
    <t>이구학</t>
  </si>
  <si>
    <t>5146370</t>
  </si>
  <si>
    <t>이근섭</t>
  </si>
  <si>
    <t>5142405</t>
  </si>
  <si>
    <t>이기혁</t>
  </si>
  <si>
    <t>5149592</t>
  </si>
  <si>
    <t>이두형</t>
  </si>
  <si>
    <t>514837</t>
  </si>
  <si>
    <t>이명규</t>
  </si>
  <si>
    <t>5146444</t>
  </si>
  <si>
    <t>이명희</t>
  </si>
  <si>
    <t>5142467</t>
  </si>
  <si>
    <t>이민호</t>
  </si>
  <si>
    <t>5143304</t>
  </si>
  <si>
    <t>이병천</t>
  </si>
  <si>
    <t>5147662</t>
  </si>
  <si>
    <t>이봉학</t>
  </si>
  <si>
    <t>5141675</t>
  </si>
  <si>
    <t>이상일</t>
  </si>
  <si>
    <t>5142781</t>
  </si>
  <si>
    <t>이상천</t>
  </si>
  <si>
    <t>5143812</t>
  </si>
  <si>
    <t>이성엽</t>
  </si>
  <si>
    <t>5144564</t>
  </si>
  <si>
    <t>이수석</t>
  </si>
  <si>
    <t>5144488</t>
  </si>
  <si>
    <t>이순경</t>
  </si>
  <si>
    <t>5141140</t>
  </si>
  <si>
    <t>이승준</t>
  </si>
  <si>
    <t>5142260</t>
  </si>
  <si>
    <t>이영관</t>
  </si>
  <si>
    <t>5142618</t>
  </si>
  <si>
    <t>이영철</t>
  </si>
  <si>
    <t>5149058</t>
  </si>
  <si>
    <t>이용표</t>
  </si>
  <si>
    <t>5142278</t>
  </si>
  <si>
    <t>이재식</t>
  </si>
  <si>
    <t>5146470</t>
  </si>
  <si>
    <t>이정남</t>
  </si>
  <si>
    <t>514248</t>
  </si>
  <si>
    <t>이정빈</t>
  </si>
  <si>
    <t>5144852</t>
  </si>
  <si>
    <t>이정우</t>
  </si>
  <si>
    <t>514153</t>
  </si>
  <si>
    <t>이제열</t>
  </si>
  <si>
    <t>5147474</t>
  </si>
  <si>
    <t>이종부</t>
  </si>
  <si>
    <t>5149970</t>
  </si>
  <si>
    <t>이종석</t>
  </si>
  <si>
    <t>5143271</t>
  </si>
  <si>
    <t>이종섭</t>
  </si>
  <si>
    <t>514249</t>
  </si>
  <si>
    <t>이종호</t>
  </si>
  <si>
    <t>5143164</t>
  </si>
  <si>
    <t>이준용</t>
  </si>
  <si>
    <t>5147013</t>
  </si>
  <si>
    <t>이준표</t>
  </si>
  <si>
    <t>5147788</t>
  </si>
  <si>
    <t>이창희</t>
  </si>
  <si>
    <t>514617</t>
  </si>
  <si>
    <t>이춘석</t>
  </si>
  <si>
    <t>5146384</t>
  </si>
  <si>
    <t>이태민</t>
  </si>
  <si>
    <t>5145236</t>
  </si>
  <si>
    <t>이필득</t>
  </si>
  <si>
    <t>514433</t>
  </si>
  <si>
    <t>이헌언</t>
  </si>
  <si>
    <t>5145011</t>
  </si>
  <si>
    <t>이형호</t>
  </si>
  <si>
    <t>5145202</t>
  </si>
  <si>
    <t>이효상</t>
  </si>
  <si>
    <t>5146758</t>
  </si>
  <si>
    <t>이희성</t>
  </si>
  <si>
    <t>5142008</t>
  </si>
  <si>
    <t>인슬기</t>
  </si>
  <si>
    <t>5142036</t>
  </si>
  <si>
    <t>임봉재</t>
  </si>
  <si>
    <t>5141232</t>
  </si>
  <si>
    <t>임영만</t>
  </si>
  <si>
    <t>5143240</t>
  </si>
  <si>
    <t>임우열</t>
  </si>
  <si>
    <t>5144425</t>
  </si>
  <si>
    <t>장규봉</t>
  </si>
  <si>
    <t>5143009</t>
  </si>
  <si>
    <t>장기산</t>
  </si>
  <si>
    <t>5142585</t>
  </si>
  <si>
    <t>장성인</t>
  </si>
  <si>
    <t>5143105</t>
  </si>
  <si>
    <t>장재용</t>
  </si>
  <si>
    <t>5148085</t>
  </si>
  <si>
    <t>장진태</t>
  </si>
  <si>
    <t>5147643</t>
  </si>
  <si>
    <t>장천웅</t>
  </si>
  <si>
    <t>5145354</t>
  </si>
  <si>
    <t>장훈</t>
  </si>
  <si>
    <t>5148002</t>
  </si>
  <si>
    <t>전기영</t>
  </si>
  <si>
    <t>5147103</t>
  </si>
  <si>
    <t>전상범</t>
  </si>
  <si>
    <t>5145465</t>
  </si>
  <si>
    <t>전상훈</t>
  </si>
  <si>
    <t>5143655</t>
  </si>
  <si>
    <t>전성환</t>
  </si>
  <si>
    <t>5143021</t>
  </si>
  <si>
    <t>정기수</t>
  </si>
  <si>
    <t>5147049</t>
  </si>
  <si>
    <t>정담수</t>
  </si>
  <si>
    <t>5141008</t>
  </si>
  <si>
    <t>정병현</t>
  </si>
  <si>
    <t>5144283</t>
  </si>
  <si>
    <t>정수일</t>
  </si>
  <si>
    <t>5144158</t>
  </si>
  <si>
    <t>정승용</t>
  </si>
  <si>
    <t>5149889</t>
  </si>
  <si>
    <t>정승원</t>
  </si>
  <si>
    <t>5146302</t>
  </si>
  <si>
    <t>정승택</t>
  </si>
  <si>
    <t>5144140</t>
  </si>
  <si>
    <t>정신영</t>
  </si>
  <si>
    <t>5144830</t>
  </si>
  <si>
    <t>정영철</t>
  </si>
  <si>
    <t>5141944</t>
  </si>
  <si>
    <t>정운경</t>
  </si>
  <si>
    <t>5143992</t>
  </si>
  <si>
    <t>정인수</t>
  </si>
  <si>
    <t>5141461</t>
  </si>
  <si>
    <t>정철우</t>
  </si>
  <si>
    <t>514934</t>
  </si>
  <si>
    <t>정태덕</t>
  </si>
  <si>
    <t>5145108</t>
  </si>
  <si>
    <t>정태원</t>
  </si>
  <si>
    <t>5143694</t>
  </si>
  <si>
    <t>조성만</t>
  </si>
  <si>
    <t>5148504</t>
  </si>
  <si>
    <t>조원준</t>
  </si>
  <si>
    <t>5141933</t>
  </si>
  <si>
    <t>조인석</t>
  </si>
  <si>
    <t>5148089</t>
  </si>
  <si>
    <t>조창훈</t>
  </si>
  <si>
    <t>5147083</t>
  </si>
  <si>
    <t>조치현</t>
  </si>
  <si>
    <t>5148144</t>
  </si>
  <si>
    <t>조한철</t>
  </si>
  <si>
    <t>5147431</t>
  </si>
  <si>
    <t>지병섭</t>
  </si>
  <si>
    <t>514411</t>
  </si>
  <si>
    <t>차주만</t>
  </si>
  <si>
    <t>5149828</t>
  </si>
  <si>
    <t>최기호</t>
  </si>
  <si>
    <t>5146</t>
  </si>
  <si>
    <t>최만수</t>
  </si>
  <si>
    <t>514107</t>
  </si>
  <si>
    <t>최명수</t>
  </si>
  <si>
    <t>5144787</t>
  </si>
  <si>
    <t>최민호</t>
  </si>
  <si>
    <t>5144060</t>
  </si>
  <si>
    <t>최복식</t>
  </si>
  <si>
    <t>5141688</t>
  </si>
  <si>
    <t>최봉철</t>
  </si>
  <si>
    <t>5148184</t>
  </si>
  <si>
    <t>최세종</t>
  </si>
  <si>
    <t>5144725</t>
  </si>
  <si>
    <t>최영길</t>
  </si>
  <si>
    <t>5143230</t>
  </si>
  <si>
    <t>최오창</t>
  </si>
  <si>
    <t>5145999</t>
  </si>
  <si>
    <t>최윤규</t>
  </si>
  <si>
    <t>5148111</t>
  </si>
  <si>
    <t>최재석</t>
  </si>
  <si>
    <t>5141572</t>
  </si>
  <si>
    <t>최정민</t>
  </si>
  <si>
    <t>5149284</t>
  </si>
  <si>
    <t>표명근</t>
  </si>
  <si>
    <t>5145038</t>
  </si>
  <si>
    <t>하용호</t>
  </si>
  <si>
    <t>5143638</t>
  </si>
  <si>
    <t>하재성</t>
  </si>
  <si>
    <t>5142244</t>
  </si>
  <si>
    <t>한두현</t>
  </si>
  <si>
    <t>5149124</t>
  </si>
  <si>
    <t>한복현</t>
  </si>
  <si>
    <t>5142318</t>
  </si>
  <si>
    <t>한상현</t>
  </si>
  <si>
    <t>5144383</t>
  </si>
  <si>
    <t>한용수</t>
  </si>
  <si>
    <t>514354</t>
  </si>
  <si>
    <t>호건부</t>
  </si>
  <si>
    <t>5149443</t>
  </si>
  <si>
    <t>홍광표</t>
  </si>
  <si>
    <t>5141792</t>
  </si>
  <si>
    <t>홍성도</t>
  </si>
  <si>
    <t>5147899</t>
  </si>
  <si>
    <t>황용춘</t>
  </si>
  <si>
    <t>514140</t>
  </si>
  <si>
    <t>황창덕</t>
  </si>
  <si>
    <t>5148949</t>
  </si>
  <si>
    <t>▲</t>
  </si>
  <si>
    <t>▽</t>
  </si>
  <si>
    <t>=</t>
  </si>
  <si>
    <t>삼환교통14B3</t>
  </si>
  <si>
    <t>삼환교통14B1</t>
  </si>
  <si>
    <t>삼환교통14B2</t>
  </si>
  <si>
    <t>삼환교통14C6</t>
  </si>
  <si>
    <t>삼환교통14C5</t>
  </si>
  <si>
    <t>삼환교통23B4</t>
  </si>
  <si>
    <t>삼환교통23B1</t>
  </si>
  <si>
    <t>삼환교통23A2</t>
  </si>
  <si>
    <t>삼환교통23A1</t>
  </si>
  <si>
    <t>삼환교통23B6</t>
  </si>
  <si>
    <t>삼환교통23B3</t>
  </si>
  <si>
    <t>삼환교통23B5</t>
  </si>
  <si>
    <t>삼환교통23B2</t>
  </si>
  <si>
    <t>삼환교통23C3</t>
  </si>
  <si>
    <t>72아1222</t>
  </si>
  <si>
    <t>삼환교통58C1</t>
  </si>
  <si>
    <t>삼환교통79D5</t>
  </si>
  <si>
    <t>강원철</t>
  </si>
  <si>
    <t>5145739</t>
  </si>
  <si>
    <t>김고경</t>
  </si>
  <si>
    <t>5143521</t>
  </si>
  <si>
    <t>김지회</t>
  </si>
  <si>
    <t>5144676</t>
  </si>
  <si>
    <t>김한성</t>
  </si>
  <si>
    <t>5147764</t>
  </si>
  <si>
    <t>임보현</t>
  </si>
  <si>
    <t>5141356</t>
  </si>
  <si>
    <t>한명희</t>
  </si>
  <si>
    <t>5149434</t>
  </si>
  <si>
    <t>0%(0명)</t>
  </si>
  <si>
    <t>12%(2명)</t>
  </si>
  <si>
    <t>35%(6명)</t>
  </si>
  <si>
    <t>8%(1명)</t>
  </si>
  <si>
    <t>24%(4명)</t>
  </si>
  <si>
    <t>33%(6명)</t>
  </si>
  <si>
    <t>53%(8명)</t>
  </si>
  <si>
    <t>6%(1명)</t>
  </si>
  <si>
    <t>7%(1명)</t>
  </si>
  <si>
    <t>개선율(유카전)</t>
  </si>
  <si>
    <t>삼환교통14D5</t>
  </si>
  <si>
    <t>삼환교통14D7</t>
  </si>
  <si>
    <t>삼환교통14D2</t>
  </si>
  <si>
    <t>삼환교통14D9</t>
  </si>
  <si>
    <t>삼환교통14D4</t>
  </si>
  <si>
    <t>삼환교통14D8</t>
  </si>
  <si>
    <t>삼환교통23D3</t>
  </si>
  <si>
    <t>삼환교통23D4</t>
  </si>
  <si>
    <t>삼환교통4F11</t>
  </si>
  <si>
    <t>삼환교통4이상1</t>
  </si>
  <si>
    <t>삼환교통4F9</t>
  </si>
  <si>
    <t>삼환교통4F10</t>
  </si>
  <si>
    <t>삼환교통4F13</t>
  </si>
  <si>
    <t>삼환교통4F16</t>
  </si>
  <si>
    <t>삼환교통4F7</t>
  </si>
  <si>
    <t>삼환교통4F15</t>
  </si>
  <si>
    <t>삼환교통4F12</t>
  </si>
  <si>
    <t>삼환교통4F14</t>
  </si>
  <si>
    <t>삼환교통4F17</t>
  </si>
  <si>
    <t>삼환교통4F8</t>
  </si>
  <si>
    <t>삼환교통58F11</t>
  </si>
  <si>
    <t>삼환교통58F9</t>
  </si>
  <si>
    <t>삼환교통58F10</t>
  </si>
  <si>
    <t>삼환교통58F7</t>
  </si>
  <si>
    <t>삼환교통58F8</t>
  </si>
  <si>
    <t>삼환교통62F8</t>
  </si>
  <si>
    <t>삼환교통62F14</t>
  </si>
  <si>
    <t>삼환교통62F16</t>
  </si>
  <si>
    <t>삼환교통62F9</t>
  </si>
  <si>
    <t>삼환교통62F10</t>
  </si>
  <si>
    <t>삼환교통62F7</t>
  </si>
  <si>
    <t>삼환교통62F11</t>
  </si>
  <si>
    <t>삼환교통62F13</t>
  </si>
  <si>
    <t>삼환교통62F12</t>
  </si>
  <si>
    <t>삼환교통62F15</t>
  </si>
  <si>
    <t>삼환교통79D7</t>
  </si>
  <si>
    <t>삼환교통79D8</t>
  </si>
  <si>
    <t>삼환교통79F3</t>
  </si>
  <si>
    <t>삼환교통79F5</t>
  </si>
  <si>
    <t>삼환교통79F6</t>
  </si>
  <si>
    <t>삼환교통79F2</t>
  </si>
  <si>
    <t>삼환교통79F4</t>
  </si>
  <si>
    <t>삼환교통79D6</t>
  </si>
  <si>
    <t>삼환교통급행99D1</t>
  </si>
  <si>
    <t>삼환교통급행99F2</t>
  </si>
  <si>
    <t>삼환교통급행99D3</t>
  </si>
  <si>
    <t>삼환교통급행99F1</t>
  </si>
  <si>
    <t>삼환교통급행99F4</t>
  </si>
  <si>
    <t>삼환교통급행99F5</t>
  </si>
  <si>
    <t>삼환교통급행99F3</t>
  </si>
  <si>
    <t>삼환교통급행99D2</t>
  </si>
  <si>
    <t>삼환교통예비F14</t>
  </si>
  <si>
    <t>삼환교통예비F7</t>
  </si>
  <si>
    <t>삼환교통예비F17</t>
  </si>
  <si>
    <t>삼환교통예비F16</t>
  </si>
  <si>
    <t>NULL</t>
  </si>
  <si>
    <t>5146568</t>
  </si>
  <si>
    <t>51465681897.282</t>
  </si>
  <si>
    <t>5145820647.79</t>
  </si>
  <si>
    <t>5146686182.571</t>
  </si>
  <si>
    <t>5145739251.892</t>
  </si>
  <si>
    <t>5145526545.129</t>
  </si>
  <si>
    <t>5142683275.057</t>
  </si>
  <si>
    <t>5149002217.022</t>
  </si>
  <si>
    <t>5146687239.305</t>
  </si>
  <si>
    <t>51490532047.422</t>
  </si>
  <si>
    <t>5143350314.511</t>
  </si>
  <si>
    <t>51411491442.494</t>
  </si>
  <si>
    <t>5147850379.337</t>
  </si>
  <si>
    <t>51488681704.774</t>
  </si>
  <si>
    <t>51436902755.679</t>
  </si>
  <si>
    <t>51411561383.335</t>
  </si>
  <si>
    <t>5143347302.322</t>
  </si>
  <si>
    <t>5144788191.472</t>
  </si>
  <si>
    <t>51494021942.586</t>
  </si>
  <si>
    <t>5147411361.53</t>
  </si>
  <si>
    <t>5147170703.765</t>
  </si>
  <si>
    <t>5143521342.304</t>
  </si>
  <si>
    <t>5145431812.464</t>
  </si>
  <si>
    <t>51442481563.528</t>
  </si>
  <si>
    <t>5142268307.236</t>
  </si>
  <si>
    <t>5147662500.773</t>
  </si>
  <si>
    <t>51432172368.026</t>
  </si>
  <si>
    <t>51450991993.246</t>
  </si>
  <si>
    <t>5146771896.898</t>
  </si>
  <si>
    <t>51421561991.798</t>
  </si>
  <si>
    <t>김명수</t>
  </si>
  <si>
    <t>5141101</t>
  </si>
  <si>
    <t>51411011193.48</t>
  </si>
  <si>
    <t>5149256615.905</t>
  </si>
  <si>
    <t>51483352485.528</t>
  </si>
  <si>
    <t>5147881146.336</t>
  </si>
  <si>
    <t>5148286395.949</t>
  </si>
  <si>
    <t>51495852430.689</t>
  </si>
  <si>
    <t>김상화</t>
  </si>
  <si>
    <t>5144710</t>
  </si>
  <si>
    <t>5144710109.551</t>
  </si>
  <si>
    <t>51429611105.602</t>
  </si>
  <si>
    <t>51433711690.67</t>
  </si>
  <si>
    <t>5144271357.278</t>
  </si>
  <si>
    <t>51472651133.236</t>
  </si>
  <si>
    <t>51479622163.184</t>
  </si>
  <si>
    <t>514878838.578</t>
  </si>
  <si>
    <t>5146088140.648</t>
  </si>
  <si>
    <t>5142709132.297</t>
  </si>
  <si>
    <t>51496362063.473</t>
  </si>
  <si>
    <t>5147942449.831</t>
  </si>
  <si>
    <t>5145914232.723</t>
  </si>
  <si>
    <t>5142547342.48</t>
  </si>
  <si>
    <t>5148695379.98</t>
  </si>
  <si>
    <t>5143487826.622</t>
  </si>
  <si>
    <t>5143322070.391</t>
  </si>
  <si>
    <t>51418432413.303</t>
  </si>
  <si>
    <t>5148966814.358</t>
  </si>
  <si>
    <t>51465691924.201</t>
  </si>
  <si>
    <t>5148558259.367</t>
  </si>
  <si>
    <t>5141390348.536</t>
  </si>
  <si>
    <t>51420782213.426</t>
  </si>
  <si>
    <t>5145836254.623</t>
  </si>
  <si>
    <t>51455721855.51</t>
  </si>
  <si>
    <t>51484031229.95</t>
  </si>
  <si>
    <t>51415472224.438</t>
  </si>
  <si>
    <t>51489012121.64</t>
  </si>
  <si>
    <t>51471511756.818</t>
  </si>
  <si>
    <t>51484351800.641</t>
  </si>
  <si>
    <t>51489121594.15</t>
  </si>
  <si>
    <t>514602515.032</t>
  </si>
  <si>
    <t>51492981237.433</t>
  </si>
  <si>
    <t>51446761704.439</t>
  </si>
  <si>
    <t>5148833252.942</t>
  </si>
  <si>
    <t>5143287139.593</t>
  </si>
  <si>
    <t>5142506322.957</t>
  </si>
  <si>
    <t>51463462243.745</t>
  </si>
  <si>
    <t>51445801018.029</t>
  </si>
  <si>
    <t>51490952155.15</t>
  </si>
  <si>
    <t>514181489.846</t>
  </si>
  <si>
    <t>51477645868.766</t>
  </si>
  <si>
    <t>51417491102.236</t>
  </si>
  <si>
    <t>51464542027.516</t>
  </si>
  <si>
    <t>51498761440.497</t>
  </si>
  <si>
    <t>5144638432.647</t>
  </si>
  <si>
    <t>51421971640.795</t>
  </si>
  <si>
    <t>51442862276.944</t>
  </si>
  <si>
    <t>5142177625.01</t>
  </si>
  <si>
    <t>51460111811.242</t>
  </si>
  <si>
    <t>5144391403.278</t>
  </si>
  <si>
    <t>51437851012.301</t>
  </si>
  <si>
    <t>51495701477.322</t>
  </si>
  <si>
    <t>51447721880.528</t>
  </si>
  <si>
    <t>51438481104.943</t>
  </si>
  <si>
    <t>51492148.776</t>
  </si>
  <si>
    <t>5145579270.793</t>
  </si>
  <si>
    <t>51476301822.63</t>
  </si>
  <si>
    <t>51430872077.54</t>
  </si>
  <si>
    <t>51450821484.648</t>
  </si>
  <si>
    <t>51433181827.341</t>
  </si>
  <si>
    <t>박상호</t>
  </si>
  <si>
    <t>5143053</t>
  </si>
  <si>
    <t>5143053365.219</t>
  </si>
  <si>
    <t>51465131870.109</t>
  </si>
  <si>
    <t>51446592162.912</t>
  </si>
  <si>
    <t>51459631733.25</t>
  </si>
  <si>
    <t>51437621623.944</t>
  </si>
  <si>
    <t>5146991494.323</t>
  </si>
  <si>
    <t>5149167693.921</t>
  </si>
  <si>
    <t>5145945220.964</t>
  </si>
  <si>
    <t>5142098368.913</t>
  </si>
  <si>
    <t>51452092359.616</t>
  </si>
  <si>
    <t>5148527812.827</t>
  </si>
  <si>
    <t>51463371436.963</t>
  </si>
  <si>
    <t>51442911513.748</t>
  </si>
  <si>
    <t>51454441419.236</t>
  </si>
  <si>
    <t>5149735308.711</t>
  </si>
  <si>
    <t>514120365.006</t>
  </si>
  <si>
    <t>5149141261.523</t>
  </si>
  <si>
    <t>51472402367.486</t>
  </si>
  <si>
    <t>5142849784.259</t>
  </si>
  <si>
    <t>51438961668.393</t>
  </si>
  <si>
    <t>5141207809.239</t>
  </si>
  <si>
    <t>51431332231.593</t>
  </si>
  <si>
    <t>51431682138.169</t>
  </si>
  <si>
    <t>5144865385.124</t>
  </si>
  <si>
    <t>5143152161.308</t>
  </si>
  <si>
    <t>5145147312.387</t>
  </si>
  <si>
    <t>51496272413.073</t>
  </si>
  <si>
    <t>514995688.197</t>
  </si>
  <si>
    <t>51449431491.898</t>
  </si>
  <si>
    <t>51456431984.391</t>
  </si>
  <si>
    <t>5145357403.126</t>
  </si>
  <si>
    <t>신성배</t>
  </si>
  <si>
    <t>5146917</t>
  </si>
  <si>
    <t>5146917264.293</t>
  </si>
  <si>
    <t>5141911542.746</t>
  </si>
  <si>
    <t>5142409426.906</t>
  </si>
  <si>
    <t>5147740763.059</t>
  </si>
  <si>
    <t>51437732161.609</t>
  </si>
  <si>
    <t>51412981349.187</t>
  </si>
  <si>
    <t>514205934.778</t>
  </si>
  <si>
    <t>5147593427.966</t>
  </si>
  <si>
    <t>51451072628.305</t>
  </si>
  <si>
    <t>5149190599.42</t>
  </si>
  <si>
    <t>5149187605.857</t>
  </si>
  <si>
    <t>51420151070.2</t>
  </si>
  <si>
    <t>51469652418.272</t>
  </si>
  <si>
    <t>5149006679.5</t>
  </si>
  <si>
    <t>51441406.424</t>
  </si>
  <si>
    <t>514225281.894</t>
  </si>
  <si>
    <t>51416311159.023</t>
  </si>
  <si>
    <t>51436421375.53</t>
  </si>
  <si>
    <t>51473891500.807</t>
  </si>
  <si>
    <t>51492972455.791</t>
  </si>
  <si>
    <t>51412011609.475</t>
  </si>
  <si>
    <t>5145600364.864</t>
  </si>
  <si>
    <t>5142451387.751</t>
  </si>
  <si>
    <t>51421002167.465</t>
  </si>
  <si>
    <t>51487491163.054</t>
  </si>
  <si>
    <t>5144105569.447</t>
  </si>
  <si>
    <t>51497271592.225</t>
  </si>
  <si>
    <t>5143384517.747</t>
  </si>
  <si>
    <t>51453871950.979</t>
  </si>
  <si>
    <t>51487211666.774</t>
  </si>
  <si>
    <t>51435511926.192</t>
  </si>
  <si>
    <t>51498562567.411</t>
  </si>
  <si>
    <t>51455141763.703</t>
  </si>
  <si>
    <t>5146368613.853</t>
  </si>
  <si>
    <t>5149746788.246</t>
  </si>
  <si>
    <t>5142199570.939</t>
  </si>
  <si>
    <t>51414931607.464</t>
  </si>
  <si>
    <t>5146299494.217</t>
  </si>
  <si>
    <t>5143507139.506</t>
  </si>
  <si>
    <t>51434262760.668</t>
  </si>
  <si>
    <t>윤일현</t>
  </si>
  <si>
    <t>5144712</t>
  </si>
  <si>
    <t>5144712148.164</t>
  </si>
  <si>
    <t>5149900275.414</t>
  </si>
  <si>
    <t>51426851708.072</t>
  </si>
  <si>
    <t>51441011613.235</t>
  </si>
  <si>
    <t>51463701782.215</t>
  </si>
  <si>
    <t>51424052564.638</t>
  </si>
  <si>
    <t>51495921782.779</t>
  </si>
  <si>
    <t>5148371969.221</t>
  </si>
  <si>
    <t>5146444889.638</t>
  </si>
  <si>
    <t>51424671420.287</t>
  </si>
  <si>
    <t>51433042338.034</t>
  </si>
  <si>
    <t>5147662370.312</t>
  </si>
  <si>
    <t>51416752333.042</t>
  </si>
  <si>
    <t>5142781685.055</t>
  </si>
  <si>
    <t>51438121326.9</t>
  </si>
  <si>
    <t>51445642074.956</t>
  </si>
  <si>
    <t>51444882176.314</t>
  </si>
  <si>
    <t>5141140144.74</t>
  </si>
  <si>
    <t>5142260252.747</t>
  </si>
  <si>
    <t>51426181562.976</t>
  </si>
  <si>
    <t>5149058604.236</t>
  </si>
  <si>
    <t>이영환</t>
  </si>
  <si>
    <t>5149116</t>
  </si>
  <si>
    <t>51491161592.257</t>
  </si>
  <si>
    <t>51422782278.076</t>
  </si>
  <si>
    <t>이재성</t>
  </si>
  <si>
    <t>5147688</t>
  </si>
  <si>
    <t>5147688470.373</t>
  </si>
  <si>
    <t>51464701069.443</t>
  </si>
  <si>
    <t>514248895.249</t>
  </si>
  <si>
    <t>51448521483.668</t>
  </si>
  <si>
    <t>514153316.778</t>
  </si>
  <si>
    <t>5147474556.956</t>
  </si>
  <si>
    <t>51499702713.563</t>
  </si>
  <si>
    <t>5143271742.857</t>
  </si>
  <si>
    <t>5142492348.227</t>
  </si>
  <si>
    <t>51431642230.399</t>
  </si>
  <si>
    <t>51470132157.332</t>
  </si>
  <si>
    <t>5147788876.309</t>
  </si>
  <si>
    <t>5146173193.181</t>
  </si>
  <si>
    <t>51463842537.287</t>
  </si>
  <si>
    <t>51452361997.672</t>
  </si>
  <si>
    <t>514433843.361</t>
  </si>
  <si>
    <t>51450112262.991</t>
  </si>
  <si>
    <t>51452021698.601</t>
  </si>
  <si>
    <t>이호남</t>
  </si>
  <si>
    <t>5149753</t>
  </si>
  <si>
    <t>514975390.8</t>
  </si>
  <si>
    <t>51467581865.621</t>
  </si>
  <si>
    <t>5142008427.175</t>
  </si>
  <si>
    <t>5142036254.988</t>
  </si>
  <si>
    <t>51413562049.68</t>
  </si>
  <si>
    <t>51412322305.959</t>
  </si>
  <si>
    <t>51432402092.877</t>
  </si>
  <si>
    <t>51444251341.675</t>
  </si>
  <si>
    <t>51430092312.179</t>
  </si>
  <si>
    <t>51425851897.185</t>
  </si>
  <si>
    <t>51431051465.014</t>
  </si>
  <si>
    <t>5148085870.752</t>
  </si>
  <si>
    <t>5147643149.411</t>
  </si>
  <si>
    <t>51453542270.888</t>
  </si>
  <si>
    <t>51480021373.014</t>
  </si>
  <si>
    <t>5147103100.522</t>
  </si>
  <si>
    <t>5145465464.27</t>
  </si>
  <si>
    <t>51436552150.888</t>
  </si>
  <si>
    <t>51430212127.839</t>
  </si>
  <si>
    <t>51470492050.054</t>
  </si>
  <si>
    <t>5141008342.211</t>
  </si>
  <si>
    <t>5144283132.817</t>
  </si>
  <si>
    <t>51441581010.2</t>
  </si>
  <si>
    <t>51498892250.992</t>
  </si>
  <si>
    <t>51463021987.005</t>
  </si>
  <si>
    <t>51441401730.29</t>
  </si>
  <si>
    <t>5144830489.278</t>
  </si>
  <si>
    <t>51419442841.909</t>
  </si>
  <si>
    <t>51439922137.636</t>
  </si>
  <si>
    <t>51414611711.183</t>
  </si>
  <si>
    <t>5149342309.464</t>
  </si>
  <si>
    <t>51451081434.302</t>
  </si>
  <si>
    <t>5143694435.22</t>
  </si>
  <si>
    <t>5148504406.356</t>
  </si>
  <si>
    <t>51419331889.34</t>
  </si>
  <si>
    <t>5148089706.111</t>
  </si>
  <si>
    <t>51470831242.695</t>
  </si>
  <si>
    <t>51481441308.085</t>
  </si>
  <si>
    <t>514743177.466</t>
  </si>
  <si>
    <t>5144111275.905</t>
  </si>
  <si>
    <t>51498282407.243</t>
  </si>
  <si>
    <t>5146994.526</t>
  </si>
  <si>
    <t>5141072174.062</t>
  </si>
  <si>
    <t>5144787177.141</t>
  </si>
  <si>
    <t>5144060403.288</t>
  </si>
  <si>
    <t>51416882299.241</t>
  </si>
  <si>
    <t>51481841866.616</t>
  </si>
  <si>
    <t>5144725101.19</t>
  </si>
  <si>
    <t>51432301258.236</t>
  </si>
  <si>
    <t>51459991918.993</t>
  </si>
  <si>
    <t>51481111235.44</t>
  </si>
  <si>
    <t>5141572259.627</t>
  </si>
  <si>
    <t>5149284491.022</t>
  </si>
  <si>
    <t>51450381733.959</t>
  </si>
  <si>
    <t>5143638855.605</t>
  </si>
  <si>
    <t>51422442253.313</t>
  </si>
  <si>
    <t>51491241183.75</t>
  </si>
  <si>
    <t>51494341296.217</t>
  </si>
  <si>
    <t>5142318149.791</t>
  </si>
  <si>
    <t>51443831641.585</t>
  </si>
  <si>
    <t>5143541588.481</t>
  </si>
  <si>
    <t>51494431920.821</t>
  </si>
  <si>
    <t>51417922178.81</t>
  </si>
  <si>
    <t>51478991929.202</t>
  </si>
  <si>
    <t>5141402357.011</t>
  </si>
  <si>
    <t>5148949561.912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</si>
  <si>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</si>
  <si>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</si>
  <si>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</si>
  <si>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</si>
  <si>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</si>
  <si>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24'08</t>
    <phoneticPr fontId="2" type="noConversion"/>
  </si>
  <si>
    <t>분석기간: 24.08.01-24.08.28</t>
  </si>
  <si>
    <t>12위/(32개사)</t>
  </si>
  <si>
    <t>인천전체</t>
  </si>
  <si>
    <t>17%(3명)</t>
  </si>
  <si>
    <t>50%(9명)</t>
  </si>
  <si>
    <t>38%(3명)</t>
  </si>
  <si>
    <t>18%(4명)</t>
  </si>
  <si>
    <t>15%(3명)</t>
  </si>
  <si>
    <t>40%(6명)</t>
  </si>
  <si>
    <t>63%(5명)</t>
  </si>
  <si>
    <t>77%(17명)</t>
  </si>
  <si>
    <t>85%(17명)</t>
  </si>
  <si>
    <t>92%(11명)</t>
  </si>
  <si>
    <t>2%(5명)</t>
  </si>
  <si>
    <t>6%(16명)</t>
  </si>
  <si>
    <t>18%(49명)</t>
  </si>
  <si>
    <t>26%(70명)</t>
  </si>
  <si>
    <t>49%(133명)</t>
  </si>
  <si>
    <t xml:space="preserve"> 장착대수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</si>
</sst>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>
      <alignment vertical="center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4" fontId="10" fillId="0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0" fontId="19" fillId="0" borderId="0" xfId="568" applyFont="1">
      <alignment vertical="center"/>
    </xf>
    <xf numFmtId="0" fontId="35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3" fillId="0" borderId="0" xfId="568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5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0FB-4D45-88AF-BFA02FF76FB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730-4D5A-82A0-070090F7975B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0FB-4D45-88AF-BFA02FF76F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1.9696743148950608</c:v>
                </c:pt>
                <c:pt idx="1">
                  <c:v>2.1997102252507674</c:v>
                </c:pt>
                <c:pt idx="2">
                  <c:v>2.231254265797932</c:v>
                </c:pt>
                <c:pt idx="3">
                  <c:v>2.1931355413503706</c:v>
                </c:pt>
                <c:pt idx="4">
                  <c:v>2.1676228067263312</c:v>
                </c:pt>
                <c:pt idx="5">
                  <c:v>2.066731105998175</c:v>
                </c:pt>
                <c:pt idx="6">
                  <c:v>2.0316448458520502</c:v>
                </c:pt>
                <c:pt idx="7">
                  <c:v>1.97865294183062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0</c:v>
                </c:pt>
                <c:pt idx="1">
                  <c:v>1.8315018315018316E-2</c:v>
                </c:pt>
                <c:pt idx="2">
                  <c:v>5.8608058608058608E-2</c:v>
                </c:pt>
                <c:pt idx="3">
                  <c:v>0.17948717948717949</c:v>
                </c:pt>
                <c:pt idx="4">
                  <c:v>0.25641025641025639</c:v>
                </c:pt>
                <c:pt idx="5">
                  <c:v>0.48717948717948717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5.8823529411764705E-2</c:v>
                </c:pt>
                <c:pt idx="1">
                  <c:v>0</c:v>
                </c:pt>
                <c:pt idx="2">
                  <c:v>0.4</c:v>
                </c:pt>
                <c:pt idx="3">
                  <c:v>0.625</c:v>
                </c:pt>
                <c:pt idx="4">
                  <c:v>0.77272727272727271</c:v>
                </c:pt>
                <c:pt idx="5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0.23529411764705882</c:v>
                </c:pt>
                <c:pt idx="1">
                  <c:v>0.5</c:v>
                </c:pt>
                <c:pt idx="2">
                  <c:v>0.53333333333333333</c:v>
                </c:pt>
                <c:pt idx="3">
                  <c:v>0.375</c:v>
                </c:pt>
                <c:pt idx="4">
                  <c:v>0.18181818181818182</c:v>
                </c:pt>
                <c:pt idx="5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0.23529411764705882</c:v>
                </c:pt>
                <c:pt idx="1">
                  <c:v>0.33333333333333331</c:v>
                </c:pt>
                <c:pt idx="2">
                  <c:v>6.6666666666666666E-2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0.35294117647058826</c:v>
                </c:pt>
                <c:pt idx="1">
                  <c:v>0.16666666666666666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0.11764705882352941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1176618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773206</xdr:colOff>
      <xdr:row>8</xdr:row>
      <xdr:rowOff>862853</xdr:rowOff>
    </xdr:from>
    <xdr:to>
      <xdr:col>2</xdr:col>
      <xdr:colOff>291353</xdr:colOff>
      <xdr:row>15</xdr:row>
      <xdr:rowOff>235323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4059" y="3048000"/>
          <a:ext cx="448235" cy="1994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268939</xdr:colOff>
      <xdr:row>11</xdr:row>
      <xdr:rowOff>11205</xdr:rowOff>
    </xdr:from>
    <xdr:to>
      <xdr:col>2</xdr:col>
      <xdr:colOff>369796</xdr:colOff>
      <xdr:row>12</xdr:row>
      <xdr:rowOff>201706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69792" y="365311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5505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277903</xdr:colOff>
      <xdr:row>12</xdr:row>
      <xdr:rowOff>76201</xdr:rowOff>
    </xdr:from>
    <xdr:to>
      <xdr:col>6</xdr:col>
      <xdr:colOff>434790</xdr:colOff>
      <xdr:row>13</xdr:row>
      <xdr:rowOff>266702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3931021" y="40094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F5A7264-E5E9-4720-9B6A-8D3EF809161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504264</xdr:colOff>
      <xdr:row>13</xdr:row>
      <xdr:rowOff>44823</xdr:rowOff>
    </xdr:from>
    <xdr:to>
      <xdr:col>5</xdr:col>
      <xdr:colOff>829235</xdr:colOff>
      <xdr:row>14</xdr:row>
      <xdr:rowOff>33617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93E5C1D-17CA-4E61-BA08-5CA7F73709FD}"/>
            </a:ext>
          </a:extLst>
        </xdr:cNvPr>
        <xdr:cNvCxnSpPr/>
      </xdr:nvCxnSpPr>
      <xdr:spPr>
        <a:xfrm>
          <a:off x="4157382" y="4269441"/>
          <a:ext cx="324971" cy="280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71715</xdr:colOff>
      <xdr:row>13</xdr:row>
      <xdr:rowOff>228602</xdr:rowOff>
    </xdr:from>
    <xdr:to>
      <xdr:col>6</xdr:col>
      <xdr:colOff>1102660</xdr:colOff>
      <xdr:row>15</xdr:row>
      <xdr:rowOff>127750</xdr:rowOff>
    </xdr:to>
    <xdr:sp macro="" textlink="$K$18">
      <xdr:nvSpPr>
        <xdr:cNvPr id="17" name="TextBox 16">
          <a:extLst>
            <a:ext uri="{FF2B5EF4-FFF2-40B4-BE49-F238E27FC236}">
              <a16:creationId xmlns:a16="http://schemas.microsoft.com/office/drawing/2014/main" id="{3EF5E7DC-B1A0-4A56-9B40-B9545320DDC1}"/>
            </a:ext>
          </a:extLst>
        </xdr:cNvPr>
        <xdr:cNvSpPr txBox="1"/>
      </xdr:nvSpPr>
      <xdr:spPr>
        <a:xfrm>
          <a:off x="4598891" y="445322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6D8CF1B-46A5-4717-95B4-96711FD8DEE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257736</xdr:colOff>
      <xdr:row>14</xdr:row>
      <xdr:rowOff>123265</xdr:rowOff>
    </xdr:from>
    <xdr:to>
      <xdr:col>6</xdr:col>
      <xdr:colOff>571500</xdr:colOff>
      <xdr:row>15</xdr:row>
      <xdr:rowOff>224117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B32F9C15-213B-44F3-9D5A-931E884846D5}"/>
            </a:ext>
          </a:extLst>
        </xdr:cNvPr>
        <xdr:cNvCxnSpPr/>
      </xdr:nvCxnSpPr>
      <xdr:spPr>
        <a:xfrm>
          <a:off x="4784912" y="4639236"/>
          <a:ext cx="313764" cy="3922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F5" sqref="F5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8.5703125" style="4" customWidth="1"/>
    <col min="8" max="8" width="13.7109375" style="4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40" customWidth="1"/>
    <col min="13" max="22" width="11.5703125" style="40" customWidth="1"/>
    <col min="23" max="23" width="11.5703125" style="20" customWidth="1"/>
    <col min="24" max="25" width="9.140625" style="40"/>
    <col min="26" max="26" width="9.42578125" style="2" bestFit="1" customWidth="1"/>
    <col min="27" max="27" width="9.140625" style="4"/>
    <col min="28" max="30" width="9.140625" style="2"/>
    <col min="31" max="34" width="9.140625" style="32"/>
    <col min="35" max="16384" width="9.140625" style="4"/>
  </cols>
  <sheetData>
    <row r="1" spans="1:28" ht="9.75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 x14ac:dyDescent="0.3">
      <c r="B2" s="60" t="s">
        <v>110</v>
      </c>
      <c r="C2" s="58"/>
      <c r="D2" s="58"/>
      <c r="E2" s="58"/>
      <c r="F2" s="58"/>
      <c r="G2" s="58"/>
      <c r="H2" s="58"/>
      <c r="I2" s="58"/>
      <c r="J2" s="58"/>
      <c r="K2" s="66" t="s">
        <v>1273</v>
      </c>
      <c r="L2" s="59"/>
    </row>
    <row r="3" spans="1:28" ht="15.75" customHeight="1" x14ac:dyDescent="0.25">
      <c r="B3" s="62"/>
      <c r="C3" s="62"/>
      <c r="D3" s="62"/>
      <c r="E3" s="62"/>
      <c r="F3" s="62"/>
      <c r="G3" s="62"/>
    </row>
    <row r="4" spans="1:28" ht="16.5" customHeight="1" x14ac:dyDescent="0.25">
      <c r="B4" s="63" t="s">
        <v>112</v>
      </c>
      <c r="C4" s="294" t="s">
        <v>38</v>
      </c>
      <c r="D4" s="294"/>
      <c r="E4" s="63" t="s">
        <v>111</v>
      </c>
      <c r="F4" s="63" t="s">
        <v>1291</v>
      </c>
      <c r="G4" s="94" t="s">
        <v>114</v>
      </c>
      <c r="H4" s="39"/>
      <c r="I4" s="39"/>
      <c r="J4" s="98" t="s">
        <v>35</v>
      </c>
      <c r="K4" s="98" t="s">
        <v>36</v>
      </c>
    </row>
    <row r="5" spans="1:28" ht="48.75" customHeight="1" x14ac:dyDescent="0.25">
      <c r="B5" s="65" t="s">
        <v>1272</v>
      </c>
      <c r="C5" s="295" t="s">
        <v>202</v>
      </c>
      <c r="D5" s="295"/>
      <c r="E5" s="64">
        <v>7</v>
      </c>
      <c r="F5" s="65">
        <v>122</v>
      </c>
      <c r="G5" s="95" t="s">
        <v>74</v>
      </c>
      <c r="H5" s="39"/>
      <c r="I5" s="39"/>
      <c r="J5" s="97" t="s">
        <v>50</v>
      </c>
      <c r="K5" s="96"/>
    </row>
    <row r="6" spans="1:28" ht="15.75" customHeight="1" x14ac:dyDescent="0.25">
      <c r="B6" s="51"/>
      <c r="C6" s="51"/>
      <c r="D6" s="51"/>
      <c r="E6" s="51"/>
      <c r="F6" s="51"/>
      <c r="G6" s="51"/>
      <c r="H6" s="51"/>
      <c r="I6" s="51"/>
      <c r="M6" s="228"/>
    </row>
    <row r="7" spans="1:28" ht="16.5" customHeight="1" x14ac:dyDescent="0.25">
      <c r="B7" s="53" t="s">
        <v>131</v>
      </c>
      <c r="C7" s="53"/>
      <c r="D7" s="52"/>
      <c r="E7" s="52"/>
      <c r="F7" s="52"/>
      <c r="G7" s="52"/>
      <c r="H7" s="52"/>
      <c r="I7" s="52"/>
      <c r="J7" s="52"/>
      <c r="K7" s="52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3"/>
      <c r="P9" s="293"/>
    </row>
    <row r="10" spans="1:28" ht="23.25" customHeight="1" thickBot="1" x14ac:dyDescent="0.3">
      <c r="G10" s="6"/>
      <c r="H10" s="192" t="s">
        <v>90</v>
      </c>
      <c r="I10" s="193" t="s">
        <v>91</v>
      </c>
      <c r="J10" s="194" t="str">
        <f>C5</f>
        <v>삼환교통</v>
      </c>
      <c r="K10" s="195" t="s">
        <v>92</v>
      </c>
      <c r="X10" s="228"/>
      <c r="Z10" s="40"/>
      <c r="AA10" s="20"/>
      <c r="AB10" s="20"/>
    </row>
    <row r="11" spans="1:28" ht="23.25" customHeight="1" thickTop="1" x14ac:dyDescent="0.25">
      <c r="G11" s="6"/>
      <c r="H11" s="272">
        <v>1</v>
      </c>
      <c r="I11" s="273">
        <v>2.0099999999999998</v>
      </c>
      <c r="J11" s="274">
        <v>1.9696743148950608</v>
      </c>
      <c r="K11" s="275"/>
      <c r="M11" s="2"/>
      <c r="Y11" s="229"/>
      <c r="Z11" s="238"/>
      <c r="AA11" s="50"/>
      <c r="AB11" s="20"/>
    </row>
    <row r="12" spans="1:28" ht="23.25" customHeight="1" x14ac:dyDescent="0.25">
      <c r="G12" s="6"/>
      <c r="H12" s="276">
        <v>2</v>
      </c>
      <c r="I12" s="273">
        <v>2.3662575846193561</v>
      </c>
      <c r="J12" s="274">
        <v>2.1997102252507674</v>
      </c>
      <c r="K12" s="277">
        <v>0.1167888054467332</v>
      </c>
      <c r="M12" s="287"/>
      <c r="Y12" s="229"/>
      <c r="Z12" s="238"/>
      <c r="AA12" s="50"/>
      <c r="AB12" s="20"/>
    </row>
    <row r="13" spans="1:28" ht="23.25" customHeight="1" x14ac:dyDescent="0.25">
      <c r="G13" s="6"/>
      <c r="H13" s="276">
        <v>3</v>
      </c>
      <c r="I13" s="273">
        <v>2.37</v>
      </c>
      <c r="J13" s="274">
        <v>2.231254265797932</v>
      </c>
      <c r="K13" s="278">
        <v>1.4340089064944328E-2</v>
      </c>
      <c r="M13" s="287"/>
      <c r="Y13" s="229"/>
      <c r="Z13" s="238"/>
      <c r="AA13" s="50"/>
      <c r="AB13" s="20"/>
    </row>
    <row r="14" spans="1:28" ht="23.25" customHeight="1" x14ac:dyDescent="0.25">
      <c r="G14" s="6"/>
      <c r="H14" s="276">
        <v>4</v>
      </c>
      <c r="I14" s="273">
        <v>2.33</v>
      </c>
      <c r="J14" s="274">
        <v>2.1931355413503706</v>
      </c>
      <c r="K14" s="278">
        <v>-1.7083989499479757E-2</v>
      </c>
      <c r="M14" s="287"/>
      <c r="Y14" s="229"/>
      <c r="Z14" s="238"/>
      <c r="AA14" s="50"/>
      <c r="AB14" s="20"/>
    </row>
    <row r="15" spans="1:28" ht="23.25" customHeight="1" x14ac:dyDescent="0.25">
      <c r="G15" s="6"/>
      <c r="H15" s="276">
        <v>5</v>
      </c>
      <c r="I15" s="273">
        <v>2.2850259626150282</v>
      </c>
      <c r="J15" s="274">
        <v>2.1676228067263312</v>
      </c>
      <c r="K15" s="278">
        <v>-1.1632994925762974E-2</v>
      </c>
      <c r="M15" s="287"/>
      <c r="Y15" s="229"/>
      <c r="Z15" s="238"/>
      <c r="AA15" s="50"/>
      <c r="AB15" s="20"/>
    </row>
    <row r="16" spans="1:28" ht="23.25" customHeight="1" x14ac:dyDescent="0.25">
      <c r="G16" s="6"/>
      <c r="H16" s="276">
        <v>6</v>
      </c>
      <c r="I16" s="273">
        <v>2.0664933427553414</v>
      </c>
      <c r="J16" s="274">
        <v>2.066731105998175</v>
      </c>
      <c r="K16" s="278">
        <v>-4.6544860302761171E-2</v>
      </c>
      <c r="M16" s="287"/>
      <c r="Y16" s="229"/>
      <c r="Z16" s="238"/>
      <c r="AA16" s="50"/>
      <c r="AB16" s="20"/>
    </row>
    <row r="17" spans="2:28" ht="23.25" customHeight="1" x14ac:dyDescent="0.25">
      <c r="G17" s="6"/>
      <c r="H17" s="276">
        <v>7</v>
      </c>
      <c r="I17" s="273">
        <v>2.13</v>
      </c>
      <c r="J17" s="274">
        <v>2.0316448458520502</v>
      </c>
      <c r="K17" s="278">
        <v>-1.6976693312591884E-2</v>
      </c>
      <c r="M17" s="287"/>
      <c r="Y17" s="229"/>
      <c r="Z17" s="238"/>
      <c r="AA17" s="50"/>
      <c r="AB17" s="20"/>
    </row>
    <row r="18" spans="2:28" ht="23.25" customHeight="1" x14ac:dyDescent="0.25">
      <c r="G18" s="6"/>
      <c r="H18" s="276">
        <v>8</v>
      </c>
      <c r="I18" s="273">
        <v>2.08</v>
      </c>
      <c r="J18" s="274">
        <v>1.97865294183062</v>
      </c>
      <c r="K18" s="278">
        <v>-2.608325176992532E-2</v>
      </c>
      <c r="M18" s="287"/>
      <c r="Y18" s="229"/>
      <c r="Z18" s="238"/>
      <c r="AA18" s="50"/>
      <c r="AB18" s="20"/>
    </row>
    <row r="19" spans="2:28" ht="23.25" customHeight="1" x14ac:dyDescent="0.25">
      <c r="G19" s="6"/>
      <c r="H19" s="279" t="s">
        <v>920</v>
      </c>
      <c r="I19" s="280">
        <v>3.4825870646766344E-2</v>
      </c>
      <c r="J19" s="281">
        <v>4.5584322583998027E-3</v>
      </c>
      <c r="K19" s="282">
        <v>-3.0267438388366541E-2</v>
      </c>
      <c r="M19" s="287"/>
      <c r="Y19" s="229"/>
      <c r="Z19" s="238"/>
      <c r="AA19" s="50"/>
      <c r="AB19" s="20"/>
    </row>
    <row r="20" spans="2:28" ht="23.25" customHeight="1" x14ac:dyDescent="0.25">
      <c r="H20" s="283" t="s">
        <v>107</v>
      </c>
      <c r="I20" s="284"/>
      <c r="J20" s="285" t="s">
        <v>1274</v>
      </c>
      <c r="K20" s="286"/>
      <c r="M20" s="287"/>
      <c r="X20" s="2"/>
      <c r="Y20" s="2"/>
      <c r="AB20" s="20"/>
    </row>
    <row r="21" spans="2:28" ht="9" customHeight="1" x14ac:dyDescent="0.25">
      <c r="M21" s="287"/>
      <c r="X21" s="2"/>
      <c r="Y21" s="2"/>
      <c r="AB21" s="50"/>
    </row>
    <row r="22" spans="2:28" ht="16.5" customHeight="1" x14ac:dyDescent="0.25">
      <c r="B22" s="53" t="s">
        <v>132</v>
      </c>
      <c r="C22" s="53"/>
      <c r="D22" s="52"/>
      <c r="E22" s="52"/>
      <c r="F22" s="52"/>
      <c r="G22" s="52"/>
      <c r="H22" s="52"/>
      <c r="I22" s="52"/>
      <c r="J22" s="52"/>
      <c r="K22" s="52"/>
      <c r="M22" s="287"/>
      <c r="X22" s="2"/>
      <c r="Y22" s="2"/>
      <c r="AB22" s="50"/>
    </row>
    <row r="23" spans="2:28" ht="27.75" customHeight="1" x14ac:dyDescent="0.25">
      <c r="B23" s="57" t="s">
        <v>62</v>
      </c>
      <c r="C23" s="57" t="s">
        <v>99</v>
      </c>
      <c r="D23" s="57" t="s">
        <v>101</v>
      </c>
      <c r="E23" s="57" t="s">
        <v>102</v>
      </c>
      <c r="F23" s="57" t="s">
        <v>103</v>
      </c>
      <c r="G23" s="57" t="s">
        <v>104</v>
      </c>
      <c r="H23" s="57" t="s">
        <v>6</v>
      </c>
      <c r="I23" s="57" t="s">
        <v>7</v>
      </c>
      <c r="J23" s="57" t="s">
        <v>105</v>
      </c>
      <c r="K23" s="57" t="s">
        <v>70</v>
      </c>
      <c r="M23" s="287"/>
      <c r="X23" s="2"/>
      <c r="Y23" s="2"/>
      <c r="AB23" s="50"/>
    </row>
    <row r="24" spans="2:28" ht="23.25" customHeight="1" x14ac:dyDescent="0.25">
      <c r="B24" s="77" t="s">
        <v>1275</v>
      </c>
      <c r="C24" s="78">
        <v>8</v>
      </c>
      <c r="D24" s="79">
        <v>2.4024760968673828E-2</v>
      </c>
      <c r="E24" s="79">
        <v>0.35333295261639036</v>
      </c>
      <c r="F24" s="79">
        <v>0.16382011835429075</v>
      </c>
      <c r="G24" s="80">
        <v>14.671482739045402</v>
      </c>
      <c r="H24" s="81">
        <v>0.17850332337829755</v>
      </c>
      <c r="I24" s="81">
        <v>15.091555521337304</v>
      </c>
      <c r="J24" s="82">
        <v>2.0814280310754389</v>
      </c>
      <c r="K24" s="83" t="s">
        <v>66</v>
      </c>
      <c r="M24" s="287"/>
      <c r="N24" s="288" t="str">
        <f>C5</f>
        <v>삼환교통</v>
      </c>
      <c r="Y24" s="2"/>
      <c r="AB24" s="4"/>
    </row>
    <row r="25" spans="2:28" ht="22.5" customHeight="1" x14ac:dyDescent="0.25">
      <c r="B25" s="224" t="s">
        <v>117</v>
      </c>
      <c r="C25" s="70">
        <v>8</v>
      </c>
      <c r="D25" s="71">
        <v>2.419670047032196E-2</v>
      </c>
      <c r="E25" s="71">
        <v>0.34717426515404126</v>
      </c>
      <c r="F25" s="71">
        <v>0.18945404048745673</v>
      </c>
      <c r="G25" s="72">
        <v>13.413853448275866</v>
      </c>
      <c r="H25" s="73">
        <v>0.10358571267125698</v>
      </c>
      <c r="I25" s="73">
        <v>15.876941560126703</v>
      </c>
      <c r="J25" s="74">
        <v>1.97865294183062</v>
      </c>
      <c r="K25" s="75" t="s">
        <v>69</v>
      </c>
      <c r="M25" s="287"/>
      <c r="N25" s="40" t="s">
        <v>69</v>
      </c>
      <c r="O25" s="40">
        <v>273</v>
      </c>
      <c r="Y25" s="2"/>
      <c r="AB25" s="4"/>
    </row>
    <row r="26" spans="2:28" ht="22.5" customHeight="1" x14ac:dyDescent="0.25">
      <c r="B26" s="54" t="s">
        <v>106</v>
      </c>
      <c r="C26" s="54"/>
      <c r="D26" s="68">
        <f>D25/D24-1</f>
        <v>7.156762220124735E-3</v>
      </c>
      <c r="E26" s="68">
        <f t="shared" ref="E26:J26" si="0">E25/E24-1</f>
        <v>-1.7430266316075915E-2</v>
      </c>
      <c r="F26" s="68">
        <f t="shared" si="0"/>
        <v>0.15647603231324725</v>
      </c>
      <c r="G26" s="68">
        <f t="shared" si="0"/>
        <v>-8.5719304117953365E-2</v>
      </c>
      <c r="H26" s="68">
        <f t="shared" si="0"/>
        <v>-0.41969868845673863</v>
      </c>
      <c r="I26" s="68">
        <f t="shared" si="0"/>
        <v>5.2041423939300113E-2</v>
      </c>
      <c r="J26" s="68">
        <f t="shared" si="0"/>
        <v>-4.9377200513494035E-2</v>
      </c>
      <c r="K26" s="69" t="str">
        <f>J20</f>
        <v>12위/(32개사)</v>
      </c>
      <c r="M26" s="2" t="s">
        <v>187</v>
      </c>
      <c r="N26" s="289">
        <v>0</v>
      </c>
      <c r="O26" s="40">
        <v>0</v>
      </c>
      <c r="X26" s="2"/>
      <c r="Y26" s="2"/>
      <c r="AB26" s="4"/>
    </row>
    <row r="27" spans="2:28" ht="22.5" customHeight="1" x14ac:dyDescent="0.25">
      <c r="M27" s="2" t="s">
        <v>188</v>
      </c>
      <c r="N27" s="289">
        <v>1.8315018315018316E-2</v>
      </c>
      <c r="O27" s="40">
        <v>5</v>
      </c>
      <c r="X27" s="2"/>
      <c r="Y27" s="2"/>
      <c r="AB27" s="4"/>
    </row>
    <row r="28" spans="2:28" ht="17.25" customHeight="1" x14ac:dyDescent="0.25">
      <c r="B28" s="53" t="s">
        <v>133</v>
      </c>
      <c r="C28" s="53"/>
      <c r="D28" s="52"/>
      <c r="E28" s="52"/>
      <c r="F28" s="52"/>
      <c r="G28" s="52"/>
      <c r="H28" s="52"/>
      <c r="I28" s="52"/>
      <c r="J28" s="52"/>
      <c r="K28" s="52"/>
      <c r="M28" s="2" t="s">
        <v>116</v>
      </c>
      <c r="N28" s="289">
        <v>5.8608058608058608E-2</v>
      </c>
      <c r="O28" s="40">
        <v>16</v>
      </c>
      <c r="X28" s="2"/>
      <c r="Y28" s="2"/>
      <c r="AB28" s="4"/>
    </row>
    <row r="29" spans="2:28" ht="22.5" customHeight="1" x14ac:dyDescent="0.25">
      <c r="B29" s="61"/>
      <c r="C29" s="61"/>
      <c r="M29" s="2" t="s">
        <v>189</v>
      </c>
      <c r="N29" s="289">
        <v>0.17948717948717949</v>
      </c>
      <c r="O29" s="40">
        <v>49</v>
      </c>
      <c r="X29" s="2"/>
      <c r="Y29" s="2"/>
      <c r="AB29" s="4"/>
    </row>
    <row r="30" spans="2:28" ht="22.5" customHeight="1" thickBot="1" x14ac:dyDescent="0.3">
      <c r="H30" s="196" t="s">
        <v>90</v>
      </c>
      <c r="I30" s="197" t="s">
        <v>91</v>
      </c>
      <c r="J30" s="198" t="str">
        <f>J10</f>
        <v>삼환교통</v>
      </c>
      <c r="K30" s="199" t="s">
        <v>115</v>
      </c>
      <c r="M30" s="2" t="s">
        <v>190</v>
      </c>
      <c r="N30" s="289">
        <v>0.25641025641025639</v>
      </c>
      <c r="O30" s="40">
        <v>70</v>
      </c>
      <c r="X30" s="2"/>
      <c r="Y30" s="2"/>
      <c r="AB30" s="4"/>
    </row>
    <row r="31" spans="2:28" ht="22.5" customHeight="1" thickTop="1" x14ac:dyDescent="0.25">
      <c r="H31" s="204" t="s">
        <v>109</v>
      </c>
      <c r="I31" s="205" t="s">
        <v>66</v>
      </c>
      <c r="J31" s="206" t="s">
        <v>69</v>
      </c>
      <c r="K31" s="207"/>
      <c r="M31" s="2" t="s">
        <v>74</v>
      </c>
      <c r="N31" s="289">
        <v>0.48717948717948717</v>
      </c>
      <c r="O31" s="40">
        <v>133</v>
      </c>
      <c r="X31" s="2"/>
      <c r="Z31" s="40"/>
      <c r="AA31" s="20"/>
      <c r="AB31" s="20"/>
    </row>
    <row r="32" spans="2:28" ht="21" customHeight="1" x14ac:dyDescent="0.25">
      <c r="H32" s="200" t="s">
        <v>93</v>
      </c>
      <c r="I32" s="201">
        <v>2.4096385542168676E-2</v>
      </c>
      <c r="J32" s="202" t="s">
        <v>911</v>
      </c>
      <c r="K32" s="203">
        <v>-2.4096385542168676E-2</v>
      </c>
      <c r="M32" s="2"/>
      <c r="X32" s="2"/>
      <c r="Z32" s="40"/>
      <c r="AA32" s="20"/>
      <c r="AB32" s="20"/>
    </row>
    <row r="33" spans="2:28" ht="21" customHeight="1" x14ac:dyDescent="0.25">
      <c r="H33" s="184" t="s">
        <v>94</v>
      </c>
      <c r="I33" s="176">
        <v>4.0258595357037907E-2</v>
      </c>
      <c r="J33" s="185" t="s">
        <v>1286</v>
      </c>
      <c r="K33" s="186">
        <v>-2.1943577042019591E-2</v>
      </c>
      <c r="L33" s="4"/>
      <c r="M33" s="2"/>
      <c r="X33" s="2"/>
      <c r="Z33" s="40"/>
      <c r="AA33" s="20"/>
      <c r="AB33" s="20"/>
    </row>
    <row r="34" spans="2:28" ht="21" customHeight="1" x14ac:dyDescent="0.25">
      <c r="H34" s="183" t="s">
        <v>95</v>
      </c>
      <c r="I34" s="176">
        <v>9.22715251248898E-2</v>
      </c>
      <c r="J34" s="185" t="s">
        <v>1287</v>
      </c>
      <c r="K34" s="186">
        <v>-3.3663466516831192E-2</v>
      </c>
      <c r="L34" s="4"/>
      <c r="M34" s="2"/>
      <c r="X34" s="2"/>
      <c r="Z34" s="40"/>
      <c r="AA34" s="20"/>
      <c r="AB34" s="20"/>
    </row>
    <row r="35" spans="2:28" ht="21" customHeight="1" x14ac:dyDescent="0.25">
      <c r="H35" s="183" t="s">
        <v>98</v>
      </c>
      <c r="I35" s="176">
        <v>0.18806935057302379</v>
      </c>
      <c r="J35" s="185" t="s">
        <v>1288</v>
      </c>
      <c r="K35" s="186">
        <v>-8.5821710858443034E-3</v>
      </c>
      <c r="L35" s="4"/>
      <c r="M35" s="2"/>
      <c r="X35" s="2"/>
      <c r="Z35" s="40"/>
      <c r="AA35" s="20"/>
      <c r="AB35" s="20"/>
    </row>
    <row r="36" spans="2:28" ht="21" customHeight="1" x14ac:dyDescent="0.25">
      <c r="H36" s="187" t="s">
        <v>96</v>
      </c>
      <c r="I36" s="176">
        <v>0.24507787246547164</v>
      </c>
      <c r="J36" s="185" t="s">
        <v>1289</v>
      </c>
      <c r="K36" s="186">
        <v>1.1332383944784752E-2</v>
      </c>
      <c r="L36" s="4"/>
      <c r="M36" s="2"/>
      <c r="X36" s="2"/>
      <c r="Z36" s="40"/>
      <c r="AA36" s="20"/>
      <c r="AB36" s="20"/>
    </row>
    <row r="37" spans="2:28" ht="21" customHeight="1" x14ac:dyDescent="0.25">
      <c r="H37" s="188" t="s">
        <v>97</v>
      </c>
      <c r="I37" s="189">
        <v>0.41022627093740816</v>
      </c>
      <c r="J37" s="190" t="s">
        <v>1290</v>
      </c>
      <c r="K37" s="191">
        <v>7.6953216242079014E-2</v>
      </c>
      <c r="L37" s="4"/>
      <c r="M37" s="2"/>
      <c r="X37" s="2"/>
      <c r="Z37" s="40"/>
      <c r="AA37" s="20"/>
      <c r="AB37" s="20"/>
    </row>
    <row r="38" spans="2:28" ht="22.5" customHeight="1" x14ac:dyDescent="0.25">
      <c r="L38" s="4"/>
      <c r="M38" s="2"/>
      <c r="X38" s="2"/>
      <c r="Z38" s="40"/>
      <c r="AA38" s="20"/>
      <c r="AB38" s="20"/>
    </row>
    <row r="39" spans="2:28" ht="18" customHeight="1" x14ac:dyDescent="0.25">
      <c r="B39" s="53" t="s">
        <v>134</v>
      </c>
      <c r="C39" s="53"/>
      <c r="D39" s="52"/>
      <c r="E39" s="52"/>
      <c r="F39" s="52"/>
      <c r="G39" s="52"/>
      <c r="H39" s="52"/>
      <c r="I39" s="52"/>
      <c r="J39" s="52"/>
      <c r="K39" s="52"/>
      <c r="L39" s="4"/>
      <c r="M39" s="2"/>
      <c r="X39" s="2"/>
      <c r="Z39" s="40"/>
      <c r="AA39" s="20"/>
      <c r="AB39" s="20"/>
    </row>
    <row r="40" spans="2:28" ht="30.75" customHeight="1" x14ac:dyDescent="0.25">
      <c r="B40" s="57" t="s">
        <v>62</v>
      </c>
      <c r="C40" s="57" t="s">
        <v>100</v>
      </c>
      <c r="D40" s="57" t="s">
        <v>101</v>
      </c>
      <c r="E40" s="57" t="s">
        <v>102</v>
      </c>
      <c r="F40" s="57" t="s">
        <v>103</v>
      </c>
      <c r="G40" s="57" t="s">
        <v>104</v>
      </c>
      <c r="H40" s="57" t="s">
        <v>6</v>
      </c>
      <c r="I40" s="57" t="s">
        <v>7</v>
      </c>
      <c r="J40" s="57" t="s">
        <v>105</v>
      </c>
      <c r="K40" s="57" t="s">
        <v>70</v>
      </c>
      <c r="L40" s="4"/>
      <c r="M40" s="2"/>
      <c r="N40" s="40" t="s">
        <v>127</v>
      </c>
      <c r="X40" s="2"/>
      <c r="Z40" s="40"/>
      <c r="AA40" s="20"/>
      <c r="AB40" s="20"/>
    </row>
    <row r="41" spans="2:28" ht="22.5" customHeight="1" x14ac:dyDescent="0.25">
      <c r="B41" s="226" t="s">
        <v>117</v>
      </c>
      <c r="C41" s="78">
        <v>1</v>
      </c>
      <c r="D41" s="79">
        <v>5.734723681084624E-2</v>
      </c>
      <c r="E41" s="79">
        <v>0.37307690390580706</v>
      </c>
      <c r="F41" s="79">
        <v>0.22424658705077552</v>
      </c>
      <c r="G41" s="80">
        <v>12.967111111111107</v>
      </c>
      <c r="H41" s="81">
        <v>2.1380090915668117</v>
      </c>
      <c r="I41" s="81">
        <v>34.857583329380638</v>
      </c>
      <c r="J41" s="82">
        <v>1.9696743148950608</v>
      </c>
      <c r="K41" s="84" t="s">
        <v>74</v>
      </c>
      <c r="L41" s="4"/>
      <c r="M41" s="2"/>
      <c r="N41" s="40">
        <v>1</v>
      </c>
      <c r="X41" s="2"/>
      <c r="Z41" s="40"/>
      <c r="AA41" s="20"/>
      <c r="AB41" s="20"/>
    </row>
    <row r="42" spans="2:28" ht="22.5" customHeight="1" x14ac:dyDescent="0.25">
      <c r="B42" s="224" t="s">
        <v>117</v>
      </c>
      <c r="C42" s="70">
        <v>2</v>
      </c>
      <c r="D42" s="71">
        <v>3.3259476176793201E-2</v>
      </c>
      <c r="E42" s="71">
        <v>0.34196175002009455</v>
      </c>
      <c r="F42" s="71">
        <v>0.19492678764737148</v>
      </c>
      <c r="G42" s="72">
        <v>9.5591532258064476</v>
      </c>
      <c r="H42" s="73">
        <v>0.26192586820840585</v>
      </c>
      <c r="I42" s="73">
        <v>9.7763293575450998</v>
      </c>
      <c r="J42" s="74">
        <v>2.1997102252507674</v>
      </c>
      <c r="K42" s="75" t="s">
        <v>67</v>
      </c>
      <c r="M42" s="2"/>
      <c r="N42" s="40">
        <v>4</v>
      </c>
      <c r="X42" s="2"/>
      <c r="Z42" s="40"/>
      <c r="AA42" s="20"/>
      <c r="AB42" s="20"/>
    </row>
    <row r="43" spans="2:28" ht="22.5" customHeight="1" x14ac:dyDescent="0.25">
      <c r="B43" s="224" t="s">
        <v>117</v>
      </c>
      <c r="C43" s="70">
        <v>3</v>
      </c>
      <c r="D43" s="71">
        <v>1.6784939575494415E-2</v>
      </c>
      <c r="E43" s="71">
        <v>0.34524234161731504</v>
      </c>
      <c r="F43" s="71">
        <v>0.20601243788308965</v>
      </c>
      <c r="G43" s="72">
        <v>9.6319512195121959</v>
      </c>
      <c r="H43" s="73">
        <v>0.18176369395817604</v>
      </c>
      <c r="I43" s="73">
        <v>10.943043799033568</v>
      </c>
      <c r="J43" s="74">
        <v>2.231254265797932</v>
      </c>
      <c r="K43" s="75" t="s">
        <v>68</v>
      </c>
      <c r="M43" s="2"/>
      <c r="N43" s="40">
        <v>3</v>
      </c>
      <c r="X43" s="2"/>
      <c r="Z43" s="40"/>
      <c r="AA43" s="20"/>
      <c r="AB43" s="20"/>
    </row>
    <row r="44" spans="2:28" ht="22.5" customHeight="1" x14ac:dyDescent="0.25">
      <c r="B44" s="224" t="s">
        <v>117</v>
      </c>
      <c r="C44" s="70">
        <v>4</v>
      </c>
      <c r="D44" s="71">
        <v>1.5176041965153814E-2</v>
      </c>
      <c r="E44" s="71">
        <v>0.34734857844106998</v>
      </c>
      <c r="F44" s="71">
        <v>0.21363390024099696</v>
      </c>
      <c r="G44" s="72">
        <v>10.133887096774194</v>
      </c>
      <c r="H44" s="73">
        <v>0.21626806578155908</v>
      </c>
      <c r="I44" s="73">
        <v>12.067963064038278</v>
      </c>
      <c r="J44" s="74">
        <v>2.1931355413503706</v>
      </c>
      <c r="K44" s="75" t="s">
        <v>68</v>
      </c>
      <c r="M44" s="2"/>
      <c r="N44" s="40">
        <v>3</v>
      </c>
      <c r="X44" s="2"/>
      <c r="Z44" s="40"/>
      <c r="AA44" s="20"/>
      <c r="AB44" s="20"/>
    </row>
    <row r="45" spans="2:28" ht="22.5" customHeight="1" x14ac:dyDescent="0.25">
      <c r="B45" s="224" t="s">
        <v>117</v>
      </c>
      <c r="C45" s="70">
        <v>5</v>
      </c>
      <c r="D45" s="71">
        <v>1.5385300893400526E-2</v>
      </c>
      <c r="E45" s="71">
        <v>0.34773229177200393</v>
      </c>
      <c r="F45" s="71">
        <v>0.21239429257246772</v>
      </c>
      <c r="G45" s="72">
        <v>10.533709677419356</v>
      </c>
      <c r="H45" s="73">
        <v>0.16392062271304014</v>
      </c>
      <c r="I45" s="73">
        <v>12.37608559614935</v>
      </c>
      <c r="J45" s="74">
        <v>2.1676228067263312</v>
      </c>
      <c r="K45" s="75" t="s">
        <v>68</v>
      </c>
      <c r="M45" s="2"/>
      <c r="N45" s="40">
        <v>3</v>
      </c>
      <c r="X45" s="2"/>
      <c r="Z45" s="40"/>
      <c r="AA45" s="20"/>
      <c r="AB45" s="20"/>
    </row>
    <row r="46" spans="2:28" ht="22.5" customHeight="1" x14ac:dyDescent="0.25">
      <c r="B46" s="224" t="s">
        <v>117</v>
      </c>
      <c r="C46" s="70">
        <v>6</v>
      </c>
      <c r="D46" s="71">
        <v>1.7310790050450303E-2</v>
      </c>
      <c r="E46" s="71">
        <v>0.34658394083132382</v>
      </c>
      <c r="F46" s="71">
        <v>0.20443470122211205</v>
      </c>
      <c r="G46" s="72">
        <v>11.820288135593225</v>
      </c>
      <c r="H46" s="73">
        <v>0.12019169353711688</v>
      </c>
      <c r="I46" s="73">
        <v>13.604400338741771</v>
      </c>
      <c r="J46" s="74">
        <v>2.066731105998175</v>
      </c>
      <c r="K46" s="75" t="s">
        <v>66</v>
      </c>
      <c r="M46" s="2"/>
      <c r="N46" s="40">
        <v>2</v>
      </c>
      <c r="X46" s="2"/>
      <c r="Z46" s="40"/>
      <c r="AA46" s="20"/>
      <c r="AB46" s="20"/>
    </row>
    <row r="47" spans="2:28" ht="22.5" customHeight="1" x14ac:dyDescent="0.25">
      <c r="B47" s="224" t="s">
        <v>117</v>
      </c>
      <c r="C47" s="70">
        <v>7</v>
      </c>
      <c r="D47" s="71">
        <v>1.9696305066792839E-2</v>
      </c>
      <c r="E47" s="71">
        <v>0.34574710668227671</v>
      </c>
      <c r="F47" s="71">
        <v>0.20038284030100442</v>
      </c>
      <c r="G47" s="72">
        <v>12.425991452991452</v>
      </c>
      <c r="H47" s="73">
        <v>0.11411758800760217</v>
      </c>
      <c r="I47" s="73">
        <v>13.474611659577064</v>
      </c>
      <c r="J47" s="74">
        <v>2.0316448458520502</v>
      </c>
      <c r="K47" s="75" t="s">
        <v>66</v>
      </c>
      <c r="M47" s="2"/>
      <c r="N47" s="40">
        <v>2</v>
      </c>
      <c r="X47" s="2"/>
      <c r="Z47" s="40"/>
      <c r="AA47" s="20"/>
      <c r="AB47" s="20"/>
    </row>
    <row r="48" spans="2:28" ht="22.5" customHeight="1" x14ac:dyDescent="0.25">
      <c r="B48" s="224" t="s">
        <v>117</v>
      </c>
      <c r="C48" s="70">
        <v>8</v>
      </c>
      <c r="D48" s="71">
        <v>2.419670047032196E-2</v>
      </c>
      <c r="E48" s="71">
        <v>0.34717426515404126</v>
      </c>
      <c r="F48" s="71">
        <v>0.18945404048745673</v>
      </c>
      <c r="G48" s="72">
        <v>13.413853448275866</v>
      </c>
      <c r="H48" s="73">
        <v>0.10358571267125698</v>
      </c>
      <c r="I48" s="73">
        <v>15.876941560126703</v>
      </c>
      <c r="J48" s="74">
        <v>1.97865294183062</v>
      </c>
      <c r="K48" s="75" t="s">
        <v>74</v>
      </c>
      <c r="M48" s="2"/>
      <c r="N48" s="40">
        <v>1</v>
      </c>
      <c r="X48" s="2"/>
      <c r="Z48" s="40"/>
      <c r="AA48" s="20"/>
      <c r="AB48" s="20"/>
    </row>
    <row r="49" spans="2:28" ht="25.5" customHeight="1" x14ac:dyDescent="0.25">
      <c r="B49" s="54" t="s">
        <v>106</v>
      </c>
      <c r="C49" s="54"/>
      <c r="D49" s="68" cm="1">
        <f t="array" aca="1" ref="D49" ca="1">(INDIRECT(ADDRESS(ROW()-1,COLUMN()))/INDIRECT(ADDRESS(ROW()-2,COLUMN())))-1</f>
        <v>0.22848932265557775</v>
      </c>
      <c r="E49" s="68" cm="1">
        <f t="array" aca="1" ref="E49" ca="1">(INDIRECT(ADDRESS(ROW()-1,COLUMN()))/INDIRECT(ADDRESS(ROW()-2,COLUMN())))-1</f>
        <v>4.1277524646823327E-3</v>
      </c>
      <c r="F49" s="68" cm="1">
        <f t="array" aca="1" ref="F49" ca="1">(INDIRECT(ADDRESS(ROW()-1,COLUMN()))/INDIRECT(ADDRESS(ROW()-2,COLUMN())))-1</f>
        <v>-5.4539599284704421E-2</v>
      </c>
      <c r="G49" s="68" cm="1">
        <f t="array" aca="1" ref="G49" ca="1">(INDIRECT(ADDRESS(ROW()-1,COLUMN()))/INDIRECT(ADDRESS(ROW()-2,COLUMN())))-1</f>
        <v>7.9499651920861059E-2</v>
      </c>
      <c r="H49" s="68" cm="1">
        <f t="array" aca="1" ref="H49" ca="1">(INDIRECT(ADDRESS(ROW()-1,COLUMN()))/INDIRECT(ADDRESS(ROW()-2,COLUMN())))-1</f>
        <v>-9.2289676992152958E-2</v>
      </c>
      <c r="I49" s="68" cm="1">
        <f t="array" aca="1" ref="I49" ca="1">(INDIRECT(ADDRESS(ROW()-1,COLUMN()))/INDIRECT(ADDRESS(ROW()-2,COLUMN())))-1</f>
        <v>0.17828565017249942</v>
      </c>
      <c r="J49" s="68" cm="1">
        <f t="array" aca="1" ref="J49" ca="1">(INDIRECT(ADDRESS(ROW()-1,COLUMN()))/INDIRECT(ADDRESS(ROW()-2,COLUMN())))-1</f>
        <v>-2.608325176992532E-2</v>
      </c>
      <c r="K49" s="76" t="str" cm="1">
        <f t="array" aca="1" ref="K49" ca="1">_xlfn.IFS(N49=0,"등급유지",N49&gt;0,N49&amp;"등급 상승",N49&lt;0,N49&amp;"등급 하락")</f>
        <v>-1등급 하락</v>
      </c>
      <c r="M49" s="231"/>
      <c r="N49" s="40" cm="1">
        <f t="array" aca="1" ref="N49" ca="1">(INDIRECT(ADDRESS(ROW()-1,COLUMN()))-INDIRECT(ADDRESS(ROW()-2,COLUMN())))</f>
        <v>-1</v>
      </c>
      <c r="O49" s="40" t="s">
        <v>128</v>
      </c>
      <c r="X49" s="230"/>
      <c r="Z49" s="232"/>
      <c r="AA49" s="20"/>
      <c r="AB49" s="20"/>
    </row>
    <row r="50" spans="2:28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31"/>
      <c r="N50" s="2"/>
      <c r="O50" s="2"/>
      <c r="X50" s="230"/>
      <c r="Z50" s="232"/>
      <c r="AA50" s="20"/>
      <c r="AB50" s="20"/>
    </row>
    <row r="51" spans="2:28" ht="18" customHeight="1" x14ac:dyDescent="0.25">
      <c r="B51" s="53" t="s">
        <v>135</v>
      </c>
      <c r="C51" s="53"/>
      <c r="D51" s="52"/>
      <c r="E51" s="52"/>
      <c r="F51" s="52"/>
      <c r="G51" s="52"/>
      <c r="H51" s="52"/>
      <c r="I51" s="52"/>
      <c r="J51" s="52"/>
      <c r="K51" s="52"/>
      <c r="M51" s="231"/>
      <c r="X51" s="230"/>
      <c r="Z51" s="232"/>
      <c r="AA51" s="20"/>
      <c r="AB51" s="20"/>
    </row>
    <row r="52" spans="2:28" ht="21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31"/>
      <c r="X52" s="230"/>
      <c r="Z52" s="232"/>
      <c r="AA52" s="20"/>
      <c r="AB52" s="20"/>
    </row>
    <row r="53" spans="2:28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31"/>
      <c r="N53" s="230"/>
      <c r="P53" s="232"/>
      <c r="AA53" s="237"/>
    </row>
    <row r="54" spans="2:28" ht="25.5" customHeight="1" x14ac:dyDescent="0.25">
      <c r="B54" s="48"/>
      <c r="C54" s="48"/>
      <c r="D54" s="49"/>
      <c r="M54" s="231"/>
      <c r="N54" s="230"/>
      <c r="P54" s="232"/>
      <c r="AA54" s="237"/>
    </row>
    <row r="55" spans="2:28" ht="25.5" customHeight="1" x14ac:dyDescent="0.25">
      <c r="B55" s="48"/>
      <c r="C55" s="48"/>
      <c r="D55" s="49"/>
      <c r="M55" s="231"/>
      <c r="N55" s="230"/>
      <c r="P55" s="232"/>
      <c r="AA55" s="237"/>
    </row>
    <row r="56" spans="2:28" ht="25.5" customHeight="1" x14ac:dyDescent="0.25">
      <c r="B56" s="48"/>
      <c r="C56" s="48"/>
      <c r="D56" s="49"/>
      <c r="M56" s="231"/>
      <c r="N56" s="230"/>
      <c r="P56" s="232"/>
      <c r="AA56" s="237"/>
    </row>
    <row r="57" spans="2:28" ht="25.5" customHeight="1" x14ac:dyDescent="0.25">
      <c r="B57" s="48"/>
      <c r="C57" s="48"/>
      <c r="D57" s="49"/>
      <c r="M57" s="231"/>
      <c r="N57" s="230"/>
      <c r="P57" s="232"/>
      <c r="AA57" s="237"/>
    </row>
    <row r="58" spans="2:28" ht="25.5" customHeight="1" x14ac:dyDescent="0.25">
      <c r="B58" s="48"/>
      <c r="C58" s="48"/>
      <c r="D58" s="49"/>
      <c r="M58" s="231"/>
      <c r="N58" s="230"/>
      <c r="P58" s="232"/>
      <c r="AA58" s="237"/>
    </row>
    <row r="59" spans="2:28" ht="25.5" customHeight="1" x14ac:dyDescent="0.25">
      <c r="B59" s="48"/>
      <c r="C59" s="48"/>
      <c r="D59" s="49"/>
      <c r="M59" s="231"/>
      <c r="N59" s="230"/>
      <c r="P59" s="232"/>
      <c r="AA59" s="237"/>
    </row>
    <row r="60" spans="2:28" ht="25.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31"/>
      <c r="N60" s="230"/>
      <c r="P60" s="232"/>
      <c r="AA60" s="237"/>
    </row>
    <row r="61" spans="2:28" ht="25.5" customHeight="1" x14ac:dyDescent="0.25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31"/>
      <c r="N61" s="230"/>
      <c r="P61" s="232"/>
      <c r="AA61" s="237"/>
    </row>
    <row r="62" spans="2:28" ht="25.5" customHeight="1" thickBot="1" x14ac:dyDescent="0.3">
      <c r="B62" s="208" t="s">
        <v>90</v>
      </c>
      <c r="C62" s="209" t="s">
        <v>119</v>
      </c>
      <c r="D62" s="209" t="s">
        <v>118</v>
      </c>
      <c r="E62" s="209" t="s">
        <v>123</v>
      </c>
      <c r="F62" s="209" t="s">
        <v>124</v>
      </c>
      <c r="G62" s="209" t="s">
        <v>120</v>
      </c>
      <c r="H62" s="209" t="s">
        <v>122</v>
      </c>
      <c r="I62" s="209" t="s">
        <v>121</v>
      </c>
      <c r="J62" s="209" t="s">
        <v>178</v>
      </c>
      <c r="K62" s="210" t="s">
        <v>178</v>
      </c>
      <c r="M62" s="290">
        <v>1</v>
      </c>
      <c r="N62" s="291">
        <v>2</v>
      </c>
      <c r="O62" s="291">
        <v>3</v>
      </c>
      <c r="P62" s="290">
        <v>4</v>
      </c>
      <c r="Q62" s="291">
        <v>5</v>
      </c>
      <c r="R62" s="291">
        <v>6</v>
      </c>
      <c r="S62" s="290">
        <v>7</v>
      </c>
      <c r="T62" s="291"/>
      <c r="U62" s="233"/>
      <c r="AA62" s="237"/>
    </row>
    <row r="63" spans="2:28" ht="25.5" customHeight="1" thickTop="1" x14ac:dyDescent="0.25">
      <c r="B63" s="213" t="s">
        <v>109</v>
      </c>
      <c r="C63" s="214" t="s">
        <v>68</v>
      </c>
      <c r="D63" s="215" t="s">
        <v>68</v>
      </c>
      <c r="E63" s="215" t="s">
        <v>66</v>
      </c>
      <c r="F63" s="215" t="s">
        <v>69</v>
      </c>
      <c r="G63" s="215" t="s">
        <v>69</v>
      </c>
      <c r="H63" s="215" t="s">
        <v>69</v>
      </c>
      <c r="I63" s="215" t="s">
        <v>69</v>
      </c>
      <c r="J63" s="215" t="s">
        <v>178</v>
      </c>
      <c r="K63" s="215" t="s">
        <v>178</v>
      </c>
      <c r="M63" s="290" t="s">
        <v>119</v>
      </c>
      <c r="N63" s="290" t="s">
        <v>118</v>
      </c>
      <c r="O63" s="290" t="s">
        <v>123</v>
      </c>
      <c r="P63" s="290" t="s">
        <v>124</v>
      </c>
      <c r="Q63" s="290" t="s">
        <v>120</v>
      </c>
      <c r="R63" s="290" t="s">
        <v>122</v>
      </c>
      <c r="S63" s="290" t="s">
        <v>121</v>
      </c>
      <c r="T63" s="290"/>
      <c r="U63" s="231"/>
      <c r="AA63" s="237"/>
    </row>
    <row r="64" spans="2:28" ht="25.5" customHeight="1" x14ac:dyDescent="0.25">
      <c r="B64" s="211" t="s">
        <v>93</v>
      </c>
      <c r="C64" s="201" t="s">
        <v>911</v>
      </c>
      <c r="D64" s="201" t="s">
        <v>911</v>
      </c>
      <c r="E64" s="201" t="s">
        <v>911</v>
      </c>
      <c r="F64" s="201" t="s">
        <v>911</v>
      </c>
      <c r="G64" s="201" t="s">
        <v>911</v>
      </c>
      <c r="H64" s="201" t="s">
        <v>911</v>
      </c>
      <c r="I64" s="201" t="s">
        <v>911</v>
      </c>
      <c r="J64" s="201" t="s">
        <v>178</v>
      </c>
      <c r="K64" s="212" t="s">
        <v>178</v>
      </c>
      <c r="M64" s="231"/>
      <c r="N64" s="230"/>
      <c r="P64" s="232"/>
      <c r="AA64" s="237"/>
    </row>
    <row r="65" spans="2:27" ht="25.5" customHeight="1" x14ac:dyDescent="0.25">
      <c r="B65" s="175" t="s">
        <v>94</v>
      </c>
      <c r="C65" s="177" t="s">
        <v>912</v>
      </c>
      <c r="D65" s="177" t="s">
        <v>911</v>
      </c>
      <c r="E65" s="177" t="s">
        <v>911</v>
      </c>
      <c r="F65" s="177" t="s">
        <v>911</v>
      </c>
      <c r="G65" s="177" t="s">
        <v>911</v>
      </c>
      <c r="H65" s="177" t="s">
        <v>911</v>
      </c>
      <c r="I65" s="177" t="s">
        <v>911</v>
      </c>
      <c r="J65" s="177" t="s">
        <v>178</v>
      </c>
      <c r="K65" s="178" t="s">
        <v>178</v>
      </c>
      <c r="M65" s="292">
        <v>0</v>
      </c>
      <c r="N65" s="292">
        <v>0</v>
      </c>
      <c r="O65" s="292">
        <v>0</v>
      </c>
      <c r="P65" s="292">
        <v>0</v>
      </c>
      <c r="Q65" s="292">
        <v>0</v>
      </c>
      <c r="R65" s="292">
        <v>0</v>
      </c>
      <c r="S65" s="292">
        <v>0</v>
      </c>
      <c r="T65" s="292"/>
      <c r="AA65" s="237"/>
    </row>
    <row r="66" spans="2:27" ht="25.5" customHeight="1" x14ac:dyDescent="0.25">
      <c r="B66" s="174" t="s">
        <v>95</v>
      </c>
      <c r="C66" s="177" t="s">
        <v>913</v>
      </c>
      <c r="D66" s="177" t="s">
        <v>1276</v>
      </c>
      <c r="E66" s="177" t="s">
        <v>911</v>
      </c>
      <c r="F66" s="177" t="s">
        <v>911</v>
      </c>
      <c r="G66" s="177" t="s">
        <v>911</v>
      </c>
      <c r="H66" s="177" t="s">
        <v>911</v>
      </c>
      <c r="I66" s="177" t="s">
        <v>911</v>
      </c>
      <c r="J66" s="177" t="s">
        <v>178</v>
      </c>
      <c r="K66" s="178" t="s">
        <v>178</v>
      </c>
      <c r="M66" s="292">
        <v>0.11764705882352941</v>
      </c>
      <c r="N66" s="292">
        <v>0</v>
      </c>
      <c r="O66" s="292">
        <v>0</v>
      </c>
      <c r="P66" s="292">
        <v>0</v>
      </c>
      <c r="Q66" s="292">
        <v>0</v>
      </c>
      <c r="R66" s="292">
        <v>0</v>
      </c>
      <c r="S66" s="292">
        <v>0</v>
      </c>
      <c r="T66" s="292"/>
      <c r="AA66" s="237"/>
    </row>
    <row r="67" spans="2:27" ht="25.5" customHeight="1" x14ac:dyDescent="0.25">
      <c r="B67" s="174" t="s">
        <v>98</v>
      </c>
      <c r="C67" s="177" t="s">
        <v>915</v>
      </c>
      <c r="D67" s="177" t="s">
        <v>916</v>
      </c>
      <c r="E67" s="177" t="s">
        <v>919</v>
      </c>
      <c r="F67" s="177" t="s">
        <v>911</v>
      </c>
      <c r="G67" s="177" t="s">
        <v>911</v>
      </c>
      <c r="H67" s="177" t="s">
        <v>911</v>
      </c>
      <c r="I67" s="177" t="s">
        <v>914</v>
      </c>
      <c r="J67" s="177" t="s">
        <v>178</v>
      </c>
      <c r="K67" s="178" t="s">
        <v>178</v>
      </c>
      <c r="M67" s="292">
        <v>0.35294117647058826</v>
      </c>
      <c r="N67" s="292">
        <v>0.16666666666666666</v>
      </c>
      <c r="O67" s="292">
        <v>0</v>
      </c>
      <c r="P67" s="292">
        <v>0</v>
      </c>
      <c r="Q67" s="292">
        <v>0</v>
      </c>
      <c r="R67" s="292">
        <v>0</v>
      </c>
      <c r="S67" s="292">
        <v>0</v>
      </c>
      <c r="T67" s="292"/>
      <c r="AA67" s="237"/>
    </row>
    <row r="68" spans="2:27" ht="25.5" customHeight="1" x14ac:dyDescent="0.25">
      <c r="B68" s="179" t="s">
        <v>96</v>
      </c>
      <c r="C68" s="177" t="s">
        <v>915</v>
      </c>
      <c r="D68" s="177" t="s">
        <v>1277</v>
      </c>
      <c r="E68" s="177" t="s">
        <v>917</v>
      </c>
      <c r="F68" s="177" t="s">
        <v>1278</v>
      </c>
      <c r="G68" s="177" t="s">
        <v>1279</v>
      </c>
      <c r="H68" s="177" t="s">
        <v>1280</v>
      </c>
      <c r="I68" s="177" t="s">
        <v>911</v>
      </c>
      <c r="J68" s="177" t="s">
        <v>178</v>
      </c>
      <c r="K68" s="178" t="s">
        <v>178</v>
      </c>
      <c r="M68" s="292">
        <v>0.23529411764705882</v>
      </c>
      <c r="N68" s="292">
        <v>0.33333333333333331</v>
      </c>
      <c r="O68" s="292">
        <v>6.6666666666666666E-2</v>
      </c>
      <c r="P68" s="292">
        <v>0</v>
      </c>
      <c r="Q68" s="292">
        <v>0</v>
      </c>
      <c r="R68" s="292">
        <v>0</v>
      </c>
      <c r="S68" s="292">
        <v>8.3333333333333329E-2</v>
      </c>
      <c r="T68" s="292"/>
      <c r="AA68" s="237"/>
    </row>
    <row r="69" spans="2:27" ht="25.5" customHeight="1" x14ac:dyDescent="0.25">
      <c r="B69" s="180" t="s">
        <v>97</v>
      </c>
      <c r="C69" s="181" t="s">
        <v>918</v>
      </c>
      <c r="D69" s="181" t="s">
        <v>911</v>
      </c>
      <c r="E69" s="181" t="s">
        <v>1281</v>
      </c>
      <c r="F69" s="181" t="s">
        <v>1282</v>
      </c>
      <c r="G69" s="181" t="s">
        <v>1283</v>
      </c>
      <c r="H69" s="181" t="s">
        <v>1284</v>
      </c>
      <c r="I69" s="181" t="s">
        <v>1285</v>
      </c>
      <c r="J69" s="181" t="s">
        <v>178</v>
      </c>
      <c r="K69" s="182" t="s">
        <v>178</v>
      </c>
      <c r="M69" s="292">
        <v>0.23529411764705882</v>
      </c>
      <c r="N69" s="292">
        <v>0.5</v>
      </c>
      <c r="O69" s="292">
        <v>0.53333333333333333</v>
      </c>
      <c r="P69" s="292">
        <v>0.375</v>
      </c>
      <c r="Q69" s="292">
        <v>0.18181818181818182</v>
      </c>
      <c r="R69" s="292">
        <v>0.15</v>
      </c>
      <c r="S69" s="292">
        <v>0</v>
      </c>
      <c r="T69" s="292"/>
      <c r="AA69" s="237"/>
    </row>
    <row r="70" spans="2:27" ht="15.75" customHeight="1" x14ac:dyDescent="0.25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92">
        <v>5.8823529411764705E-2</v>
      </c>
      <c r="N70" s="292">
        <v>0</v>
      </c>
      <c r="O70" s="292">
        <v>0.4</v>
      </c>
      <c r="P70" s="292">
        <v>0.625</v>
      </c>
      <c r="Q70" s="292">
        <v>0.77272727272727271</v>
      </c>
      <c r="R70" s="292">
        <v>0.85</v>
      </c>
      <c r="S70" s="292">
        <v>0.91666666666666663</v>
      </c>
      <c r="T70" s="292"/>
      <c r="AA70" s="237"/>
    </row>
    <row r="71" spans="2:27" ht="17.25" customHeight="1" x14ac:dyDescent="0.25">
      <c r="B71" s="53" t="s">
        <v>136</v>
      </c>
      <c r="C71" s="53"/>
      <c r="D71" s="52"/>
      <c r="E71" s="52"/>
      <c r="F71" s="52"/>
      <c r="G71" s="52"/>
      <c r="H71" s="52"/>
      <c r="I71" s="52"/>
      <c r="J71" s="52"/>
      <c r="K71" s="52"/>
      <c r="M71" s="231"/>
      <c r="N71" s="230"/>
      <c r="P71" s="232"/>
      <c r="AA71" s="237"/>
    </row>
    <row r="72" spans="2:27" ht="30.75" customHeight="1" x14ac:dyDescent="0.25">
      <c r="B72" s="57" t="s">
        <v>73</v>
      </c>
      <c r="C72" s="57" t="s">
        <v>100</v>
      </c>
      <c r="D72" s="57" t="s">
        <v>101</v>
      </c>
      <c r="E72" s="57" t="s">
        <v>102</v>
      </c>
      <c r="F72" s="57" t="s">
        <v>103</v>
      </c>
      <c r="G72" s="57" t="s">
        <v>104</v>
      </c>
      <c r="H72" s="57" t="s">
        <v>6</v>
      </c>
      <c r="I72" s="57" t="s">
        <v>7</v>
      </c>
      <c r="J72" s="57" t="s">
        <v>105</v>
      </c>
      <c r="K72" s="57" t="s">
        <v>108</v>
      </c>
      <c r="M72" s="231"/>
      <c r="N72" s="230"/>
      <c r="P72" s="232"/>
      <c r="AA72" s="237"/>
    </row>
    <row r="73" spans="2:27" ht="27" customHeight="1" x14ac:dyDescent="0.25">
      <c r="B73" s="87" t="s">
        <v>119</v>
      </c>
      <c r="C73" s="67">
        <v>1</v>
      </c>
      <c r="D73" s="88">
        <v>5.391382013901138E-2</v>
      </c>
      <c r="E73" s="88">
        <v>0.39722123274603632</v>
      </c>
      <c r="F73" s="88">
        <v>0.19919336394879683</v>
      </c>
      <c r="G73" s="89">
        <v>13.292538461538459</v>
      </c>
      <c r="H73" s="90">
        <v>1.8693445739555703</v>
      </c>
      <c r="I73" s="90">
        <v>35.323401326258377</v>
      </c>
      <c r="J73" s="91">
        <v>1.6412919036698683</v>
      </c>
      <c r="K73" s="75"/>
      <c r="M73" s="231"/>
      <c r="N73" s="230"/>
      <c r="P73" s="232"/>
      <c r="AA73" s="237"/>
    </row>
    <row r="74" spans="2:27" ht="20.25" customHeight="1" x14ac:dyDescent="0.25">
      <c r="B74" s="87" t="s">
        <v>119</v>
      </c>
      <c r="C74" s="67">
        <v>2</v>
      </c>
      <c r="D74" s="88">
        <v>3.2778862752080175E-2</v>
      </c>
      <c r="E74" s="88">
        <v>0.36690506449814364</v>
      </c>
      <c r="F74" s="88">
        <v>0.19210840449986324</v>
      </c>
      <c r="G74" s="89">
        <v>11.176142857142858</v>
      </c>
      <c r="H74" s="90">
        <v>0.33171395026827011</v>
      </c>
      <c r="I74" s="90">
        <v>10.751341144101731</v>
      </c>
      <c r="J74" s="91">
        <v>1.7563176791151622</v>
      </c>
      <c r="K74" s="75"/>
      <c r="M74" s="231"/>
      <c r="N74" s="230"/>
      <c r="P74" s="232"/>
      <c r="AA74" s="237"/>
    </row>
    <row r="75" spans="2:27" ht="20.25" customHeight="1" x14ac:dyDescent="0.25">
      <c r="B75" s="87" t="s">
        <v>119</v>
      </c>
      <c r="C75" s="67">
        <v>3</v>
      </c>
      <c r="D75" s="88">
        <v>1.9205054260670741E-2</v>
      </c>
      <c r="E75" s="88">
        <v>0.35998564314039327</v>
      </c>
      <c r="F75" s="88">
        <v>0.19351298827432103</v>
      </c>
      <c r="G75" s="89">
        <v>10.698857142857142</v>
      </c>
      <c r="H75" s="90">
        <v>0.10254284011508306</v>
      </c>
      <c r="I75" s="90">
        <v>10.654976622042033</v>
      </c>
      <c r="J75" s="91">
        <v>1.8458660837383269</v>
      </c>
      <c r="K75" s="75"/>
      <c r="M75" s="231"/>
      <c r="N75" s="230"/>
      <c r="P75" s="232"/>
      <c r="AA75" s="237"/>
    </row>
    <row r="76" spans="2:27" ht="20.25" customHeight="1" x14ac:dyDescent="0.25">
      <c r="B76" s="87" t="s">
        <v>119</v>
      </c>
      <c r="C76" s="67">
        <v>4</v>
      </c>
      <c r="D76" s="88">
        <v>1.7519168967458344E-2</v>
      </c>
      <c r="E76" s="88">
        <v>0.3612260796673139</v>
      </c>
      <c r="F76" s="88">
        <v>0.20385647525630876</v>
      </c>
      <c r="G76" s="89">
        <v>11.04352380952381</v>
      </c>
      <c r="H76" s="90">
        <v>9.1609576534933818E-2</v>
      </c>
      <c r="I76" s="90">
        <v>11.57099420541241</v>
      </c>
      <c r="J76" s="91">
        <v>1.8281192261419152</v>
      </c>
      <c r="K76" s="75"/>
      <c r="M76" s="231"/>
      <c r="N76" s="230"/>
      <c r="P76" s="232"/>
      <c r="AA76" s="237"/>
    </row>
    <row r="77" spans="2:27" ht="20.25" customHeight="1" x14ac:dyDescent="0.25">
      <c r="B77" s="87" t="s">
        <v>119</v>
      </c>
      <c r="C77" s="67">
        <v>5</v>
      </c>
      <c r="D77" s="88">
        <v>1.8086991008133626E-2</v>
      </c>
      <c r="E77" s="88">
        <v>0.36092961256048223</v>
      </c>
      <c r="F77" s="88">
        <v>0.2026149166703797</v>
      </c>
      <c r="G77" s="89">
        <v>11.313428571428572</v>
      </c>
      <c r="H77" s="90">
        <v>7.4239848907059522E-2</v>
      </c>
      <c r="I77" s="90">
        <v>11.589798347926276</v>
      </c>
      <c r="J77" s="91">
        <v>1.8374754460481484</v>
      </c>
      <c r="K77" s="75"/>
      <c r="M77" s="231"/>
      <c r="N77" s="230"/>
      <c r="P77" s="232"/>
      <c r="AA77" s="237"/>
    </row>
    <row r="78" spans="2:27" ht="20.25" customHeight="1" x14ac:dyDescent="0.25">
      <c r="B78" s="87" t="s">
        <v>119</v>
      </c>
      <c r="C78" s="67">
        <v>6</v>
      </c>
      <c r="D78" s="88">
        <v>2.1658038943923045E-2</v>
      </c>
      <c r="E78" s="88">
        <v>0.35204971973066923</v>
      </c>
      <c r="F78" s="88">
        <v>0.20178319328256875</v>
      </c>
      <c r="G78" s="89">
        <v>12.223176470588234</v>
      </c>
      <c r="H78" s="90">
        <v>8.2604390595599098E-2</v>
      </c>
      <c r="I78" s="90">
        <v>11.497828154817219</v>
      </c>
      <c r="J78" s="91">
        <v>1.8115865028489069</v>
      </c>
      <c r="K78" s="75"/>
      <c r="M78" s="231"/>
      <c r="N78" s="230"/>
      <c r="P78" s="232"/>
      <c r="AA78" s="237"/>
    </row>
    <row r="79" spans="2:27" ht="20.25" customHeight="1" x14ac:dyDescent="0.25">
      <c r="B79" s="87" t="s">
        <v>119</v>
      </c>
      <c r="C79" s="67">
        <v>7</v>
      </c>
      <c r="D79" s="88">
        <v>2.5022208392500744E-2</v>
      </c>
      <c r="E79" s="88">
        <v>0.34891704090106945</v>
      </c>
      <c r="F79" s="88">
        <v>0.18914492590892382</v>
      </c>
      <c r="G79" s="89">
        <v>12.931941176470589</v>
      </c>
      <c r="H79" s="90">
        <v>0.10054729244800695</v>
      </c>
      <c r="I79" s="90">
        <v>10.83783796482844</v>
      </c>
      <c r="J79" s="91">
        <v>1.7701541702641441</v>
      </c>
      <c r="K79" s="75"/>
      <c r="M79" s="231"/>
      <c r="N79" s="230"/>
      <c r="P79" s="232"/>
      <c r="AA79" s="237"/>
    </row>
    <row r="80" spans="2:27" ht="20.25" customHeight="1" x14ac:dyDescent="0.25">
      <c r="B80" s="87" t="s">
        <v>119</v>
      </c>
      <c r="C80" s="67">
        <v>8</v>
      </c>
      <c r="D80" s="88">
        <v>3.145463242919859E-2</v>
      </c>
      <c r="E80" s="88">
        <v>0.34315028193265273</v>
      </c>
      <c r="F80" s="88">
        <v>0.17530300989390848</v>
      </c>
      <c r="G80" s="89">
        <v>13.740882352941176</v>
      </c>
      <c r="H80" s="90">
        <v>7.5834034561171659E-2</v>
      </c>
      <c r="I80" s="90">
        <v>12.000735969305415</v>
      </c>
      <c r="J80" s="91">
        <v>1.7732771751783125</v>
      </c>
      <c r="K80" s="75" t="s">
        <v>68</v>
      </c>
      <c r="M80" s="231"/>
      <c r="N80" s="230"/>
      <c r="P80" s="232"/>
      <c r="AA80" s="237"/>
    </row>
    <row r="81" spans="2:27" ht="20.25" customHeight="1" x14ac:dyDescent="0.25">
      <c r="B81" s="87" t="s">
        <v>118</v>
      </c>
      <c r="C81" s="67">
        <v>1</v>
      </c>
      <c r="D81" s="88">
        <v>4.8595966074153306E-2</v>
      </c>
      <c r="E81" s="88">
        <v>0.37704966998854589</v>
      </c>
      <c r="F81" s="88">
        <v>0.20053794630517766</v>
      </c>
      <c r="G81" s="89">
        <v>13.381625</v>
      </c>
      <c r="H81" s="90">
        <v>2.6977768533011739</v>
      </c>
      <c r="I81" s="90">
        <v>37.797677834329967</v>
      </c>
      <c r="J81" s="91">
        <v>1.6378174074159213</v>
      </c>
      <c r="K81" s="75"/>
      <c r="M81" s="231"/>
      <c r="N81" s="230"/>
      <c r="P81" s="232"/>
      <c r="AA81" s="237"/>
    </row>
    <row r="82" spans="2:27" ht="20.25" customHeight="1" x14ac:dyDescent="0.25">
      <c r="B82" s="87" t="s">
        <v>118</v>
      </c>
      <c r="C82" s="67">
        <v>2</v>
      </c>
      <c r="D82" s="88">
        <v>3.1262449130459703E-2</v>
      </c>
      <c r="E82" s="88">
        <v>0.33879057448002925</v>
      </c>
      <c r="F82" s="88">
        <v>0.16710932882858845</v>
      </c>
      <c r="G82" s="89">
        <v>9.55336842105263</v>
      </c>
      <c r="H82" s="90">
        <v>0.59719266614974476</v>
      </c>
      <c r="I82" s="90">
        <v>11.221119424837029</v>
      </c>
      <c r="J82" s="91">
        <v>1.9007379619109868</v>
      </c>
      <c r="K82" s="75"/>
      <c r="M82" s="231"/>
      <c r="N82" s="230"/>
      <c r="P82" s="232"/>
      <c r="AA82" s="237"/>
    </row>
    <row r="83" spans="2:27" ht="20.25" customHeight="1" x14ac:dyDescent="0.25">
      <c r="B83" s="87" t="s">
        <v>118</v>
      </c>
      <c r="C83" s="67">
        <v>3</v>
      </c>
      <c r="D83" s="88">
        <v>1.7848228352793993E-2</v>
      </c>
      <c r="E83" s="88">
        <v>0.3393673368363912</v>
      </c>
      <c r="F83" s="88">
        <v>0.17646747158877635</v>
      </c>
      <c r="G83" s="89">
        <v>9.4638421052631578</v>
      </c>
      <c r="H83" s="90">
        <v>0.43447273867212449</v>
      </c>
      <c r="I83" s="90">
        <v>10.489288628624402</v>
      </c>
      <c r="J83" s="91">
        <v>1.9332668950604572</v>
      </c>
      <c r="K83" s="75"/>
      <c r="M83" s="231"/>
      <c r="N83" s="230"/>
      <c r="P83" s="232"/>
      <c r="AA83" s="237"/>
    </row>
    <row r="84" spans="2:27" ht="20.25" customHeight="1" x14ac:dyDescent="0.25">
      <c r="B84" s="87" t="s">
        <v>118</v>
      </c>
      <c r="C84" s="67">
        <v>4</v>
      </c>
      <c r="D84" s="88">
        <v>1.5370970519892894E-2</v>
      </c>
      <c r="E84" s="88">
        <v>0.33913478037176675</v>
      </c>
      <c r="F84" s="88">
        <v>0.18547243002242397</v>
      </c>
      <c r="G84" s="89">
        <v>9.8055263157894732</v>
      </c>
      <c r="H84" s="90">
        <v>0.52640900284305481</v>
      </c>
      <c r="I84" s="90">
        <v>10.786923465038191</v>
      </c>
      <c r="J84" s="91">
        <v>1.9103727998366735</v>
      </c>
      <c r="K84" s="75"/>
      <c r="M84" s="231"/>
      <c r="N84" s="230"/>
      <c r="P84" s="232"/>
      <c r="AA84" s="237"/>
    </row>
    <row r="85" spans="2:27" ht="20.25" customHeight="1" x14ac:dyDescent="0.25">
      <c r="B85" s="87" t="s">
        <v>118</v>
      </c>
      <c r="C85" s="67">
        <v>5</v>
      </c>
      <c r="D85" s="88">
        <v>1.5708706882930763E-2</v>
      </c>
      <c r="E85" s="88">
        <v>0.34032361964193936</v>
      </c>
      <c r="F85" s="88">
        <v>0.18233846205446544</v>
      </c>
      <c r="G85" s="89">
        <v>10.132736842105263</v>
      </c>
      <c r="H85" s="90">
        <v>0.41643184067647304</v>
      </c>
      <c r="I85" s="90">
        <v>10.32841248203545</v>
      </c>
      <c r="J85" s="91">
        <v>1.8897126391494097</v>
      </c>
      <c r="K85" s="75"/>
      <c r="M85" s="231"/>
      <c r="N85" s="230"/>
      <c r="P85" s="232"/>
      <c r="AA85" s="237"/>
    </row>
    <row r="86" spans="2:27" ht="20.25" customHeight="1" x14ac:dyDescent="0.25">
      <c r="B86" s="87" t="s">
        <v>118</v>
      </c>
      <c r="C86" s="67">
        <v>6</v>
      </c>
      <c r="D86" s="88">
        <v>1.8234141332336619E-2</v>
      </c>
      <c r="E86" s="88">
        <v>0.33421667638486879</v>
      </c>
      <c r="F86" s="88">
        <v>0.17399891002884793</v>
      </c>
      <c r="G86" s="89">
        <v>11.287333333333333</v>
      </c>
      <c r="H86" s="90">
        <v>0.44700533771572548</v>
      </c>
      <c r="I86" s="90">
        <v>10.333874950173479</v>
      </c>
      <c r="J86" s="91">
        <v>1.8183188924073965</v>
      </c>
      <c r="K86" s="75"/>
      <c r="M86" s="231"/>
      <c r="N86" s="230"/>
      <c r="P86" s="232"/>
      <c r="AA86" s="237"/>
    </row>
    <row r="87" spans="2:27" ht="20.25" customHeight="1" x14ac:dyDescent="0.25">
      <c r="B87" s="87" t="s">
        <v>118</v>
      </c>
      <c r="C87" s="67">
        <v>7</v>
      </c>
      <c r="D87" s="88">
        <v>2.0410699050170802E-2</v>
      </c>
      <c r="E87" s="88">
        <v>0.33401081739550015</v>
      </c>
      <c r="F87" s="88">
        <v>0.16654671036341978</v>
      </c>
      <c r="G87" s="89">
        <v>12.065333333333335</v>
      </c>
      <c r="H87" s="90">
        <v>0.32796013170878896</v>
      </c>
      <c r="I87" s="90">
        <v>10.445609412348047</v>
      </c>
      <c r="J87" s="91">
        <v>1.7679348642951056</v>
      </c>
      <c r="K87" s="75"/>
      <c r="M87" s="231"/>
      <c r="N87" s="230"/>
      <c r="P87" s="232"/>
      <c r="AA87" s="237"/>
    </row>
    <row r="88" spans="2:27" ht="20.25" customHeight="1" x14ac:dyDescent="0.25">
      <c r="B88" s="87" t="s">
        <v>118</v>
      </c>
      <c r="C88" s="67">
        <v>8</v>
      </c>
      <c r="D88" s="88">
        <v>2.7261545827795167E-2</v>
      </c>
      <c r="E88" s="88">
        <v>0.3257261604643108</v>
      </c>
      <c r="F88" s="88">
        <v>0.1568483831483298</v>
      </c>
      <c r="G88" s="89">
        <v>13.056666666666667</v>
      </c>
      <c r="H88" s="90">
        <v>0.51032009828164726</v>
      </c>
      <c r="I88" s="90">
        <v>13.430924547422372</v>
      </c>
      <c r="J88" s="91">
        <v>1.7519994972111697</v>
      </c>
      <c r="K88" s="75" t="s">
        <v>68</v>
      </c>
      <c r="M88" s="231"/>
      <c r="N88" s="230"/>
      <c r="P88" s="232"/>
      <c r="AA88" s="237"/>
    </row>
    <row r="89" spans="2:27" ht="20.25" customHeight="1" x14ac:dyDescent="0.25">
      <c r="B89" s="87" t="s">
        <v>123</v>
      </c>
      <c r="C89" s="67">
        <v>1</v>
      </c>
      <c r="D89" s="88">
        <v>5.213890440396992E-2</v>
      </c>
      <c r="E89" s="88">
        <v>0.38813654423160504</v>
      </c>
      <c r="F89" s="88">
        <v>0.22583204051460262</v>
      </c>
      <c r="G89" s="89">
        <v>14.15807142857143</v>
      </c>
      <c r="H89" s="90">
        <v>3.8612850848771272</v>
      </c>
      <c r="I89" s="90">
        <v>48.907643039898822</v>
      </c>
      <c r="J89" s="91">
        <v>1.8394460198291402</v>
      </c>
      <c r="K89" s="75"/>
      <c r="M89" s="231"/>
      <c r="N89" s="230"/>
      <c r="P89" s="232"/>
      <c r="AA89" s="237"/>
    </row>
    <row r="90" spans="2:27" ht="20.25" customHeight="1" x14ac:dyDescent="0.25">
      <c r="B90" s="87" t="s">
        <v>123</v>
      </c>
      <c r="C90" s="67">
        <v>2</v>
      </c>
      <c r="D90" s="88">
        <v>3.1008512911249807E-2</v>
      </c>
      <c r="E90" s="88">
        <v>0.34296565841406002</v>
      </c>
      <c r="F90" s="88">
        <v>0.20099409484895661</v>
      </c>
      <c r="G90" s="89">
        <v>9.8501333333333339</v>
      </c>
      <c r="H90" s="90">
        <v>0.16679174037655867</v>
      </c>
      <c r="I90" s="90">
        <v>14.066773284770008</v>
      </c>
      <c r="J90" s="91">
        <v>2.1713582803236675</v>
      </c>
      <c r="K90" s="75"/>
      <c r="M90" s="231"/>
      <c r="N90" s="230"/>
      <c r="P90" s="232"/>
      <c r="AA90" s="237"/>
    </row>
    <row r="91" spans="2:27" ht="20.25" customHeight="1" x14ac:dyDescent="0.25">
      <c r="B91" s="87" t="s">
        <v>123</v>
      </c>
      <c r="C91" s="67">
        <v>3</v>
      </c>
      <c r="D91" s="88">
        <v>1.615355537841253E-2</v>
      </c>
      <c r="E91" s="88">
        <v>0.34699804226682562</v>
      </c>
      <c r="F91" s="88">
        <v>0.21738019901335587</v>
      </c>
      <c r="G91" s="89">
        <v>10.1226</v>
      </c>
      <c r="H91" s="90">
        <v>0.18412298487102668</v>
      </c>
      <c r="I91" s="90">
        <v>18.047888412878759</v>
      </c>
      <c r="J91" s="91">
        <v>2.1646440436542735</v>
      </c>
      <c r="K91" s="75"/>
      <c r="M91" s="231"/>
      <c r="N91" s="230"/>
      <c r="P91" s="232"/>
      <c r="AA91" s="237"/>
    </row>
    <row r="92" spans="2:27" ht="20.25" customHeight="1" x14ac:dyDescent="0.25">
      <c r="B92" s="87" t="s">
        <v>123</v>
      </c>
      <c r="C92" s="67">
        <v>4</v>
      </c>
      <c r="D92" s="88">
        <v>1.5490366186420275E-2</v>
      </c>
      <c r="E92" s="88">
        <v>0.34785351306443113</v>
      </c>
      <c r="F92" s="88">
        <v>0.21620057774416862</v>
      </c>
      <c r="G92" s="89">
        <v>10.417133333333334</v>
      </c>
      <c r="H92" s="90">
        <v>0.13993564902535185</v>
      </c>
      <c r="I92" s="90">
        <v>18.977989177147158</v>
      </c>
      <c r="J92" s="91">
        <v>2.1247508959403203</v>
      </c>
      <c r="K92" s="75"/>
      <c r="M92" s="231"/>
      <c r="N92" s="230"/>
      <c r="P92" s="232"/>
      <c r="AA92" s="237"/>
    </row>
    <row r="93" spans="2:27" ht="20.25" customHeight="1" x14ac:dyDescent="0.25">
      <c r="B93" s="87" t="s">
        <v>123</v>
      </c>
      <c r="C93" s="67">
        <v>5</v>
      </c>
      <c r="D93" s="88">
        <v>1.5236283959433567E-2</v>
      </c>
      <c r="E93" s="88">
        <v>0.34613836545496574</v>
      </c>
      <c r="F93" s="88">
        <v>0.21555055212453958</v>
      </c>
      <c r="G93" s="89">
        <v>10.781733333333333</v>
      </c>
      <c r="H93" s="90">
        <v>0.13398219301624786</v>
      </c>
      <c r="I93" s="90">
        <v>20.104831955246091</v>
      </c>
      <c r="J93" s="91">
        <v>2.0928779860127809</v>
      </c>
      <c r="K93" s="75"/>
      <c r="M93" s="231"/>
      <c r="N93" s="230"/>
      <c r="P93" s="232"/>
      <c r="AA93" s="237"/>
    </row>
    <row r="94" spans="2:27" ht="20.25" customHeight="1" x14ac:dyDescent="0.25">
      <c r="B94" s="87" t="s">
        <v>123</v>
      </c>
      <c r="C94" s="67">
        <v>6</v>
      </c>
      <c r="D94" s="88">
        <v>1.629199798048022E-2</v>
      </c>
      <c r="E94" s="88">
        <v>0.34778605589262251</v>
      </c>
      <c r="F94" s="88">
        <v>0.20734749201195957</v>
      </c>
      <c r="G94" s="89">
        <v>11.754066666666667</v>
      </c>
      <c r="H94" s="90">
        <v>8.0404642474003238E-2</v>
      </c>
      <c r="I94" s="90">
        <v>21.550588306832175</v>
      </c>
      <c r="J94" s="91">
        <v>2.0091115660896763</v>
      </c>
      <c r="K94" s="75"/>
      <c r="M94" s="231"/>
      <c r="N94" s="230"/>
      <c r="P94" s="232"/>
      <c r="AA94" s="237"/>
    </row>
    <row r="95" spans="2:27" ht="20.25" customHeight="1" x14ac:dyDescent="0.25">
      <c r="B95" s="87" t="s">
        <v>123</v>
      </c>
      <c r="C95" s="67">
        <v>7</v>
      </c>
      <c r="D95" s="88">
        <v>1.7945299613146417E-2</v>
      </c>
      <c r="E95" s="88">
        <v>0.35113789384203808</v>
      </c>
      <c r="F95" s="88">
        <v>0.20347151305431777</v>
      </c>
      <c r="G95" s="89">
        <v>12.223266666666667</v>
      </c>
      <c r="H95" s="90">
        <v>7.6159019234304834E-2</v>
      </c>
      <c r="I95" s="90">
        <v>24.769814350966762</v>
      </c>
      <c r="J95" s="91">
        <v>1.9498550879080789</v>
      </c>
      <c r="K95" s="75"/>
      <c r="M95" s="231"/>
      <c r="N95" s="230"/>
      <c r="P95" s="232"/>
      <c r="AA95" s="237"/>
    </row>
    <row r="96" spans="2:27" ht="20.25" customHeight="1" x14ac:dyDescent="0.25">
      <c r="B96" s="87" t="s">
        <v>123</v>
      </c>
      <c r="C96" s="67">
        <v>8</v>
      </c>
      <c r="D96" s="88">
        <v>2.5793806307789581E-2</v>
      </c>
      <c r="E96" s="88">
        <v>0.35240223464854559</v>
      </c>
      <c r="F96" s="88">
        <v>0.18962543716931413</v>
      </c>
      <c r="G96" s="89">
        <v>13.293199999999997</v>
      </c>
      <c r="H96" s="90">
        <v>3.8248928360649657E-2</v>
      </c>
      <c r="I96" s="90">
        <v>26.445309068553176</v>
      </c>
      <c r="J96" s="91">
        <v>1.890349898131094</v>
      </c>
      <c r="K96" s="75" t="s">
        <v>66</v>
      </c>
      <c r="M96" s="231"/>
      <c r="N96" s="230"/>
      <c r="P96" s="232"/>
      <c r="AA96" s="237"/>
    </row>
    <row r="97" spans="2:27" ht="20.25" customHeight="1" x14ac:dyDescent="0.25">
      <c r="B97" s="87" t="s">
        <v>124</v>
      </c>
      <c r="C97" s="67">
        <v>1</v>
      </c>
      <c r="D97" s="88">
        <v>5.7076802784118495E-2</v>
      </c>
      <c r="E97" s="88">
        <v>0.35386754028845513</v>
      </c>
      <c r="F97" s="88">
        <v>0.2098952024767741</v>
      </c>
      <c r="G97" s="89">
        <v>12.803111111111111</v>
      </c>
      <c r="H97" s="90">
        <v>1.6586161806729536</v>
      </c>
      <c r="I97" s="90">
        <v>17.581331515133307</v>
      </c>
      <c r="J97" s="91">
        <v>2.495623144375382</v>
      </c>
      <c r="K97" s="75"/>
      <c r="M97" s="231"/>
      <c r="N97" s="230"/>
      <c r="P97" s="232"/>
      <c r="AA97" s="237"/>
    </row>
    <row r="98" spans="2:27" ht="20.25" customHeight="1" x14ac:dyDescent="0.25">
      <c r="B98" s="87" t="s">
        <v>124</v>
      </c>
      <c r="C98" s="67">
        <v>2</v>
      </c>
      <c r="D98" s="88">
        <v>2.8222059748370377E-2</v>
      </c>
      <c r="E98" s="88">
        <v>0.32658260641902409</v>
      </c>
      <c r="F98" s="88">
        <v>0.20515335704110879</v>
      </c>
      <c r="G98" s="89">
        <v>9.5524444444444452</v>
      </c>
      <c r="H98" s="90">
        <v>0.21424764519738959</v>
      </c>
      <c r="I98" s="90">
        <v>5.580926422099834</v>
      </c>
      <c r="J98" s="91">
        <v>2.8803846088947758</v>
      </c>
      <c r="K98" s="75"/>
      <c r="M98" s="231"/>
      <c r="N98" s="230"/>
      <c r="P98" s="232"/>
      <c r="AA98" s="237"/>
    </row>
    <row r="99" spans="2:27" ht="20.25" customHeight="1" x14ac:dyDescent="0.25">
      <c r="B99" s="87" t="s">
        <v>124</v>
      </c>
      <c r="C99" s="67">
        <v>3</v>
      </c>
      <c r="D99" s="88">
        <v>1.4660307039491132E-2</v>
      </c>
      <c r="E99" s="88">
        <v>0.32975769899072682</v>
      </c>
      <c r="F99" s="88">
        <v>0.21048292014437206</v>
      </c>
      <c r="G99" s="89">
        <v>9.9002222222222223</v>
      </c>
      <c r="H99" s="90">
        <v>0.21401564413314519</v>
      </c>
      <c r="I99" s="90">
        <v>7.0962310496476428</v>
      </c>
      <c r="J99" s="91">
        <v>2.8411349344885233</v>
      </c>
      <c r="K99" s="75"/>
      <c r="M99" s="231"/>
      <c r="N99" s="230"/>
      <c r="P99" s="232"/>
      <c r="AA99" s="237"/>
    </row>
    <row r="100" spans="2:27" ht="20.25" customHeight="1" x14ac:dyDescent="0.25">
      <c r="B100" s="87" t="s">
        <v>124</v>
      </c>
      <c r="C100" s="67">
        <v>4</v>
      </c>
      <c r="D100" s="88">
        <v>1.4040134945448989E-2</v>
      </c>
      <c r="E100" s="88">
        <v>0.33344158311827188</v>
      </c>
      <c r="F100" s="88">
        <v>0.21860239052027844</v>
      </c>
      <c r="G100" s="89">
        <v>10.786777777777779</v>
      </c>
      <c r="H100" s="90">
        <v>0.37890661763080485</v>
      </c>
      <c r="I100" s="90">
        <v>8.1975896445104421</v>
      </c>
      <c r="J100" s="91">
        <v>2.7139768819779628</v>
      </c>
      <c r="K100" s="75"/>
      <c r="M100" s="231"/>
      <c r="N100" s="230"/>
      <c r="P100" s="232"/>
      <c r="AA100" s="237"/>
    </row>
    <row r="101" spans="2:27" ht="20.25" customHeight="1" x14ac:dyDescent="0.25">
      <c r="B101" s="87" t="s">
        <v>124</v>
      </c>
      <c r="C101" s="67">
        <v>5</v>
      </c>
      <c r="D101" s="88">
        <v>1.5088971751659266E-2</v>
      </c>
      <c r="E101" s="88">
        <v>0.33077674214377806</v>
      </c>
      <c r="F101" s="88">
        <v>0.2155097205279751</v>
      </c>
      <c r="G101" s="89">
        <v>10.949111111111112</v>
      </c>
      <c r="H101" s="90">
        <v>5.8904186005282397E-2</v>
      </c>
      <c r="I101" s="90">
        <v>7.7180403717191641</v>
      </c>
      <c r="J101" s="91">
        <v>2.6879746886360922</v>
      </c>
      <c r="K101" s="75"/>
      <c r="M101" s="231"/>
      <c r="N101" s="230"/>
      <c r="P101" s="232"/>
      <c r="AA101" s="237"/>
    </row>
    <row r="102" spans="2:27" ht="20.25" customHeight="1" x14ac:dyDescent="0.25">
      <c r="B102" s="87" t="s">
        <v>124</v>
      </c>
      <c r="C102" s="67">
        <v>6</v>
      </c>
      <c r="D102" s="88">
        <v>1.5478869503185491E-2</v>
      </c>
      <c r="E102" s="88">
        <v>0.33321567174147876</v>
      </c>
      <c r="F102" s="88">
        <v>0.20653110062636629</v>
      </c>
      <c r="G102" s="89">
        <v>12.230222222222221</v>
      </c>
      <c r="H102" s="90">
        <v>2.1265245339186056E-2</v>
      </c>
      <c r="I102" s="90">
        <v>7.6509314838200115</v>
      </c>
      <c r="J102" s="91">
        <v>2.5102861488357684</v>
      </c>
      <c r="K102" s="75"/>
      <c r="M102" s="231"/>
      <c r="N102" s="230"/>
      <c r="P102" s="232"/>
      <c r="AA102" s="237"/>
    </row>
    <row r="103" spans="2:27" ht="20.25" customHeight="1" x14ac:dyDescent="0.25">
      <c r="B103" s="87" t="s">
        <v>124</v>
      </c>
      <c r="C103" s="67">
        <v>7</v>
      </c>
      <c r="D103" s="88">
        <v>1.8716138082877601E-2</v>
      </c>
      <c r="E103" s="88">
        <v>0.33789703294441986</v>
      </c>
      <c r="F103" s="88">
        <v>0.20678049704714047</v>
      </c>
      <c r="G103" s="89">
        <v>13.207875</v>
      </c>
      <c r="H103" s="90">
        <v>1.9454064794713333E-2</v>
      </c>
      <c r="I103" s="90">
        <v>7.3666058689314484</v>
      </c>
      <c r="J103" s="91">
        <v>2.4308638990480684</v>
      </c>
      <c r="K103" s="75"/>
      <c r="M103" s="231"/>
      <c r="N103" s="230"/>
      <c r="P103" s="232"/>
      <c r="AA103" s="237"/>
    </row>
    <row r="104" spans="2:27" ht="20.25" customHeight="1" x14ac:dyDescent="0.25">
      <c r="B104" s="87" t="s">
        <v>124</v>
      </c>
      <c r="C104" s="67">
        <v>8</v>
      </c>
      <c r="D104" s="88">
        <v>2.263704745650871E-2</v>
      </c>
      <c r="E104" s="88">
        <v>0.34158525954563501</v>
      </c>
      <c r="F104" s="88">
        <v>0.1977393024773518</v>
      </c>
      <c r="G104" s="89">
        <v>14.061499999999999</v>
      </c>
      <c r="H104" s="90">
        <v>1.4620281144351335E-2</v>
      </c>
      <c r="I104" s="90">
        <v>8.0813604025402004</v>
      </c>
      <c r="J104" s="91">
        <v>2.3532049528744112</v>
      </c>
      <c r="K104" s="75" t="s">
        <v>69</v>
      </c>
      <c r="M104" s="231"/>
      <c r="N104" s="230"/>
      <c r="P104" s="232"/>
      <c r="AA104" s="237"/>
    </row>
    <row r="105" spans="2:27" ht="20.25" customHeight="1" x14ac:dyDescent="0.25">
      <c r="B105" s="87" t="s">
        <v>120</v>
      </c>
      <c r="C105" s="67">
        <v>1</v>
      </c>
      <c r="D105" s="88">
        <v>7.4673767883378983E-2</v>
      </c>
      <c r="E105" s="88">
        <v>0.34274687618793559</v>
      </c>
      <c r="F105" s="88">
        <v>0.25198345141691775</v>
      </c>
      <c r="G105" s="89">
        <v>11.874047619047619</v>
      </c>
      <c r="H105" s="90">
        <v>1.5471136600345852</v>
      </c>
      <c r="I105" s="90">
        <v>43.238603644508252</v>
      </c>
      <c r="J105" s="91">
        <v>2.33805821938132</v>
      </c>
      <c r="K105" s="75"/>
      <c r="M105" s="231"/>
      <c r="N105" s="230"/>
      <c r="P105" s="232"/>
      <c r="AA105" s="237"/>
    </row>
    <row r="106" spans="2:27" ht="20.25" customHeight="1" x14ac:dyDescent="0.25">
      <c r="B106" s="87" t="s">
        <v>120</v>
      </c>
      <c r="C106" s="67">
        <v>2</v>
      </c>
      <c r="D106" s="88">
        <v>4.2106515836486925E-2</v>
      </c>
      <c r="E106" s="88">
        <v>0.30917657261391646</v>
      </c>
      <c r="F106" s="88">
        <v>0.21402104302089298</v>
      </c>
      <c r="G106" s="89">
        <v>8.3873043478260882</v>
      </c>
      <c r="H106" s="90">
        <v>0.27420237999933766</v>
      </c>
      <c r="I106" s="90">
        <v>9.8526714191929123</v>
      </c>
      <c r="J106" s="91">
        <v>2.6967240824674286</v>
      </c>
      <c r="K106" s="75"/>
      <c r="M106" s="231"/>
      <c r="N106" s="230"/>
      <c r="P106" s="232"/>
      <c r="AA106" s="237"/>
    </row>
    <row r="107" spans="2:27" ht="20.25" customHeight="1" x14ac:dyDescent="0.25">
      <c r="B107" s="87" t="s">
        <v>120</v>
      </c>
      <c r="C107" s="67">
        <v>3</v>
      </c>
      <c r="D107" s="88">
        <v>1.895633263466524E-2</v>
      </c>
      <c r="E107" s="88">
        <v>0.31920576330836059</v>
      </c>
      <c r="F107" s="88">
        <v>0.22575114705992952</v>
      </c>
      <c r="G107" s="89">
        <v>8.5658260869565215</v>
      </c>
      <c r="H107" s="90">
        <v>0.17709800282050187</v>
      </c>
      <c r="I107" s="90">
        <v>10.968920395165888</v>
      </c>
      <c r="J107" s="91">
        <v>2.6811668253076304</v>
      </c>
      <c r="K107" s="75"/>
      <c r="M107" s="231"/>
      <c r="N107" s="230"/>
      <c r="P107" s="232"/>
      <c r="AA107" s="237"/>
    </row>
    <row r="108" spans="2:27" ht="20.25" customHeight="1" x14ac:dyDescent="0.25">
      <c r="B108" s="87" t="s">
        <v>120</v>
      </c>
      <c r="C108" s="67">
        <v>4</v>
      </c>
      <c r="D108" s="88">
        <v>1.6989609907885794E-2</v>
      </c>
      <c r="E108" s="88">
        <v>0.32198334189475508</v>
      </c>
      <c r="F108" s="88">
        <v>0.23467010800193283</v>
      </c>
      <c r="G108" s="89">
        <v>8.9304347826086978</v>
      </c>
      <c r="H108" s="90">
        <v>0.22184303022846638</v>
      </c>
      <c r="I108" s="90">
        <v>13.361065323792024</v>
      </c>
      <c r="J108" s="91">
        <v>2.6214076468692089</v>
      </c>
      <c r="K108" s="75"/>
      <c r="M108" s="231"/>
      <c r="N108" s="230"/>
      <c r="P108" s="232"/>
      <c r="AA108" s="237"/>
    </row>
    <row r="109" spans="2:27" ht="20.25" customHeight="1" x14ac:dyDescent="0.25">
      <c r="B109" s="87" t="s">
        <v>120</v>
      </c>
      <c r="C109" s="67">
        <v>5</v>
      </c>
      <c r="D109" s="88">
        <v>1.7981020119865465E-2</v>
      </c>
      <c r="E109" s="88">
        <v>0.32393572414249366</v>
      </c>
      <c r="F109" s="88">
        <v>0.23013294591257902</v>
      </c>
      <c r="G109" s="89">
        <v>9.5891739130434779</v>
      </c>
      <c r="H109" s="90">
        <v>0.25744558171853649</v>
      </c>
      <c r="I109" s="90">
        <v>14.441136858157057</v>
      </c>
      <c r="J109" s="91">
        <v>2.519316668448643</v>
      </c>
      <c r="K109" s="75"/>
      <c r="M109" s="231"/>
      <c r="N109" s="230"/>
      <c r="P109" s="232"/>
      <c r="AA109" s="237"/>
    </row>
    <row r="110" spans="2:27" ht="20.25" customHeight="1" x14ac:dyDescent="0.25">
      <c r="B110" s="87" t="s">
        <v>120</v>
      </c>
      <c r="C110" s="67">
        <v>6</v>
      </c>
      <c r="D110" s="88">
        <v>2.0268345394671317E-2</v>
      </c>
      <c r="E110" s="88">
        <v>0.32311347178160699</v>
      </c>
      <c r="F110" s="88">
        <v>0.21416831704611355</v>
      </c>
      <c r="G110" s="89">
        <v>11.1275</v>
      </c>
      <c r="H110" s="90">
        <v>0.13025389862612821</v>
      </c>
      <c r="I110" s="90">
        <v>15.179362525204219</v>
      </c>
      <c r="J110" s="91">
        <v>2.3034409926732149</v>
      </c>
      <c r="K110" s="75"/>
      <c r="M110" s="231"/>
      <c r="N110" s="230"/>
      <c r="P110" s="232"/>
      <c r="AA110" s="237"/>
    </row>
    <row r="111" spans="2:27" ht="20.25" customHeight="1" x14ac:dyDescent="0.25">
      <c r="B111" s="87" t="s">
        <v>120</v>
      </c>
      <c r="C111" s="67">
        <v>7</v>
      </c>
      <c r="D111" s="88">
        <v>2.2923677582329757E-2</v>
      </c>
      <c r="E111" s="88">
        <v>0.32243862735065126</v>
      </c>
      <c r="F111" s="88">
        <v>0.20857062960416867</v>
      </c>
      <c r="G111" s="89">
        <v>11.734304347826084</v>
      </c>
      <c r="H111" s="90">
        <v>0.18208707599549115</v>
      </c>
      <c r="I111" s="90">
        <v>14.951372128963106</v>
      </c>
      <c r="J111" s="91">
        <v>2.2361310767115983</v>
      </c>
      <c r="K111" s="75"/>
    </row>
    <row r="112" spans="2:27" ht="20.25" customHeight="1" x14ac:dyDescent="0.25">
      <c r="B112" s="87" t="s">
        <v>120</v>
      </c>
      <c r="C112" s="67">
        <v>8</v>
      </c>
      <c r="D112" s="88">
        <v>2.5623354545567027E-2</v>
      </c>
      <c r="E112" s="88">
        <v>0.32203639032291836</v>
      </c>
      <c r="F112" s="88">
        <v>0.1946072500823515</v>
      </c>
      <c r="G112" s="89">
        <v>12.453333333333335</v>
      </c>
      <c r="H112" s="90">
        <v>0.14071574267160061</v>
      </c>
      <c r="I112" s="90">
        <v>16.878897033999696</v>
      </c>
      <c r="J112" s="91">
        <v>2.1665049923130439</v>
      </c>
      <c r="K112" s="75" t="s">
        <v>69</v>
      </c>
    </row>
    <row r="113" spans="2:11" ht="20.25" customHeight="1" x14ac:dyDescent="0.25">
      <c r="B113" s="87" t="s">
        <v>122</v>
      </c>
      <c r="C113" s="67">
        <v>1</v>
      </c>
      <c r="D113" s="88">
        <v>4.3798853187746636E-2</v>
      </c>
      <c r="E113" s="88">
        <v>0.38061165129757574</v>
      </c>
      <c r="F113" s="88">
        <v>0.21309768729010914</v>
      </c>
      <c r="G113" s="89">
        <v>12.808190476190475</v>
      </c>
      <c r="H113" s="90">
        <v>2.2048665009489792</v>
      </c>
      <c r="I113" s="90">
        <v>25.475665958350842</v>
      </c>
      <c r="J113" s="91">
        <v>1.8456682142494485</v>
      </c>
      <c r="K113" s="75"/>
    </row>
    <row r="114" spans="2:11" ht="20.25" customHeight="1" x14ac:dyDescent="0.25">
      <c r="B114" s="87" t="s">
        <v>122</v>
      </c>
      <c r="C114" s="67">
        <v>2</v>
      </c>
      <c r="D114" s="88">
        <v>2.6072653908965716E-2</v>
      </c>
      <c r="E114" s="88">
        <v>0.35086918485735769</v>
      </c>
      <c r="F114" s="88">
        <v>0.17342239005684496</v>
      </c>
      <c r="G114" s="89">
        <v>9.1888571428571435</v>
      </c>
      <c r="H114" s="90">
        <v>8.5374523200535318E-2</v>
      </c>
      <c r="I114" s="90">
        <v>5.5984990365441947</v>
      </c>
      <c r="J114" s="91">
        <v>2.1331446437738011</v>
      </c>
      <c r="K114" s="75"/>
    </row>
    <row r="115" spans="2:11" ht="20.25" customHeight="1" x14ac:dyDescent="0.25">
      <c r="B115" s="87" t="s">
        <v>122</v>
      </c>
      <c r="C115" s="67">
        <v>3</v>
      </c>
      <c r="D115" s="88">
        <v>1.1749023081230194E-2</v>
      </c>
      <c r="E115" s="88">
        <v>0.3575818776716872</v>
      </c>
      <c r="F115" s="88">
        <v>0.1864036506635102</v>
      </c>
      <c r="G115" s="89">
        <v>9.2527142857142852</v>
      </c>
      <c r="H115" s="90">
        <v>6.4043291456743603E-2</v>
      </c>
      <c r="I115" s="90">
        <v>5.9032845713363065</v>
      </c>
      <c r="J115" s="91">
        <v>2.1460130020140689</v>
      </c>
      <c r="K115" s="75"/>
    </row>
    <row r="116" spans="2:11" ht="20.25" customHeight="1" x14ac:dyDescent="0.25">
      <c r="B116" s="87" t="s">
        <v>122</v>
      </c>
      <c r="C116" s="67">
        <v>4</v>
      </c>
      <c r="D116" s="88">
        <v>1.0362574592070278E-2</v>
      </c>
      <c r="E116" s="88">
        <v>0.36060181422987175</v>
      </c>
      <c r="F116" s="88">
        <v>0.19195913142099807</v>
      </c>
      <c r="G116" s="89">
        <v>10.016380952380953</v>
      </c>
      <c r="H116" s="90">
        <v>8.4403524220081988E-2</v>
      </c>
      <c r="I116" s="90">
        <v>7.0094182555793667</v>
      </c>
      <c r="J116" s="91">
        <v>2.0701426638543694</v>
      </c>
      <c r="K116" s="75"/>
    </row>
    <row r="117" spans="2:11" ht="20.25" customHeight="1" x14ac:dyDescent="0.25">
      <c r="B117" s="87" t="s">
        <v>122</v>
      </c>
      <c r="C117" s="67">
        <v>5</v>
      </c>
      <c r="D117" s="88">
        <v>1.0656061321381929E-2</v>
      </c>
      <c r="E117" s="88">
        <v>0.36270665721681078</v>
      </c>
      <c r="F117" s="88">
        <v>0.19590387225741721</v>
      </c>
      <c r="G117" s="89">
        <v>10.664142857142856</v>
      </c>
      <c r="H117" s="90">
        <v>5.4052294391395243E-2</v>
      </c>
      <c r="I117" s="90">
        <v>7.6958228958012924</v>
      </c>
      <c r="J117" s="91">
        <v>2.0196230527698273</v>
      </c>
      <c r="K117" s="75"/>
    </row>
    <row r="118" spans="2:11" ht="20.25" customHeight="1" x14ac:dyDescent="0.25">
      <c r="B118" s="87" t="s">
        <v>122</v>
      </c>
      <c r="C118" s="67">
        <v>6</v>
      </c>
      <c r="D118" s="88">
        <v>1.3735371651829897E-2</v>
      </c>
      <c r="E118" s="88">
        <v>0.36333187400940598</v>
      </c>
      <c r="F118" s="88">
        <v>0.19156173965066414</v>
      </c>
      <c r="G118" s="89">
        <v>11.874761904761906</v>
      </c>
      <c r="H118" s="90">
        <v>4.4757415806229939E-2</v>
      </c>
      <c r="I118" s="90">
        <v>8.9000597473409577</v>
      </c>
      <c r="J118" s="91">
        <v>1.8834172416192754</v>
      </c>
      <c r="K118" s="75"/>
    </row>
    <row r="119" spans="2:11" ht="20.25" customHeight="1" x14ac:dyDescent="0.25">
      <c r="B119" s="87" t="s">
        <v>122</v>
      </c>
      <c r="C119" s="67">
        <v>7</v>
      </c>
      <c r="D119" s="88">
        <v>1.4723821982539116E-2</v>
      </c>
      <c r="E119" s="88">
        <v>0.36505482696382097</v>
      </c>
      <c r="F119" s="88">
        <v>0.19428431038337138</v>
      </c>
      <c r="G119" s="89">
        <v>12.364749999999997</v>
      </c>
      <c r="H119" s="90">
        <v>2.1565845997167519E-2</v>
      </c>
      <c r="I119" s="90">
        <v>8.5077262458825871</v>
      </c>
      <c r="J119" s="91">
        <v>1.8494357064941218</v>
      </c>
      <c r="K119" s="75"/>
    </row>
    <row r="120" spans="2:11" ht="20.25" customHeight="1" x14ac:dyDescent="0.25">
      <c r="B120" s="87" t="s">
        <v>122</v>
      </c>
      <c r="C120" s="67">
        <v>8</v>
      </c>
      <c r="D120" s="88">
        <v>1.9701675479816966E-2</v>
      </c>
      <c r="E120" s="88">
        <v>0.3649906183024475</v>
      </c>
      <c r="F120" s="88">
        <v>0.1748408220291453</v>
      </c>
      <c r="G120" s="89">
        <v>13.278749999999997</v>
      </c>
      <c r="H120" s="90">
        <v>3.9649441838947461E-2</v>
      </c>
      <c r="I120" s="90">
        <v>8.5100918666994225</v>
      </c>
      <c r="J120" s="91">
        <v>1.778441938253791</v>
      </c>
      <c r="K120" s="75" t="s">
        <v>69</v>
      </c>
    </row>
    <row r="121" spans="2:11" ht="20.25" customHeight="1" x14ac:dyDescent="0.25">
      <c r="B121" s="87" t="s">
        <v>121</v>
      </c>
      <c r="C121" s="67">
        <v>1</v>
      </c>
      <c r="D121" s="88">
        <v>6.9280757012897307E-2</v>
      </c>
      <c r="E121" s="88">
        <v>0.38280144019812534</v>
      </c>
      <c r="F121" s="88">
        <v>0.25447792565056965</v>
      </c>
      <c r="G121" s="89">
        <v>13.328083333333334</v>
      </c>
      <c r="H121" s="90">
        <v>1.0506196735719719</v>
      </c>
      <c r="I121" s="90">
        <v>28.317173654670981</v>
      </c>
      <c r="J121" s="91">
        <v>2.2970967724125271</v>
      </c>
      <c r="K121" s="75"/>
    </row>
    <row r="122" spans="2:11" ht="20.25" customHeight="1" x14ac:dyDescent="0.25">
      <c r="B122" s="87" t="s">
        <v>121</v>
      </c>
      <c r="C122" s="67">
        <v>2</v>
      </c>
      <c r="D122" s="88">
        <v>3.7226322543770105E-2</v>
      </c>
      <c r="E122" s="88">
        <v>0.35891938719073296</v>
      </c>
      <c r="F122" s="88">
        <v>0.22360260164992882</v>
      </c>
      <c r="G122" s="89">
        <v>9.5274166666666655</v>
      </c>
      <c r="H122" s="90">
        <v>4.478489862175454E-2</v>
      </c>
      <c r="I122" s="90">
        <v>9.2998641044237154</v>
      </c>
      <c r="J122" s="91">
        <v>2.6422353359820283</v>
      </c>
      <c r="K122" s="75"/>
    </row>
    <row r="123" spans="2:11" ht="20.25" customHeight="1" x14ac:dyDescent="0.25">
      <c r="B123" s="87" t="s">
        <v>121</v>
      </c>
      <c r="C123" s="67">
        <v>3</v>
      </c>
      <c r="D123" s="88">
        <v>1.7322095658295258E-2</v>
      </c>
      <c r="E123" s="88">
        <v>0.36866940370276341</v>
      </c>
      <c r="F123" s="88">
        <v>0.23602024872882771</v>
      </c>
      <c r="G123" s="89">
        <v>10.051</v>
      </c>
      <c r="H123" s="90">
        <v>5.9577669786263797E-2</v>
      </c>
      <c r="I123" s="90">
        <v>11.420377323918034</v>
      </c>
      <c r="J123" s="91">
        <v>2.5641096539040418</v>
      </c>
      <c r="K123" s="75"/>
    </row>
    <row r="124" spans="2:11" ht="20.25" customHeight="1" x14ac:dyDescent="0.25">
      <c r="B124" s="87" t="s">
        <v>121</v>
      </c>
      <c r="C124" s="67">
        <v>4</v>
      </c>
      <c r="D124" s="88">
        <v>1.5833431704923243E-2</v>
      </c>
      <c r="E124" s="88">
        <v>0.37379870885175043</v>
      </c>
      <c r="F124" s="88">
        <v>0.24356400505496084</v>
      </c>
      <c r="G124" s="89">
        <v>10.759749999999999</v>
      </c>
      <c r="H124" s="90">
        <v>8.3113463591523926E-2</v>
      </c>
      <c r="I124" s="90">
        <v>12.29386648957958</v>
      </c>
      <c r="J124" s="91">
        <v>2.4705223835776047</v>
      </c>
      <c r="K124" s="75"/>
    </row>
    <row r="125" spans="2:11" ht="20.25" customHeight="1" x14ac:dyDescent="0.25">
      <c r="B125" s="87" t="s">
        <v>121</v>
      </c>
      <c r="C125" s="67">
        <v>5</v>
      </c>
      <c r="D125" s="88">
        <v>1.4204354947694828E-2</v>
      </c>
      <c r="E125" s="88">
        <v>0.37140592661230004</v>
      </c>
      <c r="F125" s="88">
        <v>0.24218976888602314</v>
      </c>
      <c r="G125" s="89">
        <v>10.844999999999999</v>
      </c>
      <c r="H125" s="90">
        <v>6.050062626070881E-2</v>
      </c>
      <c r="I125" s="90">
        <v>11.534012249273701</v>
      </c>
      <c r="J125" s="91">
        <v>2.4491042646787018</v>
      </c>
      <c r="K125" s="75"/>
    </row>
    <row r="126" spans="2:11" ht="20.25" customHeight="1" x14ac:dyDescent="0.25">
      <c r="B126" s="87" t="s">
        <v>121</v>
      </c>
      <c r="C126" s="67">
        <v>6</v>
      </c>
      <c r="D126" s="88">
        <v>1.5441699214146967E-2</v>
      </c>
      <c r="E126" s="88">
        <v>0.37710597865803697</v>
      </c>
      <c r="F126" s="88">
        <v>0.22749202011140554</v>
      </c>
      <c r="G126" s="89">
        <v>12.875416666666668</v>
      </c>
      <c r="H126" s="90">
        <v>5.4763941334779805E-2</v>
      </c>
      <c r="I126" s="90">
        <v>16.113637786076399</v>
      </c>
      <c r="J126" s="91">
        <v>2.2072845097369518</v>
      </c>
      <c r="K126" s="75"/>
    </row>
    <row r="127" spans="2:11" ht="20.25" customHeight="1" x14ac:dyDescent="0.25">
      <c r="B127" s="87" t="s">
        <v>121</v>
      </c>
      <c r="C127" s="67">
        <v>7</v>
      </c>
      <c r="D127" s="88">
        <v>1.7103933377320898E-2</v>
      </c>
      <c r="E127" s="88">
        <v>0.37396332654465347</v>
      </c>
      <c r="F127" s="88">
        <v>0.21670307142287376</v>
      </c>
      <c r="G127" s="89">
        <v>13.253083333333334</v>
      </c>
      <c r="H127" s="90">
        <v>2.0672513809101414E-2</v>
      </c>
      <c r="I127" s="90">
        <v>15.923348303357182</v>
      </c>
      <c r="J127" s="91">
        <v>2.1454897566333693</v>
      </c>
      <c r="K127" s="75"/>
    </row>
    <row r="128" spans="2:11" ht="20.25" customHeight="1" x14ac:dyDescent="0.25">
      <c r="B128" s="87" t="s">
        <v>121</v>
      </c>
      <c r="C128" s="67">
        <v>8</v>
      </c>
      <c r="D128" s="88">
        <v>2.130142303046768E-2</v>
      </c>
      <c r="E128" s="88">
        <v>0.37697906240419099</v>
      </c>
      <c r="F128" s="88">
        <v>0.21384053275172479</v>
      </c>
      <c r="G128" s="89">
        <v>14.43125</v>
      </c>
      <c r="H128" s="90">
        <v>3.0974280506181687E-2</v>
      </c>
      <c r="I128" s="90">
        <v>18.245326183879403</v>
      </c>
      <c r="J128" s="91">
        <v>2.0595044742109878</v>
      </c>
      <c r="K128" s="75" t="s">
        <v>69</v>
      </c>
    </row>
    <row r="129" spans="2:11" ht="20.25" customHeight="1" x14ac:dyDescent="0.25">
      <c r="B129" s="86" t="s">
        <v>130</v>
      </c>
      <c r="C129" s="85"/>
      <c r="D129" s="86"/>
      <c r="E129" s="86"/>
      <c r="F129" s="86"/>
      <c r="G129" s="86"/>
      <c r="H129" s="86"/>
      <c r="I129" s="86"/>
      <c r="J129" s="86"/>
      <c r="K129" s="85"/>
    </row>
    <row r="130" spans="2:11" ht="20.25" customHeight="1" x14ac:dyDescent="0.25">
      <c r="B130" s="225" t="str">
        <f>C62</f>
        <v>23</v>
      </c>
      <c r="C130" s="55"/>
      <c r="D130" s="68">
        <f>IFERROR((SUMIFS(D$73:D$128,$B$73:$B$128,$B130,$C$73:$C$128,MAX($C$73:$C$128))/SUMIFS(D$73:D$128,$B$73:$B$128,$B130,$C$73:$C$128,MAX($C$73:$C$128)-1))-1, "-")</f>
        <v>0.25706859825472761</v>
      </c>
      <c r="E130" s="68">
        <f>IFERROR((SUMIFS(E$73:E$128,$B$73:$B$128,$B130,$C$73:$C$128,MAX($C$73:$C$128))/SUMIFS(E$73:E$128,$B$73:$B$128,$B130,$C$73:$C$128,MAX($C$73:$C$128)-1))-1, "-")</f>
        <v>-1.6527593360084136E-2</v>
      </c>
      <c r="F130" s="68">
        <f>IFERROR((SUMIFS(F$73:F$128,$B$73:$B$128,$B130,$C$73:$C$128,MAX($C$73:$C$128))/SUMIFS(F$73:F$128,$B$73:$B$128,$B130,$C$73:$C$128,MAX($C$73:$C$128)-1))-1, "-")</f>
        <v>-7.3181534997562858E-2</v>
      </c>
      <c r="G130" s="68">
        <f t="shared" ref="G130:J136" si="1">IFERROR((SUMIFS(G$73:G$128,$B$73:$B$128,$B130,$C$73:$C$128,MAX($C$73:$C$128))/SUMIFS(G$73:G$128,$B$73:$B$128,$B130,$C$73:$C$128,MAX($C$73:$C$128)-1))-1, "-")</f>
        <v>6.2553731526589385E-2</v>
      </c>
      <c r="H130" s="68">
        <f t="shared" si="1"/>
        <v>-0.24578740297372526</v>
      </c>
      <c r="I130" s="68">
        <f t="shared" si="1"/>
        <v>0.10729981461716598</v>
      </c>
      <c r="J130" s="68">
        <f t="shared" si="1"/>
        <v>1.7642558860861968E-3</v>
      </c>
      <c r="K130" s="56"/>
    </row>
    <row r="131" spans="2:11" ht="20.25" customHeight="1" x14ac:dyDescent="0.25">
      <c r="B131" s="42" t="str">
        <f>D62</f>
        <v>14</v>
      </c>
      <c r="C131" s="55"/>
      <c r="D131" s="68">
        <f t="shared" ref="D131:F136" si="2">IFERROR((SUMIFS(D$73:D$128,$B$73:$B$128,$B131,$C$73:$C$128,MAX($C$73:$C$128))/SUMIFS(D$73:D$128,$B$73:$B$128,$B131,$C$73:$C$128,MAX($C$73:$C$128)-1))-1, "-")</f>
        <v>0.33564978645682575</v>
      </c>
      <c r="E131" s="68">
        <f t="shared" si="2"/>
        <v>-2.4803558746360976E-2</v>
      </c>
      <c r="F131" s="68">
        <f t="shared" si="2"/>
        <v>-5.8231874973257436E-2</v>
      </c>
      <c r="G131" s="68">
        <f t="shared" si="1"/>
        <v>8.2163775002762618E-2</v>
      </c>
      <c r="H131" s="68">
        <f t="shared" si="1"/>
        <v>0.55604309469781588</v>
      </c>
      <c r="I131" s="68">
        <f t="shared" si="1"/>
        <v>0.28579616729161827</v>
      </c>
      <c r="J131" s="68">
        <f t="shared" si="1"/>
        <v>-9.01354874874849E-3</v>
      </c>
      <c r="K131" s="56"/>
    </row>
    <row r="132" spans="2:11" ht="20.25" customHeight="1" x14ac:dyDescent="0.25">
      <c r="B132" s="42" t="str">
        <f>E62</f>
        <v>79</v>
      </c>
      <c r="C132" s="55"/>
      <c r="D132" s="68">
        <f t="shared" si="2"/>
        <v>0.43735723915656899</v>
      </c>
      <c r="E132" s="68">
        <f t="shared" si="2"/>
        <v>3.6006959906078606E-3</v>
      </c>
      <c r="F132" s="68">
        <f t="shared" si="2"/>
        <v>-6.8049210806759741E-2</v>
      </c>
      <c r="G132" s="68">
        <f t="shared" si="1"/>
        <v>8.7532519948295029E-2</v>
      </c>
      <c r="H132" s="68">
        <f t="shared" si="1"/>
        <v>-0.49777546054031996</v>
      </c>
      <c r="I132" s="68">
        <f t="shared" si="1"/>
        <v>6.7642602962061371E-2</v>
      </c>
      <c r="J132" s="68">
        <f t="shared" si="1"/>
        <v>-3.0517749829719776E-2</v>
      </c>
      <c r="K132" s="56"/>
    </row>
    <row r="133" spans="2:11" ht="20.25" customHeight="1" x14ac:dyDescent="0.25">
      <c r="B133" s="42" t="str">
        <f>F62</f>
        <v>급행99</v>
      </c>
      <c r="C133" s="55"/>
      <c r="D133" s="68">
        <f t="shared" si="2"/>
        <v>0.20949350535184075</v>
      </c>
      <c r="E133" s="68">
        <f t="shared" si="2"/>
        <v>1.0915238198678789E-2</v>
      </c>
      <c r="F133" s="68">
        <f t="shared" si="2"/>
        <v>-4.3723633025833708E-2</v>
      </c>
      <c r="G133" s="68">
        <f t="shared" si="1"/>
        <v>6.463000293385579E-2</v>
      </c>
      <c r="H133" s="68">
        <f t="shared" si="1"/>
        <v>-0.24847165368111579</v>
      </c>
      <c r="I133" s="68">
        <f>IFERROR((SUMIFS(I$73:I$128,$B$73:$B$128,$B133,$C$73:$C$128,MAX($C$73:$C$128))/SUMIFS(I$73:I$128,$B$73:$B$128,$B133,$C$73:$C$128,MAX($C$73:$C$128)-1))-1, "-")</f>
        <v>9.7026303066276354E-2</v>
      </c>
      <c r="J133" s="68">
        <f t="shared" si="1"/>
        <v>-3.1947056437042209E-2</v>
      </c>
      <c r="K133" s="56"/>
    </row>
    <row r="134" spans="2:11" ht="20.25" customHeight="1" x14ac:dyDescent="0.25">
      <c r="B134" s="42" t="str">
        <f>G62</f>
        <v>4</v>
      </c>
      <c r="C134" s="55"/>
      <c r="D134" s="68">
        <f t="shared" si="2"/>
        <v>0.11776805678501856</v>
      </c>
      <c r="E134" s="68">
        <f t="shared" si="2"/>
        <v>-1.247483997304899E-3</v>
      </c>
      <c r="F134" s="68">
        <f t="shared" si="2"/>
        <v>-6.6947966491338051E-2</v>
      </c>
      <c r="G134" s="68">
        <f>IFERROR((SUMIFS(G$73:G$128,$B$73:$B$128,$B134,$C$73:$C$128,MAX($C$73:$C$128))/SUMIFS(G$73:G$128,$B$73:$B$128,$B134,$C$73:$C$128,MAX($C$73:$C$128)-1))-1, "-")</f>
        <v>6.1275808449646973E-2</v>
      </c>
      <c r="H134" s="68">
        <f t="shared" si="1"/>
        <v>-0.22720631377986966</v>
      </c>
      <c r="I134" s="68">
        <f t="shared" si="1"/>
        <v>0.12891959937928887</v>
      </c>
      <c r="J134" s="68">
        <f t="shared" si="1"/>
        <v>-3.1136852899045997E-2</v>
      </c>
      <c r="K134" s="56"/>
    </row>
    <row r="135" spans="2:11" ht="20.25" customHeight="1" x14ac:dyDescent="0.25">
      <c r="B135" s="42" t="str">
        <f>H62</f>
        <v>62</v>
      </c>
      <c r="C135" s="55"/>
      <c r="D135" s="68">
        <f t="shared" si="2"/>
        <v>0.33808161380795387</v>
      </c>
      <c r="E135" s="68">
        <f t="shared" si="2"/>
        <v>-1.758877205034759E-4</v>
      </c>
      <c r="F135" s="68">
        <f t="shared" si="2"/>
        <v>-0.10007750145062777</v>
      </c>
      <c r="G135" s="68">
        <f t="shared" si="1"/>
        <v>7.3919812369841686E-2</v>
      </c>
      <c r="H135" s="68">
        <f t="shared" si="1"/>
        <v>0.83852939709182106</v>
      </c>
      <c r="I135" s="68">
        <f>IFERROR((SUMIFS(I$73:I$128,$B$73:$B$128,$B135,$C$73:$C$128,MAX($C$73:$C$128))/SUMIFS(I$73:I$128,$B$73:$B$128,$B135,$C$73:$C$128,MAX($C$73:$C$128)-1))-1, "-")</f>
        <v>2.7805558717641787E-4</v>
      </c>
      <c r="J135" s="68">
        <f t="shared" si="1"/>
        <v>-3.8386718711573842E-2</v>
      </c>
      <c r="K135" s="56"/>
    </row>
    <row r="136" spans="2:11" ht="20.25" customHeight="1" x14ac:dyDescent="0.25">
      <c r="B136" s="42" t="str">
        <f>I62</f>
        <v>58</v>
      </c>
      <c r="C136" s="55"/>
      <c r="D136" s="68">
        <f t="shared" si="2"/>
        <v>0.24541078128335547</v>
      </c>
      <c r="E136" s="68">
        <f t="shared" si="2"/>
        <v>8.0642556247487729E-3</v>
      </c>
      <c r="F136" s="68">
        <f t="shared" si="2"/>
        <v>-1.3209497458220198E-2</v>
      </c>
      <c r="G136" s="68">
        <f t="shared" si="1"/>
        <v>8.8897552141954383E-2</v>
      </c>
      <c r="H136" s="68">
        <f t="shared" si="1"/>
        <v>0.49833159103005409</v>
      </c>
      <c r="I136" s="68">
        <f t="shared" si="1"/>
        <v>0.14582221253256566</v>
      </c>
      <c r="J136" s="68">
        <f t="shared" si="1"/>
        <v>-4.0077228127766373E-2</v>
      </c>
      <c r="K136" s="56"/>
    </row>
    <row r="137" spans="2:11" ht="20.25" customHeight="1" thickBot="1" x14ac:dyDescent="0.3"/>
    <row r="138" spans="2:11" ht="17.25" thickTop="1" x14ac:dyDescent="0.25">
      <c r="B138" s="26" t="s">
        <v>51</v>
      </c>
      <c r="C138" s="26"/>
      <c r="D138" s="26"/>
      <c r="E138" s="26"/>
      <c r="F138" s="173" t="s">
        <v>75</v>
      </c>
      <c r="G138" s="43"/>
      <c r="H138" s="26"/>
      <c r="I138" s="26"/>
    </row>
    <row r="139" spans="2:11" x14ac:dyDescent="0.25">
      <c r="B139" s="27" t="s">
        <v>33</v>
      </c>
      <c r="C139" s="27" t="s">
        <v>52</v>
      </c>
      <c r="D139" s="27"/>
      <c r="E139" s="27"/>
      <c r="F139" s="92" t="s">
        <v>76</v>
      </c>
      <c r="G139" s="44"/>
      <c r="H139" s="46" t="s">
        <v>79</v>
      </c>
      <c r="I139" s="46"/>
    </row>
    <row r="140" spans="2:11" x14ac:dyDescent="0.25">
      <c r="B140" s="27" t="s">
        <v>34</v>
      </c>
      <c r="C140" s="27" t="s">
        <v>53</v>
      </c>
      <c r="D140" s="27"/>
      <c r="E140" s="27"/>
      <c r="F140" s="92" t="s">
        <v>77</v>
      </c>
      <c r="G140" s="44"/>
      <c r="H140" s="46" t="s">
        <v>80</v>
      </c>
      <c r="I140" s="46"/>
    </row>
    <row r="141" spans="2:11" x14ac:dyDescent="0.25">
      <c r="B141" s="27" t="s">
        <v>4</v>
      </c>
      <c r="C141" s="27" t="s">
        <v>54</v>
      </c>
      <c r="D141" s="27"/>
      <c r="E141" s="27"/>
      <c r="F141" s="92" t="s">
        <v>78</v>
      </c>
      <c r="G141" s="44"/>
      <c r="H141" s="46" t="s">
        <v>81</v>
      </c>
      <c r="I141" s="46"/>
    </row>
    <row r="142" spans="2:11" x14ac:dyDescent="0.25">
      <c r="B142" s="27" t="s">
        <v>5</v>
      </c>
      <c r="C142" s="27" t="s">
        <v>55</v>
      </c>
      <c r="D142" s="27"/>
      <c r="E142" s="27"/>
      <c r="F142" s="92" t="s">
        <v>85</v>
      </c>
      <c r="G142" s="44"/>
      <c r="H142" s="46" t="s">
        <v>82</v>
      </c>
      <c r="I142" s="46"/>
    </row>
    <row r="143" spans="2:11" x14ac:dyDescent="0.25">
      <c r="B143" s="27" t="s">
        <v>56</v>
      </c>
      <c r="C143" s="27" t="s">
        <v>57</v>
      </c>
      <c r="D143" s="27"/>
      <c r="E143" s="27"/>
      <c r="F143" s="92" t="s">
        <v>86</v>
      </c>
      <c r="G143" s="44"/>
      <c r="H143" s="46" t="s">
        <v>83</v>
      </c>
      <c r="I143" s="46"/>
    </row>
    <row r="144" spans="2:11" ht="17.25" thickBot="1" x14ac:dyDescent="0.3">
      <c r="B144" s="28" t="s">
        <v>58</v>
      </c>
      <c r="C144" s="28" t="s">
        <v>59</v>
      </c>
      <c r="D144" s="28"/>
      <c r="E144" s="28"/>
      <c r="F144" s="93" t="s">
        <v>87</v>
      </c>
      <c r="G144" s="45"/>
      <c r="H144" s="47" t="s">
        <v>84</v>
      </c>
      <c r="I144" s="47"/>
    </row>
    <row r="145" ht="17.25" thickTop="1" x14ac:dyDescent="0.25"/>
    <row r="146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128">
    <cfRule type="expression" dxfId="44" priority="11">
      <formula>$B73&lt;&gt;$B74</formula>
    </cfRule>
  </conditionalFormatting>
  <conditionalFormatting sqref="C63:K63">
    <cfRule type="containsText" dxfId="43" priority="15" operator="containsText" text="F">
      <formula>NOT(ISERROR(SEARCH("F",C63)))</formula>
    </cfRule>
    <cfRule type="containsText" dxfId="42" priority="16" operator="containsText" text="D">
      <formula>NOT(ISERROR(SEARCH("D",C63)))</formula>
    </cfRule>
    <cfRule type="containsText" dxfId="41" priority="17" operator="containsText" text="S">
      <formula>NOT(ISERROR(SEARCH("S",C63)))</formula>
    </cfRule>
    <cfRule type="containsText" dxfId="40" priority="18" operator="containsText" text="A">
      <formula>NOT(ISERROR(SEARCH("A",C63)))</formula>
    </cfRule>
  </conditionalFormatting>
  <conditionalFormatting sqref="D50:K50 D52:K53 D54:D59 D60:K61 D70:K70 D129:K129 K130:K136">
    <cfRule type="containsText" dxfId="39" priority="73" operator="containsText" text="악화">
      <formula>NOT(ISERROR(SEARCH("악화",D50)))</formula>
    </cfRule>
  </conditionalFormatting>
  <conditionalFormatting sqref="D50:K50 D52:K53 D60:K61 D70:K70 D129:K129 K130:K136 D54:D59">
    <cfRule type="containsText" dxfId="38" priority="72" operator="containsText" text="개선">
      <formula>NOT(ISERROR(SEARCH("개선",D50)))</formula>
    </cfRule>
  </conditionalFormatting>
  <conditionalFormatting sqref="G4:G5">
    <cfRule type="containsText" dxfId="37" priority="23" operator="containsText" text="S">
      <formula>NOT(ISERROR(SEARCH("S",G4)))</formula>
    </cfRule>
    <cfRule type="containsText" dxfId="36" priority="24" operator="containsText" text="A">
      <formula>NOT(ISERROR(SEARCH("A",G4)))</formula>
    </cfRule>
  </conditionalFormatting>
  <conditionalFormatting sqref="G5">
    <cfRule type="containsText" dxfId="35" priority="19" operator="containsText" text="F">
      <formula>NOT(ISERROR(SEARCH("F",G5)))</formula>
    </cfRule>
    <cfRule type="containsText" dxfId="34" priority="20" operator="containsText" text="D">
      <formula>NOT(ISERROR(SEARCH("D",G5)))</formula>
    </cfRule>
  </conditionalFormatting>
  <conditionalFormatting sqref="K1:K19 J20">
    <cfRule type="containsText" dxfId="33" priority="1" operator="containsText" text="D">
      <formula>NOT(ISERROR(SEARCH("D",J1)))</formula>
    </cfRule>
    <cfRule type="containsText" dxfId="32" priority="2" operator="containsText" text="F">
      <formula>NOT(ISERROR(SEARCH("F",J1)))</formula>
    </cfRule>
    <cfRule type="containsText" dxfId="31" priority="3" operator="containsText" text="S">
      <formula>NOT(ISERROR(SEARCH("S",J1)))</formula>
    </cfRule>
    <cfRule type="containsText" dxfId="30" priority="4" operator="containsText" text="A">
      <formula>NOT(ISERROR(SEARCH("A",J1)))</formula>
    </cfRule>
  </conditionalFormatting>
  <conditionalFormatting sqref="K22:K26 K28:K62">
    <cfRule type="containsText" dxfId="29" priority="25" operator="containsText" text="D">
      <formula>NOT(ISERROR(SEARCH("D",K22)))</formula>
    </cfRule>
    <cfRule type="containsText" dxfId="28" priority="26" operator="containsText" text="F">
      <formula>NOT(ISERROR(SEARCH("F",K22)))</formula>
    </cfRule>
    <cfRule type="containsText" dxfId="27" priority="27" operator="containsText" text="S">
      <formula>NOT(ISERROR(SEARCH("S",K22)))</formula>
    </cfRule>
    <cfRule type="containsText" dxfId="26" priority="28" operator="containsText" text="A">
      <formula>NOT(ISERROR(SEARCH("A",K22)))</formula>
    </cfRule>
  </conditionalFormatting>
  <conditionalFormatting sqref="K64:K1048576">
    <cfRule type="containsText" dxfId="25" priority="7" operator="containsText" text="D">
      <formula>NOT(ISERROR(SEARCH("D",K64)))</formula>
    </cfRule>
    <cfRule type="containsText" dxfId="24" priority="8" operator="containsText" text="F">
      <formula>NOT(ISERROR(SEARCH("F",K64)))</formula>
    </cfRule>
    <cfRule type="containsText" dxfId="23" priority="9" operator="containsText" text="S">
      <formula>NOT(ISERROR(SEARCH("S",K64)))</formula>
    </cfRule>
    <cfRule type="containsText" dxfId="22" priority="10" operator="containsText" text="A">
      <formula>NOT(ISERROR(SEARCH("A",K64)))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D130:J136</xm:sqref>
        </x14:conditionalFormatting>
        <x14:conditionalFormatting xmlns:xm="http://schemas.microsoft.com/office/excel/2006/main">
          <x14:cfRule type="iconSet" priority="5" id="{88AC3770-6E2A-4376-9AD6-07C3D5B66BF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2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3"/>
      <c r="B1" s="23"/>
      <c r="C1" s="33"/>
      <c r="D1" s="24"/>
      <c r="E1" s="104"/>
      <c r="F1" s="109"/>
      <c r="G1" s="22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159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38</v>
      </c>
      <c r="B4" s="139" t="s">
        <v>145</v>
      </c>
      <c r="C4" s="139" t="s">
        <v>1</v>
      </c>
      <c r="D4" s="139" t="s">
        <v>10</v>
      </c>
      <c r="E4" s="140" t="s">
        <v>144</v>
      </c>
      <c r="F4" s="126" t="s">
        <v>45</v>
      </c>
      <c r="G4" s="150" t="s">
        <v>149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7" t="s">
        <v>6</v>
      </c>
      <c r="O4" s="227" t="s">
        <v>7</v>
      </c>
      <c r="P4" s="227" t="s">
        <v>26</v>
      </c>
      <c r="Q4" s="227" t="s">
        <v>14</v>
      </c>
      <c r="R4" s="227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88</v>
      </c>
      <c r="AZ4" s="99" t="s">
        <v>64</v>
      </c>
      <c r="BA4" s="99" t="s">
        <v>129</v>
      </c>
      <c r="BB4" t="s">
        <v>137</v>
      </c>
      <c r="BC4" t="s">
        <v>138</v>
      </c>
      <c r="BD4" t="s">
        <v>113</v>
      </c>
      <c r="BE4" t="s">
        <v>139</v>
      </c>
      <c r="BF4" t="s">
        <v>140</v>
      </c>
      <c r="BG4" t="s">
        <v>88</v>
      </c>
      <c r="BH4" t="s">
        <v>139</v>
      </c>
      <c r="BI4" t="s">
        <v>140</v>
      </c>
      <c r="BJ4" t="s">
        <v>88</v>
      </c>
      <c r="BL4" t="s">
        <v>141</v>
      </c>
      <c r="BM4" t="s">
        <v>142</v>
      </c>
      <c r="BN4" t="s">
        <v>143</v>
      </c>
    </row>
    <row r="5" spans="1:66" x14ac:dyDescent="0.25">
      <c r="A5" s="144" t="str">
        <f>W5</f>
        <v>삼환교통</v>
      </c>
      <c r="B5" s="144" t="str">
        <f>V5</f>
        <v>14</v>
      </c>
      <c r="C5" s="145" t="str">
        <f>Y5</f>
        <v>70바3110</v>
      </c>
      <c r="D5" s="133" t="str">
        <f>Z5</f>
        <v>대형</v>
      </c>
      <c r="E5" s="129" t="str">
        <f>AZ5</f>
        <v>C</v>
      </c>
      <c r="F5" s="152">
        <f>G5/H5</f>
        <v>0.87949999999999995</v>
      </c>
      <c r="G5" s="153">
        <f>AE5</f>
        <v>1.7589999999999999</v>
      </c>
      <c r="H5" s="154">
        <f>AF5</f>
        <v>2</v>
      </c>
      <c r="I5" s="155">
        <f>AC5</f>
        <v>1802.396</v>
      </c>
      <c r="J5" s="156">
        <f>AI5/AH5</f>
        <v>4.4076094492015119E-2</v>
      </c>
      <c r="K5" s="156">
        <f>AJ5/AH5</f>
        <v>0.32811336399214436</v>
      </c>
      <c r="L5" s="156">
        <f>AK5/AC5</f>
        <v>0.16921919489390788</v>
      </c>
      <c r="M5" s="157">
        <f>AG5</f>
        <v>12.122</v>
      </c>
      <c r="N5" s="158">
        <f>IF(AW5=0,AT5,"속도계이상")</f>
        <v>0.83199999999999996</v>
      </c>
      <c r="O5" s="158">
        <f>IF(AW5=0,AU5,"속도계이상")</f>
        <v>7.3239999999999998</v>
      </c>
      <c r="P5" s="159">
        <f>AQ5/60</f>
        <v>0</v>
      </c>
      <c r="Q5" s="160">
        <f>AN5</f>
        <v>74</v>
      </c>
      <c r="R5" s="161">
        <f>AC5/(AH5-AI5-AJ5)</f>
        <v>25.479253178022258</v>
      </c>
      <c r="S5" s="146">
        <f>IF(AW5=0,AL5,"속도계이상")</f>
        <v>15</v>
      </c>
      <c r="T5" s="146">
        <f>IF(AW5=0,AM5,"속도계이상")</f>
        <v>132</v>
      </c>
      <c r="U5" t="s">
        <v>117</v>
      </c>
      <c r="V5" s="5" t="s">
        <v>118</v>
      </c>
      <c r="W5" t="s">
        <v>117</v>
      </c>
      <c r="X5" s="5" t="s">
        <v>118</v>
      </c>
      <c r="Y5" t="s">
        <v>203</v>
      </c>
      <c r="Z5" t="s">
        <v>197</v>
      </c>
      <c r="AA5" t="s">
        <v>48</v>
      </c>
      <c r="AB5">
        <v>514</v>
      </c>
      <c r="AC5" s="1">
        <v>1802.396</v>
      </c>
      <c r="AD5" s="1">
        <v>1024.915</v>
      </c>
      <c r="AE5" s="29">
        <v>1.7589999999999999</v>
      </c>
      <c r="AF5">
        <v>2</v>
      </c>
      <c r="AG5">
        <v>12.122</v>
      </c>
      <c r="AH5">
        <v>112.676907</v>
      </c>
      <c r="AI5">
        <v>4.9663579999999996</v>
      </c>
      <c r="AJ5">
        <v>36.970799</v>
      </c>
      <c r="AK5">
        <v>305</v>
      </c>
      <c r="AL5">
        <v>15</v>
      </c>
      <c r="AM5">
        <v>132</v>
      </c>
      <c r="AN5">
        <v>74</v>
      </c>
      <c r="AO5">
        <v>15.996143</v>
      </c>
      <c r="AP5">
        <v>23.1</v>
      </c>
      <c r="AQ5">
        <v>0</v>
      </c>
      <c r="AR5">
        <v>27</v>
      </c>
      <c r="AS5">
        <v>7021</v>
      </c>
      <c r="AT5">
        <v>0.83199999999999996</v>
      </c>
      <c r="AU5">
        <v>7.3239999999999998</v>
      </c>
      <c r="AV5">
        <v>14483</v>
      </c>
      <c r="AW5">
        <v>0</v>
      </c>
      <c r="AX5" s="30">
        <v>0.44</v>
      </c>
      <c r="AY5">
        <v>0.87949999999999995</v>
      </c>
      <c r="AZ5" t="s">
        <v>68</v>
      </c>
      <c r="BA5" t="s">
        <v>204</v>
      </c>
      <c r="BB5">
        <v>3</v>
      </c>
      <c r="BC5" t="s">
        <v>220</v>
      </c>
      <c r="BD5">
        <v>5</v>
      </c>
      <c r="BE5">
        <v>39974.909999999996</v>
      </c>
      <c r="BF5">
        <v>4.5088181561884697E-2</v>
      </c>
      <c r="BG5">
        <v>3.9655055683677588E-2</v>
      </c>
      <c r="BH5">
        <v>471774.64699999994</v>
      </c>
      <c r="BI5">
        <v>3.820459644157182E-3</v>
      </c>
      <c r="BJ5">
        <v>3.3600942570362414E-3</v>
      </c>
      <c r="BK5">
        <v>1</v>
      </c>
      <c r="BL5" t="s">
        <v>68</v>
      </c>
      <c r="BM5">
        <v>0</v>
      </c>
      <c r="BN5" t="s">
        <v>881</v>
      </c>
    </row>
    <row r="6" spans="1:66" x14ac:dyDescent="0.25">
      <c r="A6" s="141" t="str">
        <f t="shared" ref="A6:A7" si="0">W6</f>
        <v>삼환교통</v>
      </c>
      <c r="B6" s="141" t="str">
        <f t="shared" ref="B6:B7" si="1">V6</f>
        <v>14</v>
      </c>
      <c r="C6" s="142" t="str">
        <f t="shared" ref="C6:C7" si="2">Y6</f>
        <v>70바3115</v>
      </c>
      <c r="D6" s="116" t="str">
        <f t="shared" ref="D6:D7" si="3">Z6</f>
        <v>대형</v>
      </c>
      <c r="E6" s="112" t="str">
        <f>AZ6</f>
        <v>C</v>
      </c>
      <c r="F6" s="162">
        <f>G6/H6</f>
        <v>0.89449999999999996</v>
      </c>
      <c r="G6" s="163">
        <f>AE6</f>
        <v>1.7889999999999999</v>
      </c>
      <c r="H6" s="164">
        <f>AF6</f>
        <v>2</v>
      </c>
      <c r="I6" s="165">
        <f t="shared" ref="I6:I7" si="4">AC6</f>
        <v>3734.01</v>
      </c>
      <c r="J6" s="166">
        <f t="shared" ref="J6:J7" si="5">AI6/AH6</f>
        <v>1.463582620279825E-2</v>
      </c>
      <c r="K6" s="166">
        <f t="shared" ref="K6:K7" si="6">AJ6/AH6</f>
        <v>0.31480026399389432</v>
      </c>
      <c r="L6" s="166">
        <f t="shared" ref="L6:L7" si="7">AK6/AC6</f>
        <v>0.10096384316057</v>
      </c>
      <c r="M6" s="167">
        <f t="shared" ref="M6:M7" si="8">AG6</f>
        <v>10.631</v>
      </c>
      <c r="N6" s="168">
        <f t="shared" ref="N6:N7" si="9">IF(AW6=0,AT6,"속도계이상")</f>
        <v>0.50900000000000001</v>
      </c>
      <c r="O6" s="168">
        <f t="shared" ref="O6:O7" si="10">IF(AW6=0,AU6,"속도계이상")</f>
        <v>17.488</v>
      </c>
      <c r="P6" s="169">
        <f t="shared" ref="P6:P7" si="11">AQ6/60</f>
        <v>0</v>
      </c>
      <c r="Q6" s="170">
        <f t="shared" ref="Q6:Q7" si="12">AN6</f>
        <v>74</v>
      </c>
      <c r="R6" s="171">
        <f t="shared" ref="R6:R7" si="13">AC6/(AH6-AI6-AJ6)</f>
        <v>23.890815554376449</v>
      </c>
      <c r="S6" s="143">
        <f t="shared" ref="S6:S7" si="14">IF(AW6=0,AL6,"속도계이상")</f>
        <v>19</v>
      </c>
      <c r="T6" s="143">
        <f t="shared" ref="T6:T7" si="15">IF(AW6=0,AM6,"속도계이상")</f>
        <v>653</v>
      </c>
      <c r="U6" t="s">
        <v>117</v>
      </c>
      <c r="V6" s="5" t="s">
        <v>118</v>
      </c>
      <c r="W6" t="s">
        <v>117</v>
      </c>
      <c r="X6" s="5" t="s">
        <v>118</v>
      </c>
      <c r="Y6" t="s">
        <v>205</v>
      </c>
      <c r="Z6" t="s">
        <v>197</v>
      </c>
      <c r="AA6" t="s">
        <v>48</v>
      </c>
      <c r="AB6">
        <v>514</v>
      </c>
      <c r="AC6" s="1">
        <v>3734.01</v>
      </c>
      <c r="AD6" s="1">
        <v>2087.69</v>
      </c>
      <c r="AE6" s="29">
        <v>1.7889999999999999</v>
      </c>
      <c r="AF6">
        <v>2</v>
      </c>
      <c r="AG6">
        <v>10.631</v>
      </c>
      <c r="AH6">
        <v>233.079633</v>
      </c>
      <c r="AI6">
        <v>3.4113129999999998</v>
      </c>
      <c r="AJ6">
        <v>73.373530000000002</v>
      </c>
      <c r="AK6">
        <v>377</v>
      </c>
      <c r="AL6">
        <v>19</v>
      </c>
      <c r="AM6">
        <v>653</v>
      </c>
      <c r="AN6">
        <v>74</v>
      </c>
      <c r="AO6">
        <v>16.020318</v>
      </c>
      <c r="AP6">
        <v>152.6</v>
      </c>
      <c r="AQ6">
        <v>0</v>
      </c>
      <c r="AR6">
        <v>4</v>
      </c>
      <c r="AS6">
        <v>1570</v>
      </c>
      <c r="AT6">
        <v>0.50900000000000001</v>
      </c>
      <c r="AU6">
        <v>17.488</v>
      </c>
      <c r="AV6">
        <v>32111</v>
      </c>
      <c r="AW6">
        <v>0</v>
      </c>
      <c r="AX6" s="30">
        <v>0.44</v>
      </c>
      <c r="AY6">
        <v>0.89449999999999996</v>
      </c>
      <c r="AZ6" t="s">
        <v>68</v>
      </c>
      <c r="BA6" t="s">
        <v>204</v>
      </c>
      <c r="BB6">
        <v>1</v>
      </c>
      <c r="BC6" t="s">
        <v>227</v>
      </c>
      <c r="BD6">
        <v>6</v>
      </c>
      <c r="BE6">
        <v>39974.909999999996</v>
      </c>
      <c r="BF6">
        <v>9.3408840695326151E-2</v>
      </c>
      <c r="BG6">
        <v>8.3554208001969235E-2</v>
      </c>
      <c r="BH6">
        <v>471774.64699999994</v>
      </c>
      <c r="BI6">
        <v>7.9148170079601596E-3</v>
      </c>
      <c r="BJ6">
        <v>7.0798038136203629E-3</v>
      </c>
      <c r="BK6">
        <v>1</v>
      </c>
      <c r="BL6" t="s">
        <v>67</v>
      </c>
      <c r="BM6">
        <v>-1</v>
      </c>
      <c r="BN6" t="s">
        <v>880</v>
      </c>
    </row>
    <row r="7" spans="1:66" x14ac:dyDescent="0.25">
      <c r="A7" s="144" t="str">
        <f t="shared" si="0"/>
        <v>삼환교통</v>
      </c>
      <c r="B7" s="144" t="str">
        <f t="shared" si="1"/>
        <v>14</v>
      </c>
      <c r="C7" s="145" t="str">
        <f t="shared" si="2"/>
        <v>70바3121</v>
      </c>
      <c r="D7" s="133" t="str">
        <f t="shared" si="3"/>
        <v>저상</v>
      </c>
      <c r="E7" s="129" t="str">
        <f t="shared" ref="E7:E45" si="16">AZ7</f>
        <v>C</v>
      </c>
      <c r="F7" s="152">
        <f t="shared" ref="F7:F45" si="17">G7/H7</f>
        <v>0.89315789473684215</v>
      </c>
      <c r="G7" s="153">
        <f t="shared" ref="G7:G45" si="18">AE7</f>
        <v>1.6970000000000001</v>
      </c>
      <c r="H7" s="154">
        <f t="shared" ref="H7:H45" si="19">AF7</f>
        <v>1.9</v>
      </c>
      <c r="I7" s="155">
        <f t="shared" si="4"/>
        <v>1928.288</v>
      </c>
      <c r="J7" s="156">
        <f t="shared" si="5"/>
        <v>3.0661881034378523E-2</v>
      </c>
      <c r="K7" s="156">
        <f t="shared" si="6"/>
        <v>0.30534717614273682</v>
      </c>
      <c r="L7" s="156">
        <f t="shared" si="7"/>
        <v>0.27329942415240877</v>
      </c>
      <c r="M7" s="157">
        <f t="shared" si="8"/>
        <v>15.653</v>
      </c>
      <c r="N7" s="158">
        <f t="shared" si="9"/>
        <v>0.36299999999999999</v>
      </c>
      <c r="O7" s="158">
        <f t="shared" si="10"/>
        <v>13.38</v>
      </c>
      <c r="P7" s="159">
        <f t="shared" si="11"/>
        <v>0</v>
      </c>
      <c r="Q7" s="160">
        <f t="shared" si="12"/>
        <v>76</v>
      </c>
      <c r="R7" s="161">
        <f t="shared" si="13"/>
        <v>27.263607127887731</v>
      </c>
      <c r="S7" s="146">
        <f t="shared" si="14"/>
        <v>7</v>
      </c>
      <c r="T7" s="146">
        <f t="shared" si="15"/>
        <v>258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207</v>
      </c>
      <c r="Z7" s="4" t="s">
        <v>208</v>
      </c>
      <c r="AA7" s="4" t="s">
        <v>48</v>
      </c>
      <c r="AB7" s="4">
        <v>514</v>
      </c>
      <c r="AC7" s="4">
        <v>1928.288</v>
      </c>
      <c r="AD7" s="4">
        <v>1136.4590000000001</v>
      </c>
      <c r="AE7" s="4">
        <v>1.6970000000000001</v>
      </c>
      <c r="AF7" s="4">
        <v>1.9</v>
      </c>
      <c r="AG7" s="4">
        <v>15.653</v>
      </c>
      <c r="AH7" s="4">
        <v>106.51884</v>
      </c>
      <c r="AI7" s="4">
        <v>3.2660680000000002</v>
      </c>
      <c r="AJ7" s="4">
        <v>32.525227000000001</v>
      </c>
      <c r="AK7" s="4">
        <v>527</v>
      </c>
      <c r="AL7" s="4">
        <v>7</v>
      </c>
      <c r="AM7" s="4">
        <v>258</v>
      </c>
      <c r="AN7" s="4">
        <v>76</v>
      </c>
      <c r="AO7" s="4">
        <v>18.102788</v>
      </c>
      <c r="AP7" s="4">
        <v>255.5</v>
      </c>
      <c r="AQ7" s="4">
        <v>0</v>
      </c>
      <c r="AR7" s="4">
        <v>9</v>
      </c>
      <c r="AS7" s="4">
        <v>3684</v>
      </c>
      <c r="AT7" s="4">
        <v>0.36299999999999999</v>
      </c>
      <c r="AU7" s="4">
        <v>13.38</v>
      </c>
      <c r="AV7" s="4">
        <v>15619</v>
      </c>
      <c r="AW7" s="4">
        <v>0</v>
      </c>
      <c r="AX7" s="31">
        <v>0.47</v>
      </c>
      <c r="AY7">
        <v>0.89315789473684215</v>
      </c>
      <c r="AZ7" t="s">
        <v>68</v>
      </c>
      <c r="BA7" t="s">
        <v>204</v>
      </c>
      <c r="BB7">
        <v>2</v>
      </c>
      <c r="BC7" t="s">
        <v>206</v>
      </c>
      <c r="BD7">
        <v>6</v>
      </c>
      <c r="BE7">
        <v>39974.909999999996</v>
      </c>
      <c r="BF7">
        <v>4.8237456944868674E-2</v>
      </c>
      <c r="BG7">
        <v>4.3083665492337969E-2</v>
      </c>
      <c r="BH7">
        <v>471774.64699999994</v>
      </c>
      <c r="BI7">
        <v>4.0873073876731662E-3</v>
      </c>
      <c r="BJ7">
        <v>3.6506108615165069E-3</v>
      </c>
      <c r="BK7">
        <v>1</v>
      </c>
      <c r="BL7" t="s">
        <v>67</v>
      </c>
      <c r="BM7">
        <v>-1</v>
      </c>
      <c r="BN7" t="s">
        <v>880</v>
      </c>
    </row>
    <row r="8" spans="1:66" x14ac:dyDescent="0.25">
      <c r="A8" s="141" t="str">
        <f t="shared" ref="A8:A45" si="20">W8</f>
        <v>삼환교통</v>
      </c>
      <c r="B8" s="141" t="str">
        <f t="shared" ref="B8:B45" si="21">V8</f>
        <v>14</v>
      </c>
      <c r="C8" s="142" t="str">
        <f t="shared" ref="C8:C45" si="22">Y8</f>
        <v>70바3127</v>
      </c>
      <c r="D8" s="116" t="str">
        <f t="shared" ref="D8:D45" si="23">Z8</f>
        <v>저상</v>
      </c>
      <c r="E8" s="112" t="str">
        <f t="shared" si="16"/>
        <v>B</v>
      </c>
      <c r="F8" s="162">
        <f t="shared" si="17"/>
        <v>0.91210526315789486</v>
      </c>
      <c r="G8" s="163">
        <f t="shared" si="18"/>
        <v>1.7330000000000001</v>
      </c>
      <c r="H8" s="164">
        <f t="shared" si="19"/>
        <v>1.9</v>
      </c>
      <c r="I8" s="165">
        <f t="shared" ref="I8:I45" si="24">AC8</f>
        <v>2613.0940000000001</v>
      </c>
      <c r="J8" s="166">
        <f t="shared" ref="J8:J45" si="25">AI8/AH8</f>
        <v>1.3824492021185851E-2</v>
      </c>
      <c r="K8" s="166">
        <f t="shared" ref="K8:K45" si="26">AJ8/AH8</f>
        <v>0.3189767230515213</v>
      </c>
      <c r="L8" s="166">
        <f t="shared" ref="L8:L45" si="27">AK8/AC8</f>
        <v>0.22119372667037618</v>
      </c>
      <c r="M8" s="167">
        <f t="shared" ref="M8:M45" si="28">AG8</f>
        <v>15.039</v>
      </c>
      <c r="N8" s="168">
        <f t="shared" ref="N8:N45" si="29">IF(AW8=0,AT8,"속도계이상")</f>
        <v>0.34399999999999997</v>
      </c>
      <c r="O8" s="168">
        <f t="shared" ref="O8:O45" si="30">IF(AW8=0,AU8,"속도계이상")</f>
        <v>14.695</v>
      </c>
      <c r="P8" s="169">
        <f t="shared" ref="P8:P45" si="31">AQ8/60</f>
        <v>0</v>
      </c>
      <c r="Q8" s="170">
        <f t="shared" ref="Q8:Q45" si="32">AN8</f>
        <v>66</v>
      </c>
      <c r="R8" s="171">
        <f t="shared" ref="R8:R45" si="33">AC8/(AH8-AI8-AJ8)</f>
        <v>27.08398058833556</v>
      </c>
      <c r="S8" s="143">
        <f t="shared" ref="S8:S45" si="34">IF(AW8=0,AL8,"속도계이상")</f>
        <v>9</v>
      </c>
      <c r="T8" s="143">
        <f t="shared" ref="T8:T45" si="35">IF(AW8=0,AM8,"속도계이상")</f>
        <v>384</v>
      </c>
      <c r="U8" t="s">
        <v>117</v>
      </c>
      <c r="V8" s="5" t="s">
        <v>118</v>
      </c>
      <c r="W8" t="s">
        <v>117</v>
      </c>
      <c r="X8" s="5" t="s">
        <v>118</v>
      </c>
      <c r="Y8" t="s">
        <v>209</v>
      </c>
      <c r="Z8" t="s">
        <v>208</v>
      </c>
      <c r="AA8" t="s">
        <v>48</v>
      </c>
      <c r="AB8">
        <v>514</v>
      </c>
      <c r="AC8" s="1">
        <v>2613.0940000000001</v>
      </c>
      <c r="AD8" s="1">
        <v>1507.6959999999999</v>
      </c>
      <c r="AE8" s="29">
        <v>1.7330000000000001</v>
      </c>
      <c r="AF8">
        <v>1.9</v>
      </c>
      <c r="AG8">
        <v>15.039</v>
      </c>
      <c r="AH8">
        <v>144.606326</v>
      </c>
      <c r="AI8">
        <v>1.999109</v>
      </c>
      <c r="AJ8">
        <v>46.126052000000001</v>
      </c>
      <c r="AK8">
        <v>578</v>
      </c>
      <c r="AL8">
        <v>9</v>
      </c>
      <c r="AM8">
        <v>384</v>
      </c>
      <c r="AN8">
        <v>66</v>
      </c>
      <c r="AO8">
        <v>18.070398000000001</v>
      </c>
      <c r="AP8">
        <v>33.1</v>
      </c>
      <c r="AQ8">
        <v>0</v>
      </c>
      <c r="AR8">
        <v>8</v>
      </c>
      <c r="AS8">
        <v>2650</v>
      </c>
      <c r="AT8">
        <v>0.34399999999999997</v>
      </c>
      <c r="AU8">
        <v>14.695</v>
      </c>
      <c r="AV8">
        <v>20913</v>
      </c>
      <c r="AW8">
        <v>0</v>
      </c>
      <c r="AX8" s="30">
        <v>0.47</v>
      </c>
      <c r="AY8">
        <v>0.91210526315789486</v>
      </c>
      <c r="AZ8" t="s">
        <v>67</v>
      </c>
      <c r="BA8" t="s">
        <v>204</v>
      </c>
      <c r="BB8">
        <v>3</v>
      </c>
      <c r="BC8" t="s">
        <v>882</v>
      </c>
      <c r="BD8">
        <v>6</v>
      </c>
      <c r="BE8">
        <v>39974.909999999996</v>
      </c>
      <c r="BF8">
        <v>6.536835229897954E-2</v>
      </c>
      <c r="BG8">
        <v>5.9622818175858718E-2</v>
      </c>
      <c r="BH8">
        <v>471774.64699999994</v>
      </c>
      <c r="BI8">
        <v>5.5388605907854141E-3</v>
      </c>
      <c r="BJ8">
        <v>5.052023896753223E-3</v>
      </c>
      <c r="BK8">
        <v>1</v>
      </c>
      <c r="BL8" t="s">
        <v>67</v>
      </c>
      <c r="BM8">
        <v>0</v>
      </c>
      <c r="BN8" t="s">
        <v>881</v>
      </c>
    </row>
    <row r="9" spans="1:66" x14ac:dyDescent="0.25">
      <c r="A9" s="144" t="str">
        <f t="shared" si="20"/>
        <v>삼환교통</v>
      </c>
      <c r="B9" s="144" t="str">
        <f t="shared" si="21"/>
        <v>14</v>
      </c>
      <c r="C9" s="145" t="str">
        <f t="shared" si="22"/>
        <v>70바3134</v>
      </c>
      <c r="D9" s="133" t="str">
        <f t="shared" si="23"/>
        <v>대형</v>
      </c>
      <c r="E9" s="129" t="str">
        <f t="shared" si="16"/>
        <v>D</v>
      </c>
      <c r="F9" s="152">
        <f t="shared" si="17"/>
        <v>0.83857142857142852</v>
      </c>
      <c r="G9" s="153">
        <f t="shared" si="18"/>
        <v>1.7609999999999999</v>
      </c>
      <c r="H9" s="154">
        <f t="shared" si="19"/>
        <v>2.1</v>
      </c>
      <c r="I9" s="155">
        <f t="shared" si="24"/>
        <v>3275.2350000000001</v>
      </c>
      <c r="J9" s="156">
        <f t="shared" si="25"/>
        <v>2.9509132456279084E-2</v>
      </c>
      <c r="K9" s="156">
        <f t="shared" si="26"/>
        <v>0.33178547298230798</v>
      </c>
      <c r="L9" s="156">
        <f t="shared" si="27"/>
        <v>0.12548717878259116</v>
      </c>
      <c r="M9" s="157">
        <f t="shared" si="28"/>
        <v>14.801</v>
      </c>
      <c r="N9" s="158">
        <f t="shared" si="29"/>
        <v>0.67200000000000004</v>
      </c>
      <c r="O9" s="158">
        <f t="shared" si="30"/>
        <v>15.999000000000001</v>
      </c>
      <c r="P9" s="159">
        <f t="shared" si="31"/>
        <v>0</v>
      </c>
      <c r="Q9" s="160">
        <f t="shared" si="32"/>
        <v>75</v>
      </c>
      <c r="R9" s="161">
        <f t="shared" si="33"/>
        <v>25.599647473985765</v>
      </c>
      <c r="S9" s="146">
        <f t="shared" si="34"/>
        <v>22</v>
      </c>
      <c r="T9" s="146">
        <f t="shared" si="35"/>
        <v>524</v>
      </c>
      <c r="U9" t="s">
        <v>117</v>
      </c>
      <c r="V9" s="5" t="s">
        <v>118</v>
      </c>
      <c r="W9" t="s">
        <v>117</v>
      </c>
      <c r="X9" s="5" t="s">
        <v>118</v>
      </c>
      <c r="Y9" t="s">
        <v>211</v>
      </c>
      <c r="Z9" t="s">
        <v>197</v>
      </c>
      <c r="AA9" t="s">
        <v>48</v>
      </c>
      <c r="AB9">
        <v>514</v>
      </c>
      <c r="AC9" s="1">
        <v>3275.2350000000001</v>
      </c>
      <c r="AD9" s="1">
        <v>1859.5139999999999</v>
      </c>
      <c r="AE9" s="29">
        <v>1.7609999999999999</v>
      </c>
      <c r="AF9">
        <v>2.1</v>
      </c>
      <c r="AG9">
        <v>14.801</v>
      </c>
      <c r="AH9">
        <v>200.31242900000001</v>
      </c>
      <c r="AI9">
        <v>5.9110459999999998</v>
      </c>
      <c r="AJ9">
        <v>66.460753999999994</v>
      </c>
      <c r="AK9">
        <v>411</v>
      </c>
      <c r="AL9">
        <v>22</v>
      </c>
      <c r="AM9">
        <v>524</v>
      </c>
      <c r="AN9">
        <v>75</v>
      </c>
      <c r="AO9">
        <v>16.350632000000001</v>
      </c>
      <c r="AP9">
        <v>182.1</v>
      </c>
      <c r="AQ9">
        <v>0</v>
      </c>
      <c r="AR9">
        <v>19</v>
      </c>
      <c r="AS9">
        <v>5194</v>
      </c>
      <c r="AT9">
        <v>0.67200000000000004</v>
      </c>
      <c r="AU9">
        <v>15.999000000000001</v>
      </c>
      <c r="AV9">
        <v>27056</v>
      </c>
      <c r="AW9">
        <v>0</v>
      </c>
      <c r="AX9" s="30">
        <v>0.5</v>
      </c>
      <c r="AY9">
        <v>0.83857142857142852</v>
      </c>
      <c r="AZ9" t="s">
        <v>66</v>
      </c>
      <c r="BA9" t="s">
        <v>204</v>
      </c>
      <c r="BB9">
        <v>5</v>
      </c>
      <c r="BC9" t="s">
        <v>921</v>
      </c>
      <c r="BD9">
        <v>6</v>
      </c>
      <c r="BE9">
        <v>39974.909999999996</v>
      </c>
      <c r="BF9">
        <v>8.1932267014484847E-2</v>
      </c>
      <c r="BG9">
        <v>6.8706058196432288E-2</v>
      </c>
      <c r="BH9">
        <v>471774.64699999994</v>
      </c>
      <c r="BI9">
        <v>6.9423717887917803E-3</v>
      </c>
      <c r="BJ9">
        <v>5.8216746286011067E-3</v>
      </c>
      <c r="BK9">
        <v>2</v>
      </c>
      <c r="BL9" t="s">
        <v>66</v>
      </c>
      <c r="BM9">
        <v>0</v>
      </c>
      <c r="BN9" t="s">
        <v>881</v>
      </c>
    </row>
    <row r="10" spans="1:66" x14ac:dyDescent="0.25">
      <c r="A10" s="141" t="str">
        <f t="shared" si="20"/>
        <v>삼환교통</v>
      </c>
      <c r="B10" s="141" t="str">
        <f t="shared" si="21"/>
        <v>14</v>
      </c>
      <c r="C10" s="142" t="str">
        <f t="shared" si="22"/>
        <v>70바3143</v>
      </c>
      <c r="D10" s="116" t="str">
        <f t="shared" si="23"/>
        <v>저상</v>
      </c>
      <c r="E10" s="112" t="str">
        <f t="shared" si="16"/>
        <v>B</v>
      </c>
      <c r="F10" s="162">
        <f t="shared" si="17"/>
        <v>0.92894736842105263</v>
      </c>
      <c r="G10" s="163">
        <f t="shared" si="18"/>
        <v>1.7649999999999999</v>
      </c>
      <c r="H10" s="164">
        <f t="shared" si="19"/>
        <v>1.9</v>
      </c>
      <c r="I10" s="165">
        <f t="shared" si="24"/>
        <v>559.46</v>
      </c>
      <c r="J10" s="166">
        <f t="shared" si="25"/>
        <v>2.7835682941220997E-2</v>
      </c>
      <c r="K10" s="166">
        <f t="shared" si="26"/>
        <v>0.32015854903970092</v>
      </c>
      <c r="L10" s="166">
        <f t="shared" si="27"/>
        <v>0.25739105566081577</v>
      </c>
      <c r="M10" s="167">
        <f t="shared" si="28"/>
        <v>16.321000000000002</v>
      </c>
      <c r="N10" s="168">
        <f t="shared" si="29"/>
        <v>0.71499999999999997</v>
      </c>
      <c r="O10" s="168">
        <f t="shared" si="30"/>
        <v>20.376999999999999</v>
      </c>
      <c r="P10" s="169">
        <f t="shared" si="31"/>
        <v>0</v>
      </c>
      <c r="Q10" s="170">
        <f t="shared" si="32"/>
        <v>78</v>
      </c>
      <c r="R10" s="171">
        <f t="shared" si="33"/>
        <v>28.008385794612913</v>
      </c>
      <c r="S10" s="143">
        <f t="shared" si="34"/>
        <v>4</v>
      </c>
      <c r="T10" s="143">
        <f t="shared" si="35"/>
        <v>114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212</v>
      </c>
      <c r="Z10" s="4" t="s">
        <v>208</v>
      </c>
      <c r="AA10" s="4" t="s">
        <v>48</v>
      </c>
      <c r="AB10" s="4">
        <v>514</v>
      </c>
      <c r="AC10" s="4">
        <v>559.46</v>
      </c>
      <c r="AD10" s="4">
        <v>316.91800000000001</v>
      </c>
      <c r="AE10" s="4">
        <v>1.7649999999999999</v>
      </c>
      <c r="AF10" s="4">
        <v>1.9</v>
      </c>
      <c r="AG10" s="4">
        <v>16.321000000000002</v>
      </c>
      <c r="AH10" s="4">
        <v>30.635821</v>
      </c>
      <c r="AI10" s="4">
        <v>0.852769</v>
      </c>
      <c r="AJ10" s="4">
        <v>9.8083200000000001</v>
      </c>
      <c r="AK10" s="4">
        <v>144</v>
      </c>
      <c r="AL10" s="4">
        <v>4</v>
      </c>
      <c r="AM10" s="4">
        <v>114</v>
      </c>
      <c r="AN10" s="4">
        <v>78</v>
      </c>
      <c r="AO10" s="4">
        <v>18.261628999999999</v>
      </c>
      <c r="AP10" s="4">
        <v>833</v>
      </c>
      <c r="AQ10" s="4">
        <v>0</v>
      </c>
      <c r="AR10" s="4">
        <v>3</v>
      </c>
      <c r="AS10" s="4">
        <v>1552</v>
      </c>
      <c r="AT10" s="4">
        <v>0.71499999999999997</v>
      </c>
      <c r="AU10" s="4">
        <v>20.376999999999999</v>
      </c>
      <c r="AV10" s="4">
        <v>4790</v>
      </c>
      <c r="AW10" s="4">
        <v>0</v>
      </c>
      <c r="AX10" s="31">
        <v>0.49</v>
      </c>
      <c r="AY10">
        <v>0.92894736842105263</v>
      </c>
      <c r="AZ10" t="s">
        <v>67</v>
      </c>
      <c r="BA10" t="s">
        <v>204</v>
      </c>
      <c r="BB10">
        <v>1</v>
      </c>
      <c r="BC10" t="s">
        <v>883</v>
      </c>
      <c r="BD10">
        <v>5</v>
      </c>
      <c r="BE10">
        <v>39974.909999999996</v>
      </c>
      <c r="BF10">
        <v>1.3995278538463253E-2</v>
      </c>
      <c r="BG10">
        <v>1.3000877168625075E-2</v>
      </c>
      <c r="BH10">
        <v>471774.64699999994</v>
      </c>
      <c r="BI10">
        <v>1.1858627918172129E-3</v>
      </c>
      <c r="BJ10">
        <v>1.1016041197670426E-3</v>
      </c>
      <c r="BK10">
        <v>1</v>
      </c>
      <c r="BL10" t="s">
        <v>67</v>
      </c>
      <c r="BM10">
        <v>0</v>
      </c>
      <c r="BN10" t="s">
        <v>881</v>
      </c>
    </row>
    <row r="11" spans="1:66" x14ac:dyDescent="0.25">
      <c r="A11" s="144" t="str">
        <f t="shared" si="20"/>
        <v>삼환교통</v>
      </c>
      <c r="B11" s="144" t="str">
        <f t="shared" si="21"/>
        <v>14</v>
      </c>
      <c r="C11" s="145" t="str">
        <f t="shared" si="22"/>
        <v>70바3146</v>
      </c>
      <c r="D11" s="133" t="str">
        <f t="shared" si="23"/>
        <v>대형</v>
      </c>
      <c r="E11" s="129" t="str">
        <f t="shared" si="16"/>
        <v>D</v>
      </c>
      <c r="F11" s="152">
        <f t="shared" si="17"/>
        <v>0.83809523809523812</v>
      </c>
      <c r="G11" s="153">
        <f t="shared" si="18"/>
        <v>1.76</v>
      </c>
      <c r="H11" s="154">
        <f t="shared" si="19"/>
        <v>2.1</v>
      </c>
      <c r="I11" s="155">
        <f t="shared" si="24"/>
        <v>2673.855</v>
      </c>
      <c r="J11" s="156">
        <f t="shared" si="25"/>
        <v>1.931949577598718E-2</v>
      </c>
      <c r="K11" s="156">
        <f t="shared" si="26"/>
        <v>0.35733427745483115</v>
      </c>
      <c r="L11" s="156">
        <f t="shared" si="27"/>
        <v>0.14099493054036213</v>
      </c>
      <c r="M11" s="157">
        <f t="shared" si="28"/>
        <v>13.438000000000001</v>
      </c>
      <c r="N11" s="158">
        <f t="shared" si="29"/>
        <v>0.374</v>
      </c>
      <c r="O11" s="158">
        <f t="shared" si="30"/>
        <v>6.9560000000000004</v>
      </c>
      <c r="P11" s="159">
        <f t="shared" si="31"/>
        <v>0.42499999999999999</v>
      </c>
      <c r="Q11" s="160">
        <f t="shared" si="32"/>
        <v>86</v>
      </c>
      <c r="R11" s="161">
        <f t="shared" si="33"/>
        <v>24.982478848694871</v>
      </c>
      <c r="S11" s="146">
        <f t="shared" si="34"/>
        <v>10</v>
      </c>
      <c r="T11" s="146">
        <f t="shared" si="35"/>
        <v>186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214</v>
      </c>
      <c r="Z11" t="s">
        <v>197</v>
      </c>
      <c r="AA11" t="s">
        <v>48</v>
      </c>
      <c r="AB11">
        <v>514</v>
      </c>
      <c r="AC11" s="1">
        <v>2673.855</v>
      </c>
      <c r="AD11" s="1">
        <v>1518.903</v>
      </c>
      <c r="AE11" s="29">
        <v>1.76</v>
      </c>
      <c r="AF11">
        <v>2.1</v>
      </c>
      <c r="AG11">
        <v>13.438000000000001</v>
      </c>
      <c r="AH11">
        <v>171.701065</v>
      </c>
      <c r="AI11">
        <v>3.3171780000000002</v>
      </c>
      <c r="AJ11">
        <v>61.354675999999998</v>
      </c>
      <c r="AK11">
        <v>377</v>
      </c>
      <c r="AL11">
        <v>10</v>
      </c>
      <c r="AM11">
        <v>186</v>
      </c>
      <c r="AN11">
        <v>86</v>
      </c>
      <c r="AO11">
        <v>15.572732999999999</v>
      </c>
      <c r="AP11">
        <v>2509.6999999999998</v>
      </c>
      <c r="AQ11">
        <v>25.5</v>
      </c>
      <c r="AR11">
        <v>26</v>
      </c>
      <c r="AS11">
        <v>5087</v>
      </c>
      <c r="AT11">
        <v>0.374</v>
      </c>
      <c r="AU11">
        <v>6.9560000000000004</v>
      </c>
      <c r="AV11">
        <v>23202</v>
      </c>
      <c r="AW11">
        <v>0</v>
      </c>
      <c r="AX11" s="30">
        <v>0.48</v>
      </c>
      <c r="AY11">
        <v>0.83809523809523812</v>
      </c>
      <c r="AZ11" t="s">
        <v>66</v>
      </c>
      <c r="BA11" t="s">
        <v>204</v>
      </c>
      <c r="BB11">
        <v>7</v>
      </c>
      <c r="BC11" t="s">
        <v>922</v>
      </c>
      <c r="BD11">
        <v>5</v>
      </c>
      <c r="BE11">
        <v>39974.909999999996</v>
      </c>
      <c r="BF11">
        <v>6.6888330705434984E-2</v>
      </c>
      <c r="BG11">
        <v>5.6058791448364557E-2</v>
      </c>
      <c r="BH11">
        <v>471774.64699999994</v>
      </c>
      <c r="BI11">
        <v>5.6676530140035274E-3</v>
      </c>
      <c r="BJ11">
        <v>4.7500330022124801E-3</v>
      </c>
      <c r="BK11">
        <v>1</v>
      </c>
      <c r="BL11" t="s">
        <v>68</v>
      </c>
      <c r="BM11">
        <v>-1</v>
      </c>
      <c r="BN11" t="s">
        <v>880</v>
      </c>
    </row>
    <row r="12" spans="1:66" s="2" customFormat="1" x14ac:dyDescent="0.25">
      <c r="A12" s="141" t="str">
        <f t="shared" si="20"/>
        <v>삼환교통</v>
      </c>
      <c r="B12" s="141" t="str">
        <f t="shared" si="21"/>
        <v>14</v>
      </c>
      <c r="C12" s="142" t="str">
        <f t="shared" si="22"/>
        <v>70바3152</v>
      </c>
      <c r="D12" s="116" t="str">
        <f t="shared" si="23"/>
        <v>대형</v>
      </c>
      <c r="E12" s="112" t="str">
        <f t="shared" si="16"/>
        <v>D</v>
      </c>
      <c r="F12" s="162">
        <f t="shared" si="17"/>
        <v>0.84476190476190471</v>
      </c>
      <c r="G12" s="163">
        <f t="shared" si="18"/>
        <v>1.774</v>
      </c>
      <c r="H12" s="164">
        <f t="shared" si="19"/>
        <v>2.1</v>
      </c>
      <c r="I12" s="165">
        <f t="shared" si="24"/>
        <v>2346.3380000000002</v>
      </c>
      <c r="J12" s="166">
        <f t="shared" si="25"/>
        <v>2.4402880295634762E-2</v>
      </c>
      <c r="K12" s="166">
        <f t="shared" si="26"/>
        <v>0.34697295758378244</v>
      </c>
      <c r="L12" s="166">
        <f t="shared" si="27"/>
        <v>0.11592532704154303</v>
      </c>
      <c r="M12" s="167">
        <f t="shared" si="28"/>
        <v>12.948</v>
      </c>
      <c r="N12" s="168">
        <f t="shared" si="29"/>
        <v>0.51100000000000001</v>
      </c>
      <c r="O12" s="168">
        <f t="shared" si="30"/>
        <v>22.332999999999998</v>
      </c>
      <c r="P12" s="169">
        <f t="shared" si="31"/>
        <v>0</v>
      </c>
      <c r="Q12" s="170">
        <f t="shared" si="32"/>
        <v>75</v>
      </c>
      <c r="R12" s="171">
        <f t="shared" si="33"/>
        <v>26.205077010440373</v>
      </c>
      <c r="S12" s="143">
        <f t="shared" si="34"/>
        <v>12</v>
      </c>
      <c r="T12" s="143">
        <f t="shared" si="35"/>
        <v>524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215</v>
      </c>
      <c r="Z12" t="s">
        <v>197</v>
      </c>
      <c r="AA12" t="s">
        <v>48</v>
      </c>
      <c r="AB12">
        <v>514</v>
      </c>
      <c r="AC12" s="1">
        <v>2346.3380000000002</v>
      </c>
      <c r="AD12" s="1">
        <v>1322.7360000000001</v>
      </c>
      <c r="AE12" s="29">
        <v>1.774</v>
      </c>
      <c r="AF12">
        <v>2.1</v>
      </c>
      <c r="AG12">
        <v>12.948</v>
      </c>
      <c r="AH12">
        <v>142.43412900000001</v>
      </c>
      <c r="AI12">
        <v>3.475803</v>
      </c>
      <c r="AJ12">
        <v>49.420791000000001</v>
      </c>
      <c r="AK12">
        <v>272</v>
      </c>
      <c r="AL12">
        <v>12</v>
      </c>
      <c r="AM12">
        <v>524</v>
      </c>
      <c r="AN12">
        <v>75</v>
      </c>
      <c r="AO12">
        <v>16.473144000000001</v>
      </c>
      <c r="AP12">
        <v>294.39999999999998</v>
      </c>
      <c r="AQ12">
        <v>0</v>
      </c>
      <c r="AR12">
        <v>27</v>
      </c>
      <c r="AS12">
        <v>10570</v>
      </c>
      <c r="AT12">
        <v>0.51100000000000001</v>
      </c>
      <c r="AU12">
        <v>22.332999999999998</v>
      </c>
      <c r="AV12">
        <v>20373</v>
      </c>
      <c r="AW12">
        <v>0</v>
      </c>
      <c r="AX12" s="30">
        <v>0.45</v>
      </c>
      <c r="AY12" s="2">
        <v>0.84476190476190471</v>
      </c>
      <c r="AZ12" s="2" t="s">
        <v>66</v>
      </c>
      <c r="BA12" s="2" t="s">
        <v>204</v>
      </c>
      <c r="BB12" s="2">
        <v>2</v>
      </c>
      <c r="BC12" s="2" t="s">
        <v>923</v>
      </c>
      <c r="BD12" s="2">
        <v>7</v>
      </c>
      <c r="BE12" s="2">
        <v>39974.909999999996</v>
      </c>
      <c r="BF12" s="2">
        <v>5.869526660597861E-2</v>
      </c>
      <c r="BG12" s="2">
        <v>4.9583525218574308E-2</v>
      </c>
      <c r="BH12" s="2">
        <v>471774.64699999994</v>
      </c>
      <c r="BI12" s="2">
        <v>4.9734296128888852E-3</v>
      </c>
      <c r="BJ12" s="2">
        <v>4.2013638729832773E-3</v>
      </c>
      <c r="BK12" s="2">
        <v>2</v>
      </c>
      <c r="BL12" s="2" t="s">
        <v>66</v>
      </c>
      <c r="BM12" s="2">
        <v>0</v>
      </c>
      <c r="BN12" s="2" t="s">
        <v>881</v>
      </c>
    </row>
    <row r="13" spans="1:66" x14ac:dyDescent="0.25">
      <c r="A13" s="144" t="str">
        <f t="shared" si="20"/>
        <v>삼환교통</v>
      </c>
      <c r="B13" s="144" t="str">
        <f t="shared" si="21"/>
        <v>14</v>
      </c>
      <c r="C13" s="145" t="str">
        <f t="shared" si="22"/>
        <v>70바3154</v>
      </c>
      <c r="D13" s="133" t="str">
        <f t="shared" si="23"/>
        <v>대형</v>
      </c>
      <c r="E13" s="129" t="str">
        <f t="shared" si="16"/>
        <v>D</v>
      </c>
      <c r="F13" s="152">
        <f t="shared" si="17"/>
        <v>0.84699999999999998</v>
      </c>
      <c r="G13" s="153">
        <f t="shared" si="18"/>
        <v>1.694</v>
      </c>
      <c r="H13" s="154">
        <f t="shared" si="19"/>
        <v>2</v>
      </c>
      <c r="I13" s="155">
        <f t="shared" si="24"/>
        <v>1238.671</v>
      </c>
      <c r="J13" s="156">
        <f t="shared" si="25"/>
        <v>4.6739915173864388E-2</v>
      </c>
      <c r="K13" s="156">
        <f t="shared" si="26"/>
        <v>0.33079081724784903</v>
      </c>
      <c r="L13" s="156">
        <f t="shared" si="27"/>
        <v>0.15823410736184185</v>
      </c>
      <c r="M13" s="157">
        <f t="shared" si="28"/>
        <v>12.851000000000001</v>
      </c>
      <c r="N13" s="158">
        <f t="shared" si="29"/>
        <v>0.40400000000000003</v>
      </c>
      <c r="O13" s="158">
        <f t="shared" si="30"/>
        <v>12.433</v>
      </c>
      <c r="P13" s="159">
        <f t="shared" si="31"/>
        <v>0</v>
      </c>
      <c r="Q13" s="160">
        <f t="shared" si="32"/>
        <v>76</v>
      </c>
      <c r="R13" s="161">
        <f t="shared" si="33"/>
        <v>26.067363795045829</v>
      </c>
      <c r="S13" s="146">
        <f t="shared" si="34"/>
        <v>5</v>
      </c>
      <c r="T13" s="146">
        <f t="shared" si="35"/>
        <v>154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216</v>
      </c>
      <c r="Z13" s="4" t="s">
        <v>197</v>
      </c>
      <c r="AA13" s="4" t="s">
        <v>48</v>
      </c>
      <c r="AB13" s="4">
        <v>514</v>
      </c>
      <c r="AC13" s="4">
        <v>1238.671</v>
      </c>
      <c r="AD13" s="4">
        <v>731.12900000000002</v>
      </c>
      <c r="AE13" s="4">
        <v>1.694</v>
      </c>
      <c r="AF13" s="4">
        <v>2</v>
      </c>
      <c r="AG13" s="4">
        <v>12.851000000000001</v>
      </c>
      <c r="AH13" s="4">
        <v>76.338029000000006</v>
      </c>
      <c r="AI13" s="4">
        <v>3.5680329999999998</v>
      </c>
      <c r="AJ13" s="4">
        <v>25.251919000000001</v>
      </c>
      <c r="AK13" s="4">
        <v>196</v>
      </c>
      <c r="AL13" s="4">
        <v>5</v>
      </c>
      <c r="AM13" s="4">
        <v>154</v>
      </c>
      <c r="AN13" s="4">
        <v>76</v>
      </c>
      <c r="AO13" s="4">
        <v>16.226132</v>
      </c>
      <c r="AP13" s="4">
        <v>175.6</v>
      </c>
      <c r="AQ13" s="4">
        <v>0</v>
      </c>
      <c r="AR13" s="4">
        <v>14</v>
      </c>
      <c r="AS13" s="4">
        <v>4916</v>
      </c>
      <c r="AT13" s="4">
        <v>0.40400000000000003</v>
      </c>
      <c r="AU13" s="4">
        <v>12.433</v>
      </c>
      <c r="AV13" s="4">
        <v>10233</v>
      </c>
      <c r="AW13" s="4">
        <v>0</v>
      </c>
      <c r="AX13" s="31">
        <v>0.43</v>
      </c>
      <c r="AY13">
        <v>0.84699999999999998</v>
      </c>
      <c r="AZ13" t="s">
        <v>66</v>
      </c>
      <c r="BA13" t="s">
        <v>204</v>
      </c>
      <c r="BB13">
        <v>1</v>
      </c>
      <c r="BC13" t="s">
        <v>210</v>
      </c>
      <c r="BD13">
        <v>5</v>
      </c>
      <c r="BE13">
        <v>39974.909999999996</v>
      </c>
      <c r="BF13">
        <v>3.0986211100913052E-2</v>
      </c>
      <c r="BG13">
        <v>2.6245320802473354E-2</v>
      </c>
      <c r="BH13">
        <v>471774.64699999994</v>
      </c>
      <c r="BI13">
        <v>2.6255565191488557E-3</v>
      </c>
      <c r="BJ13">
        <v>2.2238463717190807E-3</v>
      </c>
      <c r="BK13">
        <v>1</v>
      </c>
      <c r="BL13" t="s">
        <v>68</v>
      </c>
      <c r="BM13">
        <v>-1</v>
      </c>
      <c r="BN13" t="s">
        <v>880</v>
      </c>
    </row>
    <row r="14" spans="1:66" x14ac:dyDescent="0.25">
      <c r="A14" s="141" t="str">
        <f t="shared" si="20"/>
        <v>삼환교통</v>
      </c>
      <c r="B14" s="141" t="str">
        <f t="shared" si="21"/>
        <v>14</v>
      </c>
      <c r="C14" s="142" t="str">
        <f t="shared" si="22"/>
        <v>70바3155</v>
      </c>
      <c r="D14" s="116" t="str">
        <f t="shared" si="23"/>
        <v>대형</v>
      </c>
      <c r="E14" s="112" t="str">
        <f t="shared" si="16"/>
        <v>C</v>
      </c>
      <c r="F14" s="162">
        <f t="shared" si="17"/>
        <v>0.87</v>
      </c>
      <c r="G14" s="163">
        <f t="shared" si="18"/>
        <v>1.74</v>
      </c>
      <c r="H14" s="164">
        <f t="shared" si="19"/>
        <v>2</v>
      </c>
      <c r="I14" s="165">
        <f t="shared" si="24"/>
        <v>1600.028</v>
      </c>
      <c r="J14" s="166">
        <f t="shared" si="25"/>
        <v>2.6427921679079792E-2</v>
      </c>
      <c r="K14" s="166">
        <f t="shared" si="26"/>
        <v>0.33749018115161633</v>
      </c>
      <c r="L14" s="166">
        <f t="shared" si="27"/>
        <v>0.18874669693280369</v>
      </c>
      <c r="M14" s="167">
        <f t="shared" si="28"/>
        <v>13.209</v>
      </c>
      <c r="N14" s="168">
        <f t="shared" si="29"/>
        <v>0.375</v>
      </c>
      <c r="O14" s="168">
        <f t="shared" si="30"/>
        <v>18.125</v>
      </c>
      <c r="P14" s="169">
        <f t="shared" si="31"/>
        <v>0.185</v>
      </c>
      <c r="Q14" s="170">
        <f t="shared" si="32"/>
        <v>87</v>
      </c>
      <c r="R14" s="171">
        <f t="shared" si="33"/>
        <v>27.906229454398112</v>
      </c>
      <c r="S14" s="143">
        <f t="shared" si="34"/>
        <v>6</v>
      </c>
      <c r="T14" s="143">
        <f t="shared" si="35"/>
        <v>290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217</v>
      </c>
      <c r="Z14" t="s">
        <v>197</v>
      </c>
      <c r="AA14" t="s">
        <v>48</v>
      </c>
      <c r="AB14">
        <v>514</v>
      </c>
      <c r="AC14" s="1">
        <v>1600.028</v>
      </c>
      <c r="AD14" s="1">
        <v>919.74099999999999</v>
      </c>
      <c r="AE14" s="29">
        <v>1.74</v>
      </c>
      <c r="AF14">
        <v>2</v>
      </c>
      <c r="AG14">
        <v>13.209</v>
      </c>
      <c r="AH14">
        <v>90.139134999999996</v>
      </c>
      <c r="AI14">
        <v>2.38219</v>
      </c>
      <c r="AJ14">
        <v>30.421073</v>
      </c>
      <c r="AK14">
        <v>302</v>
      </c>
      <c r="AL14">
        <v>6</v>
      </c>
      <c r="AM14">
        <v>290</v>
      </c>
      <c r="AN14">
        <v>87</v>
      </c>
      <c r="AO14">
        <v>17.750647000000001</v>
      </c>
      <c r="AP14">
        <v>972.7</v>
      </c>
      <c r="AQ14">
        <v>11.1</v>
      </c>
      <c r="AR14">
        <v>9</v>
      </c>
      <c r="AS14">
        <v>4815</v>
      </c>
      <c r="AT14">
        <v>0.375</v>
      </c>
      <c r="AU14">
        <v>18.125</v>
      </c>
      <c r="AV14">
        <v>13235</v>
      </c>
      <c r="AW14">
        <v>0</v>
      </c>
      <c r="AX14" s="30">
        <v>0.42</v>
      </c>
      <c r="AY14">
        <v>0.87</v>
      </c>
      <c r="AZ14" t="s">
        <v>68</v>
      </c>
      <c r="BA14" t="s">
        <v>204</v>
      </c>
      <c r="BB14">
        <v>5</v>
      </c>
      <c r="BC14" t="s">
        <v>886</v>
      </c>
      <c r="BD14">
        <v>4</v>
      </c>
      <c r="BE14">
        <v>39974.909999999996</v>
      </c>
      <c r="BF14">
        <v>4.002580618693076E-2</v>
      </c>
      <c r="BG14">
        <v>3.4822451382629759E-2</v>
      </c>
      <c r="BH14">
        <v>471774.64699999994</v>
      </c>
      <c r="BI14">
        <v>3.3915090820893566E-3</v>
      </c>
      <c r="BJ14">
        <v>2.9506129014177404E-3</v>
      </c>
      <c r="BK14">
        <v>1</v>
      </c>
      <c r="BL14" t="s">
        <v>68</v>
      </c>
      <c r="BM14">
        <v>0</v>
      </c>
      <c r="BN14" t="s">
        <v>881</v>
      </c>
    </row>
    <row r="15" spans="1:66" x14ac:dyDescent="0.25">
      <c r="A15" s="144" t="str">
        <f t="shared" si="20"/>
        <v>삼환교통</v>
      </c>
      <c r="B15" s="144" t="str">
        <f t="shared" si="21"/>
        <v>14</v>
      </c>
      <c r="C15" s="145" t="str">
        <f t="shared" si="22"/>
        <v>70바3162</v>
      </c>
      <c r="D15" s="133" t="str">
        <f t="shared" si="23"/>
        <v>대형</v>
      </c>
      <c r="E15" s="129" t="str">
        <f t="shared" si="16"/>
        <v>D</v>
      </c>
      <c r="F15" s="152">
        <f t="shared" si="17"/>
        <v>0.80454545454545445</v>
      </c>
      <c r="G15" s="153">
        <f t="shared" si="18"/>
        <v>1.77</v>
      </c>
      <c r="H15" s="154">
        <f t="shared" si="19"/>
        <v>2.2000000000000002</v>
      </c>
      <c r="I15" s="155">
        <f t="shared" si="24"/>
        <v>2718.0889999999999</v>
      </c>
      <c r="J15" s="156">
        <f t="shared" si="25"/>
        <v>3.0000712389187893E-2</v>
      </c>
      <c r="K15" s="156">
        <f t="shared" si="26"/>
        <v>0.31622243365346647</v>
      </c>
      <c r="L15" s="156">
        <f t="shared" si="27"/>
        <v>0.18505648637700972</v>
      </c>
      <c r="M15" s="157">
        <f t="shared" si="28"/>
        <v>10.515000000000001</v>
      </c>
      <c r="N15" s="158">
        <f t="shared" si="29"/>
        <v>0.58899999999999997</v>
      </c>
      <c r="O15" s="158">
        <f t="shared" si="30"/>
        <v>12.324999999999999</v>
      </c>
      <c r="P15" s="159">
        <f t="shared" si="31"/>
        <v>0.47333333333333333</v>
      </c>
      <c r="Q15" s="160">
        <f t="shared" si="32"/>
        <v>87</v>
      </c>
      <c r="R15" s="161">
        <f t="shared" si="33"/>
        <v>24.609645450089474</v>
      </c>
      <c r="S15" s="146">
        <f t="shared" si="34"/>
        <v>16</v>
      </c>
      <c r="T15" s="146">
        <f t="shared" si="35"/>
        <v>335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218</v>
      </c>
      <c r="Z15" t="s">
        <v>197</v>
      </c>
      <c r="AA15" t="s">
        <v>48</v>
      </c>
      <c r="AB15">
        <v>514</v>
      </c>
      <c r="AC15" s="1">
        <v>2718.0889999999999</v>
      </c>
      <c r="AD15" s="1">
        <v>1535.308</v>
      </c>
      <c r="AE15" s="29">
        <v>1.77</v>
      </c>
      <c r="AF15">
        <v>2.2000000000000002</v>
      </c>
      <c r="AG15">
        <v>10.515000000000001</v>
      </c>
      <c r="AH15">
        <v>168.93855500000001</v>
      </c>
      <c r="AI15">
        <v>5.0682770000000001</v>
      </c>
      <c r="AJ15">
        <v>53.422161000000003</v>
      </c>
      <c r="AK15">
        <v>503</v>
      </c>
      <c r="AL15">
        <v>16</v>
      </c>
      <c r="AM15">
        <v>335</v>
      </c>
      <c r="AN15">
        <v>87</v>
      </c>
      <c r="AO15">
        <v>16.089216</v>
      </c>
      <c r="AP15">
        <v>1475.6</v>
      </c>
      <c r="AQ15">
        <v>28.4</v>
      </c>
      <c r="AR15">
        <v>11</v>
      </c>
      <c r="AS15">
        <v>3976</v>
      </c>
      <c r="AT15">
        <v>0.58899999999999997</v>
      </c>
      <c r="AU15">
        <v>12.324999999999999</v>
      </c>
      <c r="AV15">
        <v>23881</v>
      </c>
      <c r="AW15">
        <v>0</v>
      </c>
      <c r="AX15" s="30">
        <v>0.42</v>
      </c>
      <c r="AY15">
        <v>0.80454545454545445</v>
      </c>
      <c r="AZ15" t="s">
        <v>66</v>
      </c>
      <c r="BA15" t="s">
        <v>204</v>
      </c>
      <c r="BB15">
        <v>9</v>
      </c>
      <c r="BC15" t="s">
        <v>924</v>
      </c>
      <c r="BD15">
        <v>5</v>
      </c>
      <c r="BE15">
        <v>39974.909999999996</v>
      </c>
      <c r="BF15">
        <v>6.7994874785209033E-2</v>
      </c>
      <c r="BG15">
        <v>5.4704967440827264E-2</v>
      </c>
      <c r="BH15">
        <v>471774.64699999994</v>
      </c>
      <c r="BI15">
        <v>5.7614138811490651E-3</v>
      </c>
      <c r="BJ15">
        <v>4.6353193498335655E-3</v>
      </c>
      <c r="BK15">
        <v>1</v>
      </c>
      <c r="BL15" t="s">
        <v>66</v>
      </c>
      <c r="BM15">
        <v>0</v>
      </c>
      <c r="BN15" t="s">
        <v>881</v>
      </c>
    </row>
    <row r="16" spans="1:66" x14ac:dyDescent="0.25">
      <c r="A16" s="141" t="str">
        <f t="shared" si="20"/>
        <v>삼환교통</v>
      </c>
      <c r="B16" s="141" t="str">
        <f t="shared" si="21"/>
        <v>14</v>
      </c>
      <c r="C16" s="142" t="str">
        <f t="shared" si="22"/>
        <v>70바3175</v>
      </c>
      <c r="D16" s="116" t="str">
        <f t="shared" si="23"/>
        <v>대형</v>
      </c>
      <c r="E16" s="112" t="str">
        <f t="shared" si="16"/>
        <v>C</v>
      </c>
      <c r="F16" s="162">
        <f t="shared" si="17"/>
        <v>0.879</v>
      </c>
      <c r="G16" s="163">
        <f t="shared" si="18"/>
        <v>1.758</v>
      </c>
      <c r="H16" s="164">
        <f t="shared" si="19"/>
        <v>2</v>
      </c>
      <c r="I16" s="165">
        <f t="shared" si="24"/>
        <v>2820.703</v>
      </c>
      <c r="J16" s="166">
        <f t="shared" si="25"/>
        <v>2.4179291047404031E-2</v>
      </c>
      <c r="K16" s="166">
        <f t="shared" si="26"/>
        <v>0.32344198562620136</v>
      </c>
      <c r="L16" s="166">
        <f t="shared" si="27"/>
        <v>0.15669852515489932</v>
      </c>
      <c r="M16" s="167">
        <f t="shared" si="28"/>
        <v>11.557</v>
      </c>
      <c r="N16" s="168">
        <f t="shared" si="29"/>
        <v>0.35499999999999998</v>
      </c>
      <c r="O16" s="168">
        <f t="shared" si="30"/>
        <v>7.09</v>
      </c>
      <c r="P16" s="169">
        <f t="shared" si="31"/>
        <v>0.185</v>
      </c>
      <c r="Q16" s="170">
        <f t="shared" si="32"/>
        <v>81</v>
      </c>
      <c r="R16" s="171">
        <f t="shared" si="33"/>
        <v>25.291658501230476</v>
      </c>
      <c r="S16" s="143">
        <f t="shared" si="34"/>
        <v>10</v>
      </c>
      <c r="T16" s="143">
        <f t="shared" si="35"/>
        <v>200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219</v>
      </c>
      <c r="Z16" s="4" t="s">
        <v>197</v>
      </c>
      <c r="AA16" s="4" t="s">
        <v>48</v>
      </c>
      <c r="AB16" s="4">
        <v>514</v>
      </c>
      <c r="AC16" s="4">
        <v>2820.703</v>
      </c>
      <c r="AD16" s="4">
        <v>1604.211</v>
      </c>
      <c r="AE16" s="4">
        <v>1.758</v>
      </c>
      <c r="AF16" s="4">
        <v>2</v>
      </c>
      <c r="AG16" s="4">
        <v>11.557</v>
      </c>
      <c r="AH16" s="4">
        <v>170.95439200000001</v>
      </c>
      <c r="AI16" s="4">
        <v>4.1335559999999996</v>
      </c>
      <c r="AJ16" s="4">
        <v>55.293827999999998</v>
      </c>
      <c r="AK16" s="4">
        <v>442</v>
      </c>
      <c r="AL16" s="4">
        <v>10</v>
      </c>
      <c r="AM16" s="4">
        <v>200</v>
      </c>
      <c r="AN16" s="4">
        <v>81</v>
      </c>
      <c r="AO16" s="4">
        <v>16.499739000000002</v>
      </c>
      <c r="AP16" s="4">
        <v>2362.6</v>
      </c>
      <c r="AQ16" s="4">
        <v>11.1</v>
      </c>
      <c r="AR16" s="4">
        <v>12</v>
      </c>
      <c r="AS16" s="4">
        <v>4131</v>
      </c>
      <c r="AT16" s="4">
        <v>0.35499999999999998</v>
      </c>
      <c r="AU16" s="4">
        <v>7.09</v>
      </c>
      <c r="AV16" s="4">
        <v>22025</v>
      </c>
      <c r="AW16" s="4">
        <v>0</v>
      </c>
      <c r="AX16" s="31">
        <v>0.43</v>
      </c>
      <c r="AY16">
        <v>0.879</v>
      </c>
      <c r="AZ16" t="s">
        <v>68</v>
      </c>
      <c r="BA16" t="s">
        <v>204</v>
      </c>
      <c r="BB16">
        <v>4</v>
      </c>
      <c r="BC16" t="s">
        <v>213</v>
      </c>
      <c r="BD16">
        <v>4</v>
      </c>
      <c r="BE16">
        <v>39974.909999999996</v>
      </c>
      <c r="BF16">
        <v>7.0561834910947904E-2</v>
      </c>
      <c r="BG16">
        <v>6.2023852886723206E-2</v>
      </c>
      <c r="BH16">
        <v>471774.64699999994</v>
      </c>
      <c r="BI16">
        <v>5.9789202703807026E-3</v>
      </c>
      <c r="BJ16">
        <v>5.2554709176646378E-3</v>
      </c>
      <c r="BK16">
        <v>1</v>
      </c>
      <c r="BL16" t="s">
        <v>68</v>
      </c>
      <c r="BM16">
        <v>0</v>
      </c>
      <c r="BN16" t="s">
        <v>881</v>
      </c>
    </row>
    <row r="17" spans="1:66" x14ac:dyDescent="0.25">
      <c r="A17" s="144" t="str">
        <f t="shared" si="20"/>
        <v>삼환교통</v>
      </c>
      <c r="B17" s="144" t="str">
        <f t="shared" si="21"/>
        <v>14</v>
      </c>
      <c r="C17" s="145" t="str">
        <f t="shared" si="22"/>
        <v>70바3178</v>
      </c>
      <c r="D17" s="133" t="str">
        <f t="shared" si="23"/>
        <v>대형</v>
      </c>
      <c r="E17" s="129" t="str">
        <f t="shared" si="16"/>
        <v>D</v>
      </c>
      <c r="F17" s="152">
        <f t="shared" si="17"/>
        <v>0.83857142857142852</v>
      </c>
      <c r="G17" s="153">
        <f t="shared" si="18"/>
        <v>1.7609999999999999</v>
      </c>
      <c r="H17" s="154">
        <f t="shared" si="19"/>
        <v>2.1</v>
      </c>
      <c r="I17" s="155">
        <f t="shared" si="24"/>
        <v>1821.078</v>
      </c>
      <c r="J17" s="156">
        <f t="shared" si="25"/>
        <v>3.3799779362275031E-2</v>
      </c>
      <c r="K17" s="156">
        <f t="shared" si="26"/>
        <v>0.33012750517962375</v>
      </c>
      <c r="L17" s="156">
        <f t="shared" si="27"/>
        <v>0.15375508352744913</v>
      </c>
      <c r="M17" s="157">
        <f t="shared" si="28"/>
        <v>13.06</v>
      </c>
      <c r="N17" s="158">
        <f t="shared" si="29"/>
        <v>0.32900000000000001</v>
      </c>
      <c r="O17" s="158">
        <f t="shared" si="30"/>
        <v>18.010999999999999</v>
      </c>
      <c r="P17" s="159">
        <f t="shared" si="31"/>
        <v>0</v>
      </c>
      <c r="Q17" s="160">
        <f t="shared" si="32"/>
        <v>64</v>
      </c>
      <c r="R17" s="161">
        <f t="shared" si="33"/>
        <v>27.387703943931157</v>
      </c>
      <c r="S17" s="146">
        <f t="shared" si="34"/>
        <v>6</v>
      </c>
      <c r="T17" s="146">
        <f t="shared" si="35"/>
        <v>328</v>
      </c>
      <c r="U17" t="s">
        <v>117</v>
      </c>
      <c r="V17" s="5" t="s">
        <v>118</v>
      </c>
      <c r="W17" t="s">
        <v>117</v>
      </c>
      <c r="X17" s="5" t="s">
        <v>118</v>
      </c>
      <c r="Y17" t="s">
        <v>221</v>
      </c>
      <c r="Z17" t="s">
        <v>197</v>
      </c>
      <c r="AA17" t="s">
        <v>48</v>
      </c>
      <c r="AB17">
        <v>514</v>
      </c>
      <c r="AC17" s="1">
        <v>1821.078</v>
      </c>
      <c r="AD17" s="1">
        <v>1033.9349999999999</v>
      </c>
      <c r="AE17" s="29">
        <v>1.7609999999999999</v>
      </c>
      <c r="AF17">
        <v>2.1</v>
      </c>
      <c r="AG17">
        <v>13.06</v>
      </c>
      <c r="AH17">
        <v>104.536067</v>
      </c>
      <c r="AI17">
        <v>3.533296</v>
      </c>
      <c r="AJ17">
        <v>34.510230999999997</v>
      </c>
      <c r="AK17">
        <v>280</v>
      </c>
      <c r="AL17">
        <v>6</v>
      </c>
      <c r="AM17">
        <v>328</v>
      </c>
      <c r="AN17">
        <v>64</v>
      </c>
      <c r="AO17">
        <v>17.420570999999999</v>
      </c>
      <c r="AP17">
        <v>28.6</v>
      </c>
      <c r="AQ17">
        <v>0</v>
      </c>
      <c r="AR17">
        <v>12</v>
      </c>
      <c r="AS17">
        <v>4445</v>
      </c>
      <c r="AT17">
        <v>0.32900000000000001</v>
      </c>
      <c r="AU17">
        <v>18.010999999999999</v>
      </c>
      <c r="AV17">
        <v>16440</v>
      </c>
      <c r="AW17">
        <v>0</v>
      </c>
      <c r="AX17" s="30">
        <v>0.43</v>
      </c>
      <c r="AY17">
        <v>0.83857142857142852</v>
      </c>
      <c r="AZ17" t="s">
        <v>66</v>
      </c>
      <c r="BA17" t="s">
        <v>204</v>
      </c>
      <c r="BB17">
        <v>5</v>
      </c>
      <c r="BC17" t="s">
        <v>921</v>
      </c>
      <c r="BD17">
        <v>6</v>
      </c>
      <c r="BE17">
        <v>39974.909999999996</v>
      </c>
      <c r="BF17">
        <v>4.555552470286988E-2</v>
      </c>
      <c r="BG17">
        <v>3.8201561429406596E-2</v>
      </c>
      <c r="BH17">
        <v>471774.64699999994</v>
      </c>
      <c r="BI17">
        <v>3.8600590590871669E-3</v>
      </c>
      <c r="BJ17">
        <v>3.2369352395488099E-3</v>
      </c>
      <c r="BK17">
        <v>2</v>
      </c>
      <c r="BL17" t="s">
        <v>66</v>
      </c>
      <c r="BM17">
        <v>0</v>
      </c>
      <c r="BN17" t="s">
        <v>881</v>
      </c>
    </row>
    <row r="18" spans="1:66" x14ac:dyDescent="0.25">
      <c r="A18" s="141" t="str">
        <f t="shared" si="20"/>
        <v>삼환교통</v>
      </c>
      <c r="B18" s="141" t="str">
        <f t="shared" si="21"/>
        <v>14</v>
      </c>
      <c r="C18" s="142" t="str">
        <f t="shared" si="22"/>
        <v>70바3183</v>
      </c>
      <c r="D18" s="116" t="str">
        <f t="shared" si="23"/>
        <v>대형</v>
      </c>
      <c r="E18" s="112" t="str">
        <f t="shared" si="16"/>
        <v>D</v>
      </c>
      <c r="F18" s="162">
        <f t="shared" si="17"/>
        <v>0.83952380952380945</v>
      </c>
      <c r="G18" s="163">
        <f t="shared" si="18"/>
        <v>1.7629999999999999</v>
      </c>
      <c r="H18" s="164">
        <f t="shared" si="19"/>
        <v>2.1</v>
      </c>
      <c r="I18" s="165">
        <f t="shared" si="24"/>
        <v>2188.8710000000001</v>
      </c>
      <c r="J18" s="166">
        <f t="shared" si="25"/>
        <v>4.1269028971251349E-2</v>
      </c>
      <c r="K18" s="166">
        <f t="shared" si="26"/>
        <v>0.32914521106447436</v>
      </c>
      <c r="L18" s="166">
        <f t="shared" si="27"/>
        <v>0.17177805361759554</v>
      </c>
      <c r="M18" s="167">
        <f t="shared" si="28"/>
        <v>14.920999999999999</v>
      </c>
      <c r="N18" s="168">
        <f t="shared" si="29"/>
        <v>0.82199999999999995</v>
      </c>
      <c r="O18" s="168">
        <f t="shared" si="30"/>
        <v>16.675000000000001</v>
      </c>
      <c r="P18" s="169">
        <f t="shared" si="31"/>
        <v>0</v>
      </c>
      <c r="Q18" s="170">
        <f t="shared" si="32"/>
        <v>75</v>
      </c>
      <c r="R18" s="171">
        <f t="shared" si="33"/>
        <v>28.009865940259413</v>
      </c>
      <c r="S18" s="143">
        <f t="shared" si="34"/>
        <v>18</v>
      </c>
      <c r="T18" s="143">
        <f t="shared" si="35"/>
        <v>365</v>
      </c>
      <c r="U18" t="s">
        <v>117</v>
      </c>
      <c r="V18" s="5" t="s">
        <v>118</v>
      </c>
      <c r="W18" t="s">
        <v>117</v>
      </c>
      <c r="X18" s="5" t="s">
        <v>118</v>
      </c>
      <c r="Y18" t="s">
        <v>222</v>
      </c>
      <c r="Z18" t="s">
        <v>197</v>
      </c>
      <c r="AA18" t="s">
        <v>48</v>
      </c>
      <c r="AB18">
        <v>514</v>
      </c>
      <c r="AC18" s="1">
        <v>2188.8710000000001</v>
      </c>
      <c r="AD18" s="1">
        <v>1241.367</v>
      </c>
      <c r="AE18" s="29">
        <v>1.7629999999999999</v>
      </c>
      <c r="AF18">
        <v>2.1</v>
      </c>
      <c r="AG18">
        <v>14.920999999999999</v>
      </c>
      <c r="AH18">
        <v>124.123565</v>
      </c>
      <c r="AI18">
        <v>5.1224590000000001</v>
      </c>
      <c r="AJ18">
        <v>40.854677000000002</v>
      </c>
      <c r="AK18">
        <v>376</v>
      </c>
      <c r="AL18">
        <v>18</v>
      </c>
      <c r="AM18">
        <v>365</v>
      </c>
      <c r="AN18">
        <v>75</v>
      </c>
      <c r="AO18">
        <v>17.634612000000001</v>
      </c>
      <c r="AP18">
        <v>479</v>
      </c>
      <c r="AQ18">
        <v>0</v>
      </c>
      <c r="AR18">
        <v>13</v>
      </c>
      <c r="AS18">
        <v>3082</v>
      </c>
      <c r="AT18">
        <v>0.82199999999999995</v>
      </c>
      <c r="AU18">
        <v>16.675000000000001</v>
      </c>
      <c r="AV18">
        <v>19443</v>
      </c>
      <c r="AW18">
        <v>0</v>
      </c>
      <c r="AX18" s="30">
        <v>0.46</v>
      </c>
      <c r="AY18">
        <v>0.83952380952380945</v>
      </c>
      <c r="AZ18" t="s">
        <v>66</v>
      </c>
      <c r="BA18" t="s">
        <v>204</v>
      </c>
      <c r="BB18">
        <v>4</v>
      </c>
      <c r="BC18" t="s">
        <v>925</v>
      </c>
      <c r="BD18">
        <v>6</v>
      </c>
      <c r="BE18">
        <v>39974.909999999996</v>
      </c>
      <c r="BF18">
        <v>5.4756120776757226E-2</v>
      </c>
      <c r="BG18">
        <v>4.5969067109249036E-2</v>
      </c>
      <c r="BH18">
        <v>471774.64699999994</v>
      </c>
      <c r="BI18">
        <v>4.6396537285735076E-3</v>
      </c>
      <c r="BJ18">
        <v>3.8950997730833777E-3</v>
      </c>
      <c r="BK18">
        <v>1</v>
      </c>
      <c r="BL18" t="s">
        <v>66</v>
      </c>
      <c r="BM18">
        <v>0</v>
      </c>
      <c r="BN18" t="s">
        <v>881</v>
      </c>
    </row>
    <row r="19" spans="1:66" x14ac:dyDescent="0.25">
      <c r="A19" s="144" t="str">
        <f t="shared" si="20"/>
        <v>삼환교통</v>
      </c>
      <c r="B19" s="144" t="str">
        <f t="shared" si="21"/>
        <v>14</v>
      </c>
      <c r="C19" s="145" t="str">
        <f t="shared" si="22"/>
        <v>70바3187</v>
      </c>
      <c r="D19" s="133" t="str">
        <f t="shared" si="23"/>
        <v>대형</v>
      </c>
      <c r="E19" s="129" t="str">
        <f t="shared" si="16"/>
        <v>C</v>
      </c>
      <c r="F19" s="152">
        <f t="shared" si="17"/>
        <v>0.85550000000000004</v>
      </c>
      <c r="G19" s="153">
        <f t="shared" si="18"/>
        <v>1.7110000000000001</v>
      </c>
      <c r="H19" s="154">
        <f t="shared" si="19"/>
        <v>2</v>
      </c>
      <c r="I19" s="155">
        <f t="shared" si="24"/>
        <v>868.72699999999998</v>
      </c>
      <c r="J19" s="156">
        <f t="shared" si="25"/>
        <v>2.6164535469084722E-2</v>
      </c>
      <c r="K19" s="156">
        <f t="shared" si="26"/>
        <v>0.33922200466934133</v>
      </c>
      <c r="L19" s="156">
        <f t="shared" si="27"/>
        <v>0.16806200336814672</v>
      </c>
      <c r="M19" s="157">
        <f t="shared" si="28"/>
        <v>14.725</v>
      </c>
      <c r="N19" s="158">
        <f t="shared" si="29"/>
        <v>1.151</v>
      </c>
      <c r="O19" s="158">
        <f t="shared" si="30"/>
        <v>21.870999999999999</v>
      </c>
      <c r="P19" s="159">
        <f t="shared" si="31"/>
        <v>0</v>
      </c>
      <c r="Q19" s="160">
        <f t="shared" si="32"/>
        <v>80</v>
      </c>
      <c r="R19" s="161">
        <f t="shared" si="33"/>
        <v>27.534183385337208</v>
      </c>
      <c r="S19" s="146">
        <f t="shared" si="34"/>
        <v>10</v>
      </c>
      <c r="T19" s="146">
        <f t="shared" si="35"/>
        <v>190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223</v>
      </c>
      <c r="Z19" s="4" t="s">
        <v>197</v>
      </c>
      <c r="AA19" s="4" t="s">
        <v>48</v>
      </c>
      <c r="AB19" s="4">
        <v>514</v>
      </c>
      <c r="AC19" s="4">
        <v>868.72699999999998</v>
      </c>
      <c r="AD19" s="4">
        <v>507.58300000000003</v>
      </c>
      <c r="AE19" s="4">
        <v>1.7110000000000001</v>
      </c>
      <c r="AF19" s="4">
        <v>2</v>
      </c>
      <c r="AG19" s="4">
        <v>14.725</v>
      </c>
      <c r="AH19" s="4">
        <v>49.716647999999999</v>
      </c>
      <c r="AI19" s="4">
        <v>1.300813</v>
      </c>
      <c r="AJ19" s="4">
        <v>16.864981</v>
      </c>
      <c r="AK19" s="4">
        <v>146</v>
      </c>
      <c r="AL19" s="4">
        <v>10</v>
      </c>
      <c r="AM19" s="4">
        <v>190</v>
      </c>
      <c r="AN19" s="4">
        <v>80</v>
      </c>
      <c r="AO19" s="4">
        <v>17.473562999999999</v>
      </c>
      <c r="AP19" s="4">
        <v>901.3</v>
      </c>
      <c r="AQ19" s="4">
        <v>0</v>
      </c>
      <c r="AR19" s="4">
        <v>10</v>
      </c>
      <c r="AS19" s="4">
        <v>3545</v>
      </c>
      <c r="AT19" s="4">
        <v>1.151</v>
      </c>
      <c r="AU19" s="4">
        <v>21.870999999999999</v>
      </c>
      <c r="AV19" s="4">
        <v>7114</v>
      </c>
      <c r="AW19" s="4">
        <v>0</v>
      </c>
      <c r="AX19" s="31">
        <v>0.45</v>
      </c>
      <c r="AY19">
        <v>0.85550000000000004</v>
      </c>
      <c r="AZ19" t="s">
        <v>68</v>
      </c>
      <c r="BA19" t="s">
        <v>204</v>
      </c>
      <c r="BB19">
        <v>6</v>
      </c>
      <c r="BC19" t="s">
        <v>885</v>
      </c>
      <c r="BD19">
        <v>6</v>
      </c>
      <c r="BE19">
        <v>39974.909999999996</v>
      </c>
      <c r="BF19">
        <v>2.17318062754863E-2</v>
      </c>
      <c r="BG19">
        <v>1.8591560268678531E-2</v>
      </c>
      <c r="BH19">
        <v>471774.64699999994</v>
      </c>
      <c r="BI19">
        <v>1.8414024694294352E-3</v>
      </c>
      <c r="BJ19">
        <v>1.5753198125968819E-3</v>
      </c>
      <c r="BK19">
        <v>1</v>
      </c>
      <c r="BL19" t="s">
        <v>68</v>
      </c>
      <c r="BM19">
        <v>0</v>
      </c>
      <c r="BN19" t="s">
        <v>881</v>
      </c>
    </row>
    <row r="20" spans="1:66" x14ac:dyDescent="0.25">
      <c r="A20" s="141" t="str">
        <f t="shared" si="20"/>
        <v>삼환교통</v>
      </c>
      <c r="B20" s="141" t="str">
        <f t="shared" si="21"/>
        <v>14</v>
      </c>
      <c r="C20" s="142" t="str">
        <f t="shared" si="22"/>
        <v>70바3188</v>
      </c>
      <c r="D20" s="116" t="str">
        <f t="shared" si="23"/>
        <v>대형</v>
      </c>
      <c r="E20" s="112" t="str">
        <f t="shared" si="16"/>
        <v>D</v>
      </c>
      <c r="F20" s="162">
        <f t="shared" si="17"/>
        <v>0.82380952380952377</v>
      </c>
      <c r="G20" s="163">
        <f t="shared" si="18"/>
        <v>1.73</v>
      </c>
      <c r="H20" s="164">
        <f t="shared" si="19"/>
        <v>2.1</v>
      </c>
      <c r="I20" s="165">
        <f t="shared" si="24"/>
        <v>2966.84</v>
      </c>
      <c r="J20" s="166">
        <f t="shared" si="25"/>
        <v>2.6668393527728183E-2</v>
      </c>
      <c r="K20" s="166">
        <f t="shared" si="26"/>
        <v>0.32876988475567387</v>
      </c>
      <c r="L20" s="166">
        <f t="shared" si="27"/>
        <v>0.17695595313532242</v>
      </c>
      <c r="M20" s="167">
        <f t="shared" si="28"/>
        <v>11.013999999999999</v>
      </c>
      <c r="N20" s="168">
        <f t="shared" si="29"/>
        <v>0.438</v>
      </c>
      <c r="O20" s="168">
        <f t="shared" si="30"/>
        <v>10.516</v>
      </c>
      <c r="P20" s="169">
        <f t="shared" si="31"/>
        <v>0</v>
      </c>
      <c r="Q20" s="170">
        <f t="shared" si="32"/>
        <v>74</v>
      </c>
      <c r="R20" s="171">
        <f t="shared" si="33"/>
        <v>24.740206525570947</v>
      </c>
      <c r="S20" s="143">
        <f t="shared" si="34"/>
        <v>13</v>
      </c>
      <c r="T20" s="143">
        <f t="shared" si="35"/>
        <v>312</v>
      </c>
      <c r="U20" t="s">
        <v>117</v>
      </c>
      <c r="V20" s="5" t="s">
        <v>118</v>
      </c>
      <c r="W20" t="s">
        <v>117</v>
      </c>
      <c r="X20" s="5" t="s">
        <v>118</v>
      </c>
      <c r="Y20" t="s">
        <v>224</v>
      </c>
      <c r="Z20" t="s">
        <v>197</v>
      </c>
      <c r="AA20" t="s">
        <v>48</v>
      </c>
      <c r="AB20">
        <v>514</v>
      </c>
      <c r="AC20" s="1">
        <v>2966.84</v>
      </c>
      <c r="AD20" s="1">
        <v>1714.4839999999999</v>
      </c>
      <c r="AE20" s="29">
        <v>1.73</v>
      </c>
      <c r="AF20">
        <v>2.1</v>
      </c>
      <c r="AG20">
        <v>11.013999999999999</v>
      </c>
      <c r="AH20">
        <v>186.048552</v>
      </c>
      <c r="AI20">
        <v>4.9616160000000002</v>
      </c>
      <c r="AJ20">
        <v>61.167161</v>
      </c>
      <c r="AK20">
        <v>525</v>
      </c>
      <c r="AL20">
        <v>13</v>
      </c>
      <c r="AM20">
        <v>312</v>
      </c>
      <c r="AN20">
        <v>74</v>
      </c>
      <c r="AO20">
        <v>15.94659</v>
      </c>
      <c r="AP20">
        <v>74</v>
      </c>
      <c r="AQ20">
        <v>0</v>
      </c>
      <c r="AR20">
        <v>24</v>
      </c>
      <c r="AS20">
        <v>5856</v>
      </c>
      <c r="AT20">
        <v>0.438</v>
      </c>
      <c r="AU20">
        <v>10.516</v>
      </c>
      <c r="AV20">
        <v>25833</v>
      </c>
      <c r="AW20">
        <v>0</v>
      </c>
      <c r="AX20" s="30">
        <v>0.42</v>
      </c>
      <c r="AY20">
        <v>0.82380952380952377</v>
      </c>
      <c r="AZ20" t="s">
        <v>66</v>
      </c>
      <c r="BA20" t="s">
        <v>204</v>
      </c>
      <c r="BB20">
        <v>8</v>
      </c>
      <c r="BC20" t="s">
        <v>926</v>
      </c>
      <c r="BD20">
        <v>8</v>
      </c>
      <c r="BE20">
        <v>39974.909999999996</v>
      </c>
      <c r="BF20">
        <v>7.4217552960094232E-2</v>
      </c>
      <c r="BG20">
        <v>6.1141126962363339E-2</v>
      </c>
      <c r="BH20">
        <v>471774.64699999994</v>
      </c>
      <c r="BI20">
        <v>6.2886804512833445E-3</v>
      </c>
      <c r="BJ20">
        <v>5.1806748479619929E-3</v>
      </c>
      <c r="BK20">
        <v>1</v>
      </c>
      <c r="BL20" t="s">
        <v>66</v>
      </c>
      <c r="BM20">
        <v>0</v>
      </c>
      <c r="BN20" t="s">
        <v>881</v>
      </c>
    </row>
    <row r="21" spans="1:66" x14ac:dyDescent="0.25">
      <c r="A21" s="144" t="str">
        <f t="shared" si="20"/>
        <v>삼환교통</v>
      </c>
      <c r="B21" s="144" t="str">
        <f t="shared" si="21"/>
        <v>14</v>
      </c>
      <c r="C21" s="145" t="str">
        <f t="shared" si="22"/>
        <v>70바3189</v>
      </c>
      <c r="D21" s="133" t="str">
        <f t="shared" si="23"/>
        <v>대형</v>
      </c>
      <c r="E21" s="129" t="str">
        <f t="shared" si="16"/>
        <v>D</v>
      </c>
      <c r="F21" s="152">
        <f t="shared" si="17"/>
        <v>0.84476190476190471</v>
      </c>
      <c r="G21" s="153">
        <f t="shared" si="18"/>
        <v>1.774</v>
      </c>
      <c r="H21" s="154">
        <f t="shared" si="19"/>
        <v>2.1</v>
      </c>
      <c r="I21" s="155">
        <f t="shared" si="24"/>
        <v>1764.509</v>
      </c>
      <c r="J21" s="156">
        <f t="shared" si="25"/>
        <v>2.5416976707585914E-2</v>
      </c>
      <c r="K21" s="156">
        <f t="shared" si="26"/>
        <v>0.29335451672373902</v>
      </c>
      <c r="L21" s="156">
        <f t="shared" si="27"/>
        <v>0.14791650255113462</v>
      </c>
      <c r="M21" s="157">
        <f t="shared" si="28"/>
        <v>10.965</v>
      </c>
      <c r="N21" s="158">
        <f t="shared" si="29"/>
        <v>0.45300000000000001</v>
      </c>
      <c r="O21" s="158">
        <f t="shared" si="30"/>
        <v>13.148</v>
      </c>
      <c r="P21" s="159">
        <f t="shared" si="31"/>
        <v>0</v>
      </c>
      <c r="Q21" s="160">
        <f t="shared" si="32"/>
        <v>75</v>
      </c>
      <c r="R21" s="161">
        <f t="shared" si="33"/>
        <v>25.91678107495062</v>
      </c>
      <c r="S21" s="146">
        <f t="shared" si="34"/>
        <v>8</v>
      </c>
      <c r="T21" s="146">
        <f t="shared" si="35"/>
        <v>232</v>
      </c>
      <c r="U21" t="s">
        <v>117</v>
      </c>
      <c r="V21" s="5" t="s">
        <v>118</v>
      </c>
      <c r="W21" t="s">
        <v>117</v>
      </c>
      <c r="X21" s="5" t="s">
        <v>118</v>
      </c>
      <c r="Y21" t="s">
        <v>225</v>
      </c>
      <c r="Z21" t="s">
        <v>197</v>
      </c>
      <c r="AA21" t="s">
        <v>48</v>
      </c>
      <c r="AB21">
        <v>514</v>
      </c>
      <c r="AC21" s="1">
        <v>1764.509</v>
      </c>
      <c r="AD21" s="1">
        <v>994.39599999999996</v>
      </c>
      <c r="AE21" s="29">
        <v>1.774</v>
      </c>
      <c r="AF21">
        <v>2.1</v>
      </c>
      <c r="AG21">
        <v>10.965</v>
      </c>
      <c r="AH21">
        <v>99.942453</v>
      </c>
      <c r="AI21">
        <v>2.540235</v>
      </c>
      <c r="AJ21">
        <v>29.318570000000001</v>
      </c>
      <c r="AK21">
        <v>261</v>
      </c>
      <c r="AL21">
        <v>8</v>
      </c>
      <c r="AM21">
        <v>232</v>
      </c>
      <c r="AN21">
        <v>75</v>
      </c>
      <c r="AO21">
        <v>17.655249999999999</v>
      </c>
      <c r="AP21">
        <v>189.4</v>
      </c>
      <c r="AQ21">
        <v>0</v>
      </c>
      <c r="AR21">
        <v>6</v>
      </c>
      <c r="AS21">
        <v>2205</v>
      </c>
      <c r="AT21">
        <v>0.45300000000000001</v>
      </c>
      <c r="AU21">
        <v>13.148</v>
      </c>
      <c r="AV21">
        <v>15964</v>
      </c>
      <c r="AW21">
        <v>0</v>
      </c>
      <c r="AX21" s="30">
        <v>0.41</v>
      </c>
      <c r="AY21">
        <v>0.84476190476190471</v>
      </c>
      <c r="AZ21" t="s">
        <v>66</v>
      </c>
      <c r="BA21" t="s">
        <v>204</v>
      </c>
      <c r="BB21">
        <v>2</v>
      </c>
      <c r="BC21" t="s">
        <v>923</v>
      </c>
      <c r="BD21">
        <v>5</v>
      </c>
      <c r="BE21">
        <v>39974.909999999996</v>
      </c>
      <c r="BF21">
        <v>4.4140412073473093E-2</v>
      </c>
      <c r="BG21">
        <v>3.7288138580162507E-2</v>
      </c>
      <c r="BH21">
        <v>471774.64699999994</v>
      </c>
      <c r="BI21">
        <v>3.7401522341661574E-3</v>
      </c>
      <c r="BJ21">
        <v>3.1595381254336968E-3</v>
      </c>
      <c r="BK21">
        <v>2</v>
      </c>
      <c r="BL21" t="s">
        <v>66</v>
      </c>
      <c r="BM21">
        <v>0</v>
      </c>
      <c r="BN21" t="s">
        <v>881</v>
      </c>
    </row>
    <row r="22" spans="1:66" x14ac:dyDescent="0.25">
      <c r="A22" s="141" t="str">
        <f t="shared" si="20"/>
        <v>삼환교통</v>
      </c>
      <c r="B22" s="141" t="str">
        <f t="shared" si="21"/>
        <v>14</v>
      </c>
      <c r="C22" s="142" t="str">
        <f t="shared" si="22"/>
        <v>72아1005</v>
      </c>
      <c r="D22" s="116" t="str">
        <f t="shared" si="23"/>
        <v>대형</v>
      </c>
      <c r="E22" s="112" t="str">
        <f t="shared" si="16"/>
        <v>B</v>
      </c>
      <c r="F22" s="162">
        <f t="shared" si="17"/>
        <v>0.91368421052631588</v>
      </c>
      <c r="G22" s="163">
        <f t="shared" si="18"/>
        <v>1.736</v>
      </c>
      <c r="H22" s="164">
        <f t="shared" si="19"/>
        <v>1.9</v>
      </c>
      <c r="I22" s="165">
        <f t="shared" si="24"/>
        <v>3054.7179999999998</v>
      </c>
      <c r="J22" s="166">
        <f t="shared" si="25"/>
        <v>2.9901056043778487E-2</v>
      </c>
      <c r="K22" s="166">
        <f t="shared" si="26"/>
        <v>0.31329335910848261</v>
      </c>
      <c r="L22" s="166">
        <f t="shared" si="27"/>
        <v>8.1185890154181178E-2</v>
      </c>
      <c r="M22" s="167">
        <f t="shared" si="28"/>
        <v>11.25</v>
      </c>
      <c r="N22" s="168">
        <f t="shared" si="29"/>
        <v>0.45800000000000002</v>
      </c>
      <c r="O22" s="168">
        <f t="shared" si="30"/>
        <v>6.1539999999999999</v>
      </c>
      <c r="P22" s="169">
        <f t="shared" si="31"/>
        <v>0</v>
      </c>
      <c r="Q22" s="170">
        <f t="shared" si="32"/>
        <v>70</v>
      </c>
      <c r="R22" s="171">
        <f t="shared" si="33"/>
        <v>23.996623477293319</v>
      </c>
      <c r="S22" s="143">
        <f t="shared" si="34"/>
        <v>14</v>
      </c>
      <c r="T22" s="143">
        <f t="shared" si="35"/>
        <v>188</v>
      </c>
      <c r="U22" t="s">
        <v>117</v>
      </c>
      <c r="V22" t="s">
        <v>118</v>
      </c>
      <c r="W22" s="4" t="s">
        <v>117</v>
      </c>
      <c r="X22" s="4" t="s">
        <v>118</v>
      </c>
      <c r="Y22" s="4" t="s">
        <v>226</v>
      </c>
      <c r="Z22" s="4" t="s">
        <v>197</v>
      </c>
      <c r="AA22" s="4" t="s">
        <v>48</v>
      </c>
      <c r="AB22" s="4">
        <v>514</v>
      </c>
      <c r="AC22" s="4">
        <v>3054.7179999999998</v>
      </c>
      <c r="AD22" s="4">
        <v>1759.751</v>
      </c>
      <c r="AE22" s="4">
        <v>1.736</v>
      </c>
      <c r="AF22" s="4">
        <v>1.9</v>
      </c>
      <c r="AG22" s="4">
        <v>11.25</v>
      </c>
      <c r="AH22" s="4">
        <v>193.81355600000001</v>
      </c>
      <c r="AI22" s="4">
        <v>5.7952300000000001</v>
      </c>
      <c r="AJ22" s="4">
        <v>60.720500000000001</v>
      </c>
      <c r="AK22" s="4">
        <v>248</v>
      </c>
      <c r="AL22" s="4">
        <v>14</v>
      </c>
      <c r="AM22" s="4">
        <v>188</v>
      </c>
      <c r="AN22" s="4">
        <v>70</v>
      </c>
      <c r="AO22" s="4">
        <v>15.761115999999999</v>
      </c>
      <c r="AP22" s="4">
        <v>76.599999999999994</v>
      </c>
      <c r="AQ22" s="4">
        <v>0</v>
      </c>
      <c r="AR22" s="4">
        <v>27</v>
      </c>
      <c r="AS22" s="4">
        <v>9306</v>
      </c>
      <c r="AT22" s="4">
        <v>0.45800000000000002</v>
      </c>
      <c r="AU22" s="4">
        <v>6.1539999999999999</v>
      </c>
      <c r="AV22" s="4">
        <v>25659</v>
      </c>
      <c r="AW22" s="4">
        <v>0</v>
      </c>
      <c r="AX22" s="31">
        <v>0.44</v>
      </c>
      <c r="AY22">
        <v>0.91368421052631588</v>
      </c>
      <c r="AZ22" t="s">
        <v>67</v>
      </c>
      <c r="BA22" t="s">
        <v>204</v>
      </c>
      <c r="BB22">
        <v>2</v>
      </c>
      <c r="BC22" t="s">
        <v>884</v>
      </c>
      <c r="BD22">
        <v>6</v>
      </c>
      <c r="BE22">
        <v>39974.909999999996</v>
      </c>
      <c r="BF22">
        <v>7.6415881861897877E-2</v>
      </c>
      <c r="BG22">
        <v>6.9819984690660378E-2</v>
      </c>
      <c r="BH22">
        <v>471774.64699999994</v>
      </c>
      <c r="BI22">
        <v>6.4749515884858482E-3</v>
      </c>
      <c r="BJ22">
        <v>5.9160610303218069E-3</v>
      </c>
      <c r="BK22">
        <v>1</v>
      </c>
      <c r="BL22" t="s">
        <v>67</v>
      </c>
      <c r="BM22">
        <v>0</v>
      </c>
      <c r="BN22" t="s">
        <v>881</v>
      </c>
    </row>
    <row r="23" spans="1:66" x14ac:dyDescent="0.25">
      <c r="A23" s="144" t="str">
        <f t="shared" si="20"/>
        <v>삼환교통</v>
      </c>
      <c r="B23" s="144" t="str">
        <f t="shared" si="21"/>
        <v>23</v>
      </c>
      <c r="C23" s="145" t="str">
        <f t="shared" si="22"/>
        <v>70바3101</v>
      </c>
      <c r="D23" s="133" t="str">
        <f t="shared" si="23"/>
        <v>저상</v>
      </c>
      <c r="E23" s="129" t="str">
        <f t="shared" si="16"/>
        <v>B</v>
      </c>
      <c r="F23" s="152">
        <f t="shared" si="17"/>
        <v>0.90894736842105273</v>
      </c>
      <c r="G23" s="153">
        <f t="shared" si="18"/>
        <v>1.7270000000000001</v>
      </c>
      <c r="H23" s="154">
        <f t="shared" si="19"/>
        <v>1.9</v>
      </c>
      <c r="I23" s="155">
        <f t="shared" si="24"/>
        <v>1185.5229999999999</v>
      </c>
      <c r="J23" s="156">
        <f t="shared" si="25"/>
        <v>4.3968741238542365E-2</v>
      </c>
      <c r="K23" s="156">
        <f t="shared" si="26"/>
        <v>0.31934387544212245</v>
      </c>
      <c r="L23" s="156">
        <f t="shared" si="27"/>
        <v>0.19653773060497351</v>
      </c>
      <c r="M23" s="157">
        <f t="shared" si="28"/>
        <v>16.015000000000001</v>
      </c>
      <c r="N23" s="158">
        <f t="shared" si="29"/>
        <v>8.4000000000000005E-2</v>
      </c>
      <c r="O23" s="158">
        <f t="shared" si="30"/>
        <v>8.0980000000000008</v>
      </c>
      <c r="P23" s="159">
        <f t="shared" si="31"/>
        <v>0</v>
      </c>
      <c r="Q23" s="160">
        <f t="shared" si="32"/>
        <v>69</v>
      </c>
      <c r="R23" s="161">
        <f t="shared" si="33"/>
        <v>28.188314067412538</v>
      </c>
      <c r="S23" s="146">
        <f t="shared" si="34"/>
        <v>1</v>
      </c>
      <c r="T23" s="146">
        <f t="shared" si="35"/>
        <v>96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228</v>
      </c>
      <c r="Z23" t="s">
        <v>208</v>
      </c>
      <c r="AA23" t="s">
        <v>48</v>
      </c>
      <c r="AB23">
        <v>514</v>
      </c>
      <c r="AC23" s="1">
        <v>1185.5229999999999</v>
      </c>
      <c r="AD23" s="1">
        <v>686.51199999999994</v>
      </c>
      <c r="AE23" s="29">
        <v>1.7270000000000001</v>
      </c>
      <c r="AF23">
        <v>1.9</v>
      </c>
      <c r="AG23">
        <v>16.015000000000001</v>
      </c>
      <c r="AH23">
        <v>66.056359999999998</v>
      </c>
      <c r="AI23">
        <v>2.9044150000000002</v>
      </c>
      <c r="AJ23">
        <v>21.094694</v>
      </c>
      <c r="AK23">
        <v>233</v>
      </c>
      <c r="AL23">
        <v>1</v>
      </c>
      <c r="AM23">
        <v>96</v>
      </c>
      <c r="AN23">
        <v>69</v>
      </c>
      <c r="AO23">
        <v>17.947143000000001</v>
      </c>
      <c r="AP23">
        <v>150.19999999999999</v>
      </c>
      <c r="AQ23">
        <v>0</v>
      </c>
      <c r="AR23">
        <v>17</v>
      </c>
      <c r="AS23">
        <v>8122</v>
      </c>
      <c r="AT23">
        <v>8.4000000000000005E-2</v>
      </c>
      <c r="AU23">
        <v>8.0980000000000008</v>
      </c>
      <c r="AV23">
        <v>10215</v>
      </c>
      <c r="AW23">
        <v>0</v>
      </c>
      <c r="AX23" s="30">
        <v>0.47</v>
      </c>
      <c r="AY23">
        <v>0.90894736842105273</v>
      </c>
      <c r="AZ23" t="s">
        <v>67</v>
      </c>
      <c r="BA23" t="s">
        <v>229</v>
      </c>
      <c r="BB23">
        <v>5</v>
      </c>
      <c r="BC23" t="s">
        <v>893</v>
      </c>
      <c r="BD23">
        <v>3</v>
      </c>
      <c r="BE23">
        <v>31648.059000000001</v>
      </c>
      <c r="BF23">
        <v>3.7459580064609962E-2</v>
      </c>
      <c r="BG23">
        <v>3.4048786721884952E-2</v>
      </c>
      <c r="BH23">
        <v>471774.64699999994</v>
      </c>
      <c r="BI23">
        <v>2.5129010376854781E-3</v>
      </c>
      <c r="BJ23">
        <v>2.284094785306748E-3</v>
      </c>
      <c r="BK23">
        <v>1</v>
      </c>
      <c r="BL23" t="s">
        <v>67</v>
      </c>
      <c r="BM23">
        <v>0</v>
      </c>
      <c r="BN23" t="s">
        <v>881</v>
      </c>
    </row>
    <row r="24" spans="1:66" x14ac:dyDescent="0.25">
      <c r="A24" s="141" t="str">
        <f t="shared" si="20"/>
        <v>삼환교통</v>
      </c>
      <c r="B24" s="141" t="str">
        <f t="shared" si="21"/>
        <v>23</v>
      </c>
      <c r="C24" s="142" t="str">
        <f t="shared" si="22"/>
        <v>70바3104</v>
      </c>
      <c r="D24" s="116" t="str">
        <f t="shared" si="23"/>
        <v>저상</v>
      </c>
      <c r="E24" s="112" t="str">
        <f t="shared" si="16"/>
        <v>B</v>
      </c>
      <c r="F24" s="162">
        <f t="shared" si="17"/>
        <v>0.94722222222222219</v>
      </c>
      <c r="G24" s="163">
        <f t="shared" si="18"/>
        <v>1.7050000000000001</v>
      </c>
      <c r="H24" s="164">
        <f t="shared" si="19"/>
        <v>1.8</v>
      </c>
      <c r="I24" s="165">
        <f t="shared" si="24"/>
        <v>909.45799999999997</v>
      </c>
      <c r="J24" s="166">
        <f t="shared" si="25"/>
        <v>3.8535736126506355E-2</v>
      </c>
      <c r="K24" s="166">
        <f t="shared" si="26"/>
        <v>0.30064623199743384</v>
      </c>
      <c r="L24" s="166">
        <f t="shared" si="27"/>
        <v>0.25619654783398466</v>
      </c>
      <c r="M24" s="167">
        <f t="shared" si="28"/>
        <v>16.524999999999999</v>
      </c>
      <c r="N24" s="168">
        <f t="shared" si="29"/>
        <v>0</v>
      </c>
      <c r="O24" s="168">
        <f t="shared" si="30"/>
        <v>15.834</v>
      </c>
      <c r="P24" s="169">
        <f t="shared" si="31"/>
        <v>0.83833333333333326</v>
      </c>
      <c r="Q24" s="170">
        <f t="shared" si="32"/>
        <v>89</v>
      </c>
      <c r="R24" s="171">
        <f t="shared" si="33"/>
        <v>28.450176466497581</v>
      </c>
      <c r="S24" s="143">
        <f t="shared" si="34"/>
        <v>0</v>
      </c>
      <c r="T24" s="143">
        <f t="shared" si="35"/>
        <v>144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230</v>
      </c>
      <c r="Z24" t="s">
        <v>208</v>
      </c>
      <c r="AA24" t="s">
        <v>48</v>
      </c>
      <c r="AB24">
        <v>514</v>
      </c>
      <c r="AC24" s="1">
        <v>909.45799999999997</v>
      </c>
      <c r="AD24" s="1">
        <v>533.29200000000003</v>
      </c>
      <c r="AE24" s="29">
        <v>1.7050000000000001</v>
      </c>
      <c r="AF24">
        <v>1.8</v>
      </c>
      <c r="AG24">
        <v>16.524999999999999</v>
      </c>
      <c r="AH24">
        <v>48.374423</v>
      </c>
      <c r="AI24">
        <v>1.864144</v>
      </c>
      <c r="AJ24">
        <v>14.543588</v>
      </c>
      <c r="AK24">
        <v>233</v>
      </c>
      <c r="AL24">
        <v>0</v>
      </c>
      <c r="AM24">
        <v>144</v>
      </c>
      <c r="AN24">
        <v>89</v>
      </c>
      <c r="AO24">
        <v>18.800388999999999</v>
      </c>
      <c r="AP24">
        <v>243.6</v>
      </c>
      <c r="AQ24">
        <v>50.3</v>
      </c>
      <c r="AR24">
        <v>8</v>
      </c>
      <c r="AS24">
        <v>4077</v>
      </c>
      <c r="AT24">
        <v>0</v>
      </c>
      <c r="AU24">
        <v>15.834</v>
      </c>
      <c r="AV24">
        <v>7894</v>
      </c>
      <c r="AW24">
        <v>0</v>
      </c>
      <c r="AX24" s="30">
        <v>0.47</v>
      </c>
      <c r="AY24">
        <v>0.94722222222222219</v>
      </c>
      <c r="AZ24" t="s">
        <v>67</v>
      </c>
      <c r="BA24" t="s">
        <v>229</v>
      </c>
      <c r="BB24">
        <v>2</v>
      </c>
      <c r="BC24" t="s">
        <v>894</v>
      </c>
      <c r="BD24">
        <v>4</v>
      </c>
      <c r="BE24">
        <v>31648.059000000001</v>
      </c>
      <c r="BF24">
        <v>2.873661225163919E-2</v>
      </c>
      <c r="BG24">
        <v>2.7219957716136011E-2</v>
      </c>
      <c r="BH24">
        <v>471774.64699999994</v>
      </c>
      <c r="BI24">
        <v>1.9277381813185906E-3</v>
      </c>
      <c r="BJ24">
        <v>1.8259964439712206E-3</v>
      </c>
      <c r="BK24">
        <v>1</v>
      </c>
      <c r="BL24" t="s">
        <v>67</v>
      </c>
      <c r="BM24">
        <v>0</v>
      </c>
      <c r="BN24" t="s">
        <v>881</v>
      </c>
    </row>
    <row r="25" spans="1:66" x14ac:dyDescent="0.25">
      <c r="A25" s="144" t="str">
        <f t="shared" si="20"/>
        <v>삼환교통</v>
      </c>
      <c r="B25" s="144" t="str">
        <f t="shared" si="21"/>
        <v>23</v>
      </c>
      <c r="C25" s="145" t="str">
        <f t="shared" si="22"/>
        <v>70바3105</v>
      </c>
      <c r="D25" s="133" t="str">
        <f t="shared" si="23"/>
        <v>저상</v>
      </c>
      <c r="E25" s="129" t="str">
        <f t="shared" si="16"/>
        <v>B</v>
      </c>
      <c r="F25" s="152">
        <f t="shared" si="17"/>
        <v>0.91894736842105262</v>
      </c>
      <c r="G25" s="153">
        <f t="shared" si="18"/>
        <v>1.746</v>
      </c>
      <c r="H25" s="154">
        <f t="shared" si="19"/>
        <v>1.9</v>
      </c>
      <c r="I25" s="155">
        <f t="shared" si="24"/>
        <v>892.36</v>
      </c>
      <c r="J25" s="156">
        <f t="shared" si="25"/>
        <v>2.0423572119337804E-2</v>
      </c>
      <c r="K25" s="156">
        <f t="shared" si="26"/>
        <v>0.35181864092884335</v>
      </c>
      <c r="L25" s="156">
        <f t="shared" si="27"/>
        <v>0.2678291272580573</v>
      </c>
      <c r="M25" s="157">
        <f t="shared" si="28"/>
        <v>15.105</v>
      </c>
      <c r="N25" s="158">
        <f t="shared" si="29"/>
        <v>0.112</v>
      </c>
      <c r="O25" s="158">
        <f t="shared" si="30"/>
        <v>15.689</v>
      </c>
      <c r="P25" s="159">
        <f t="shared" si="31"/>
        <v>0</v>
      </c>
      <c r="Q25" s="160">
        <f t="shared" si="32"/>
        <v>69</v>
      </c>
      <c r="R25" s="161">
        <f t="shared" si="33"/>
        <v>27.968296746524477</v>
      </c>
      <c r="S25" s="146">
        <f t="shared" si="34"/>
        <v>1</v>
      </c>
      <c r="T25" s="146">
        <f t="shared" si="35"/>
        <v>140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231</v>
      </c>
      <c r="Z25" s="4" t="s">
        <v>208</v>
      </c>
      <c r="AA25" s="4" t="s">
        <v>48</v>
      </c>
      <c r="AB25" s="4">
        <v>514</v>
      </c>
      <c r="AC25" s="4">
        <v>892.36</v>
      </c>
      <c r="AD25" s="4">
        <v>511.14299999999997</v>
      </c>
      <c r="AE25" s="4">
        <v>1.746</v>
      </c>
      <c r="AF25" s="4">
        <v>1.9</v>
      </c>
      <c r="AG25" s="4">
        <v>15.105</v>
      </c>
      <c r="AH25" s="4">
        <v>50.825536</v>
      </c>
      <c r="AI25" s="4">
        <v>1.0380389999999999</v>
      </c>
      <c r="AJ25" s="4">
        <v>17.881371000000001</v>
      </c>
      <c r="AK25" s="4">
        <v>239</v>
      </c>
      <c r="AL25" s="4">
        <v>1</v>
      </c>
      <c r="AM25" s="4">
        <v>140</v>
      </c>
      <c r="AN25" s="4">
        <v>69</v>
      </c>
      <c r="AO25" s="4">
        <v>17.557316</v>
      </c>
      <c r="AP25" s="4">
        <v>93</v>
      </c>
      <c r="AQ25" s="4">
        <v>0</v>
      </c>
      <c r="AR25" s="4">
        <v>5</v>
      </c>
      <c r="AS25" s="4">
        <v>910</v>
      </c>
      <c r="AT25" s="4">
        <v>0.112</v>
      </c>
      <c r="AU25" s="4">
        <v>15.689</v>
      </c>
      <c r="AV25" s="4">
        <v>7737</v>
      </c>
      <c r="AW25" s="4">
        <v>0</v>
      </c>
      <c r="AX25" s="31">
        <v>0.46</v>
      </c>
      <c r="AY25">
        <v>0.91894736842105262</v>
      </c>
      <c r="AZ25" t="s">
        <v>67</v>
      </c>
      <c r="BA25" t="s">
        <v>229</v>
      </c>
      <c r="BB25">
        <v>3</v>
      </c>
      <c r="BC25" t="s">
        <v>892</v>
      </c>
      <c r="BD25">
        <v>7</v>
      </c>
      <c r="BE25">
        <v>31648.059000000001</v>
      </c>
      <c r="BF25">
        <v>2.8196357950419644E-2</v>
      </c>
      <c r="BG25">
        <v>2.5910968937596156E-2</v>
      </c>
      <c r="BH25">
        <v>471774.64699999994</v>
      </c>
      <c r="BI25">
        <v>1.8914963016230079E-3</v>
      </c>
      <c r="BJ25">
        <v>1.7381855487546168E-3</v>
      </c>
      <c r="BK25">
        <v>1</v>
      </c>
      <c r="BL25" t="s">
        <v>67</v>
      </c>
      <c r="BM25">
        <v>0</v>
      </c>
      <c r="BN25" t="s">
        <v>881</v>
      </c>
    </row>
    <row r="26" spans="1:66" x14ac:dyDescent="0.25">
      <c r="A26" s="141" t="str">
        <f t="shared" si="20"/>
        <v>삼환교통</v>
      </c>
      <c r="B26" s="141" t="str">
        <f t="shared" si="21"/>
        <v>23</v>
      </c>
      <c r="C26" s="142" t="str">
        <f t="shared" si="22"/>
        <v>70바3116</v>
      </c>
      <c r="D26" s="116" t="str">
        <f t="shared" si="23"/>
        <v>저상</v>
      </c>
      <c r="E26" s="112" t="str">
        <f t="shared" si="16"/>
        <v>A</v>
      </c>
      <c r="F26" s="162">
        <f t="shared" si="17"/>
        <v>0.9772222222222221</v>
      </c>
      <c r="G26" s="163">
        <f t="shared" si="18"/>
        <v>1.7589999999999999</v>
      </c>
      <c r="H26" s="164">
        <f t="shared" si="19"/>
        <v>1.8</v>
      </c>
      <c r="I26" s="165">
        <f t="shared" si="24"/>
        <v>1806.16</v>
      </c>
      <c r="J26" s="166">
        <f t="shared" si="25"/>
        <v>1.8887122628404859E-2</v>
      </c>
      <c r="K26" s="166">
        <f t="shared" si="26"/>
        <v>0.31824814148803598</v>
      </c>
      <c r="L26" s="166">
        <f t="shared" si="27"/>
        <v>0.231430216592107</v>
      </c>
      <c r="M26" s="167">
        <f t="shared" si="28"/>
        <v>14.913</v>
      </c>
      <c r="N26" s="168">
        <f t="shared" si="29"/>
        <v>0.16600000000000001</v>
      </c>
      <c r="O26" s="168">
        <f t="shared" si="30"/>
        <v>12.236000000000001</v>
      </c>
      <c r="P26" s="169">
        <f t="shared" si="31"/>
        <v>0.66166666666666674</v>
      </c>
      <c r="Q26" s="170">
        <f t="shared" si="32"/>
        <v>98</v>
      </c>
      <c r="R26" s="171">
        <f t="shared" si="33"/>
        <v>28.547343178765377</v>
      </c>
      <c r="S26" s="143">
        <f t="shared" si="34"/>
        <v>3</v>
      </c>
      <c r="T26" s="143">
        <f t="shared" si="35"/>
        <v>221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233</v>
      </c>
      <c r="Z26" t="s">
        <v>208</v>
      </c>
      <c r="AA26" t="s">
        <v>48</v>
      </c>
      <c r="AB26">
        <v>514</v>
      </c>
      <c r="AC26" s="1">
        <v>1806.16</v>
      </c>
      <c r="AD26" s="1">
        <v>1026.837</v>
      </c>
      <c r="AE26" s="29">
        <v>1.7589999999999999</v>
      </c>
      <c r="AF26">
        <v>1.8</v>
      </c>
      <c r="AG26">
        <v>14.913</v>
      </c>
      <c r="AH26">
        <v>95.447731000000005</v>
      </c>
      <c r="AI26">
        <v>1.8027329999999999</v>
      </c>
      <c r="AJ26">
        <v>30.376062999999998</v>
      </c>
      <c r="AK26">
        <v>418</v>
      </c>
      <c r="AL26">
        <v>3</v>
      </c>
      <c r="AM26">
        <v>221</v>
      </c>
      <c r="AN26">
        <v>98</v>
      </c>
      <c r="AO26">
        <v>18.923027000000001</v>
      </c>
      <c r="AP26">
        <v>2655.9</v>
      </c>
      <c r="AQ26">
        <v>39.700000000000003</v>
      </c>
      <c r="AR26">
        <v>2</v>
      </c>
      <c r="AS26">
        <v>5</v>
      </c>
      <c r="AT26">
        <v>0.16600000000000001</v>
      </c>
      <c r="AU26">
        <v>12.236000000000001</v>
      </c>
      <c r="AV26">
        <v>16420</v>
      </c>
      <c r="AW26">
        <v>0</v>
      </c>
      <c r="AX26" s="30">
        <v>0.45</v>
      </c>
      <c r="AY26">
        <v>0.9772222222222221</v>
      </c>
      <c r="AZ26" t="s">
        <v>65</v>
      </c>
      <c r="BA26" t="s">
        <v>229</v>
      </c>
      <c r="BB26">
        <v>1</v>
      </c>
      <c r="BC26" t="s">
        <v>890</v>
      </c>
      <c r="BD26">
        <v>5</v>
      </c>
      <c r="BE26">
        <v>31648.059000000001</v>
      </c>
      <c r="BF26">
        <v>5.7070166609585755E-2</v>
      </c>
      <c r="BG26">
        <v>5.5770235036811854E-2</v>
      </c>
      <c r="BH26">
        <v>471774.64699999994</v>
      </c>
      <c r="BI26">
        <v>3.8284380296510516E-3</v>
      </c>
      <c r="BJ26">
        <v>3.7412347189756659E-3</v>
      </c>
      <c r="BK26">
        <v>1</v>
      </c>
      <c r="BL26" t="s">
        <v>65</v>
      </c>
      <c r="BM26">
        <v>0</v>
      </c>
      <c r="BN26" t="s">
        <v>881</v>
      </c>
    </row>
    <row r="27" spans="1:66" x14ac:dyDescent="0.25">
      <c r="A27" s="144" t="str">
        <f t="shared" si="20"/>
        <v>삼환교통</v>
      </c>
      <c r="B27" s="144" t="str">
        <f t="shared" si="21"/>
        <v>23</v>
      </c>
      <c r="C27" s="145" t="str">
        <f t="shared" si="22"/>
        <v>70바3122</v>
      </c>
      <c r="D27" s="133" t="str">
        <f t="shared" si="23"/>
        <v>저상</v>
      </c>
      <c r="E27" s="129" t="str">
        <f t="shared" si="16"/>
        <v>A</v>
      </c>
      <c r="F27" s="152">
        <f t="shared" si="17"/>
        <v>0.97611111111111104</v>
      </c>
      <c r="G27" s="153">
        <f t="shared" si="18"/>
        <v>1.7569999999999999</v>
      </c>
      <c r="H27" s="154">
        <f t="shared" si="19"/>
        <v>1.8</v>
      </c>
      <c r="I27" s="155">
        <f t="shared" si="24"/>
        <v>1398.9380000000001</v>
      </c>
      <c r="J27" s="156">
        <f t="shared" si="25"/>
        <v>2.1936314940446386E-2</v>
      </c>
      <c r="K27" s="156">
        <f t="shared" si="26"/>
        <v>0.28654415832164348</v>
      </c>
      <c r="L27" s="156">
        <f t="shared" si="27"/>
        <v>0.23446357165221043</v>
      </c>
      <c r="M27" s="157">
        <f t="shared" si="28"/>
        <v>13.503</v>
      </c>
      <c r="N27" s="158">
        <f t="shared" si="29"/>
        <v>0.214</v>
      </c>
      <c r="O27" s="158">
        <f t="shared" si="30"/>
        <v>11.58</v>
      </c>
      <c r="P27" s="159">
        <f t="shared" si="31"/>
        <v>0</v>
      </c>
      <c r="Q27" s="160">
        <f t="shared" si="32"/>
        <v>76</v>
      </c>
      <c r="R27" s="161">
        <f t="shared" si="33"/>
        <v>28.600156165000087</v>
      </c>
      <c r="S27" s="146">
        <f t="shared" si="34"/>
        <v>3</v>
      </c>
      <c r="T27" s="146">
        <f t="shared" si="35"/>
        <v>162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235</v>
      </c>
      <c r="Z27" s="4" t="s">
        <v>208</v>
      </c>
      <c r="AA27" s="4" t="s">
        <v>48</v>
      </c>
      <c r="AB27" s="4">
        <v>514</v>
      </c>
      <c r="AC27" s="4">
        <v>1398.9380000000001</v>
      </c>
      <c r="AD27" s="4">
        <v>796.06</v>
      </c>
      <c r="AE27" s="4">
        <v>1.7569999999999999</v>
      </c>
      <c r="AF27" s="4">
        <v>1.8</v>
      </c>
      <c r="AG27" s="4">
        <v>13.503</v>
      </c>
      <c r="AH27" s="4">
        <v>70.733575999999999</v>
      </c>
      <c r="AI27" s="4">
        <v>1.551634</v>
      </c>
      <c r="AJ27" s="4">
        <v>20.268293</v>
      </c>
      <c r="AK27" s="4">
        <v>328</v>
      </c>
      <c r="AL27" s="4">
        <v>3</v>
      </c>
      <c r="AM27" s="4">
        <v>162</v>
      </c>
      <c r="AN27" s="4">
        <v>76</v>
      </c>
      <c r="AO27" s="4">
        <v>19.777566</v>
      </c>
      <c r="AP27" s="4">
        <v>290</v>
      </c>
      <c r="AQ27" s="4">
        <v>0</v>
      </c>
      <c r="AR27" s="4">
        <v>0</v>
      </c>
      <c r="AS27" s="4">
        <v>0</v>
      </c>
      <c r="AT27" s="4">
        <v>0.214</v>
      </c>
      <c r="AU27" s="4">
        <v>11.58</v>
      </c>
      <c r="AV27" s="4">
        <v>12274</v>
      </c>
      <c r="AW27" s="4">
        <v>0</v>
      </c>
      <c r="AX27" s="31">
        <v>0.42</v>
      </c>
      <c r="AY27">
        <v>0.97611111111111104</v>
      </c>
      <c r="AZ27" t="s">
        <v>65</v>
      </c>
      <c r="BA27" t="s">
        <v>229</v>
      </c>
      <c r="BB27">
        <v>2</v>
      </c>
      <c r="BC27" t="s">
        <v>889</v>
      </c>
      <c r="BD27">
        <v>3</v>
      </c>
      <c r="BE27">
        <v>31648.059000000001</v>
      </c>
      <c r="BF27">
        <v>4.4202963600390152E-2</v>
      </c>
      <c r="BG27">
        <v>4.3147003914380831E-2</v>
      </c>
      <c r="BH27">
        <v>471774.64699999994</v>
      </c>
      <c r="BI27">
        <v>2.9652674404947415E-3</v>
      </c>
      <c r="BJ27">
        <v>2.8944304960829225E-3</v>
      </c>
      <c r="BK27">
        <v>1</v>
      </c>
      <c r="BL27" t="s">
        <v>65</v>
      </c>
      <c r="BM27">
        <v>0</v>
      </c>
      <c r="BN27" t="s">
        <v>881</v>
      </c>
    </row>
    <row r="28" spans="1:66" x14ac:dyDescent="0.25">
      <c r="A28" s="141" t="str">
        <f t="shared" si="20"/>
        <v>삼환교통</v>
      </c>
      <c r="B28" s="141" t="str">
        <f t="shared" si="21"/>
        <v>23</v>
      </c>
      <c r="C28" s="142" t="str">
        <f t="shared" si="22"/>
        <v>70바3129</v>
      </c>
      <c r="D28" s="116" t="str">
        <f t="shared" si="23"/>
        <v>대형</v>
      </c>
      <c r="E28" s="112" t="str">
        <f t="shared" si="16"/>
        <v>C</v>
      </c>
      <c r="F28" s="162">
        <f t="shared" si="17"/>
        <v>0.87849999999999995</v>
      </c>
      <c r="G28" s="163">
        <f t="shared" si="18"/>
        <v>1.7569999999999999</v>
      </c>
      <c r="H28" s="164">
        <f t="shared" si="19"/>
        <v>2</v>
      </c>
      <c r="I28" s="165">
        <f t="shared" si="24"/>
        <v>2078.1390000000001</v>
      </c>
      <c r="J28" s="166">
        <f t="shared" si="25"/>
        <v>3.6202647404967585E-2</v>
      </c>
      <c r="K28" s="166">
        <f t="shared" si="26"/>
        <v>0.35465211000939795</v>
      </c>
      <c r="L28" s="166">
        <f t="shared" si="27"/>
        <v>0.17275071590495147</v>
      </c>
      <c r="M28" s="167">
        <f t="shared" si="28"/>
        <v>12.95</v>
      </c>
      <c r="N28" s="168">
        <f t="shared" si="29"/>
        <v>4.8000000000000001E-2</v>
      </c>
      <c r="O28" s="168">
        <f t="shared" si="30"/>
        <v>9.5760000000000005</v>
      </c>
      <c r="P28" s="169">
        <f t="shared" si="31"/>
        <v>4.1666666666666664E-2</v>
      </c>
      <c r="Q28" s="170">
        <f t="shared" si="32"/>
        <v>87</v>
      </c>
      <c r="R28" s="171">
        <f t="shared" si="33"/>
        <v>27.178025240236106</v>
      </c>
      <c r="S28" s="143">
        <f t="shared" si="34"/>
        <v>1</v>
      </c>
      <c r="T28" s="143">
        <f t="shared" si="35"/>
        <v>199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236</v>
      </c>
      <c r="Z28" s="4" t="s">
        <v>197</v>
      </c>
      <c r="AA28" s="4" t="s">
        <v>48</v>
      </c>
      <c r="AB28" s="4">
        <v>514</v>
      </c>
      <c r="AC28" s="4">
        <v>2078.1390000000001</v>
      </c>
      <c r="AD28" s="4">
        <v>1182.4680000000001</v>
      </c>
      <c r="AE28" s="4">
        <v>1.7569999999999999</v>
      </c>
      <c r="AF28" s="4">
        <v>2</v>
      </c>
      <c r="AG28" s="4">
        <v>12.95</v>
      </c>
      <c r="AH28" s="4">
        <v>125.52662100000001</v>
      </c>
      <c r="AI28" s="4">
        <v>4.5443959999999999</v>
      </c>
      <c r="AJ28" s="4">
        <v>44.518281000000002</v>
      </c>
      <c r="AK28" s="4">
        <v>359</v>
      </c>
      <c r="AL28" s="4">
        <v>1</v>
      </c>
      <c r="AM28" s="4">
        <v>199</v>
      </c>
      <c r="AN28" s="4">
        <v>87</v>
      </c>
      <c r="AO28" s="4">
        <v>16.555364000000001</v>
      </c>
      <c r="AP28" s="4">
        <v>268.8</v>
      </c>
      <c r="AQ28" s="4">
        <v>2.5</v>
      </c>
      <c r="AR28" s="4">
        <v>18</v>
      </c>
      <c r="AS28" s="4">
        <v>2820</v>
      </c>
      <c r="AT28" s="4">
        <v>4.8000000000000001E-2</v>
      </c>
      <c r="AU28" s="4">
        <v>9.5760000000000005</v>
      </c>
      <c r="AV28" s="4">
        <v>18269</v>
      </c>
      <c r="AW28" s="4">
        <v>0</v>
      </c>
      <c r="AX28" s="31">
        <v>0.43</v>
      </c>
      <c r="AY28">
        <v>0.87849999999999995</v>
      </c>
      <c r="AZ28" t="s">
        <v>68</v>
      </c>
      <c r="BA28" t="s">
        <v>229</v>
      </c>
      <c r="BB28">
        <v>2</v>
      </c>
      <c r="BC28" t="s">
        <v>234</v>
      </c>
      <c r="BD28">
        <v>6</v>
      </c>
      <c r="BE28">
        <v>31648.059000000001</v>
      </c>
      <c r="BF28">
        <v>6.5664026978716136E-2</v>
      </c>
      <c r="BG28">
        <v>5.7685847700802123E-2</v>
      </c>
      <c r="BH28">
        <v>471774.64699999994</v>
      </c>
      <c r="BI28">
        <v>4.4049399712655611E-3</v>
      </c>
      <c r="BJ28">
        <v>3.8697397647567953E-3</v>
      </c>
      <c r="BK28">
        <v>1</v>
      </c>
      <c r="BL28" t="s">
        <v>68</v>
      </c>
      <c r="BM28">
        <v>0</v>
      </c>
      <c r="BN28" t="s">
        <v>881</v>
      </c>
    </row>
    <row r="29" spans="1:66" x14ac:dyDescent="0.25">
      <c r="A29" s="144" t="str">
        <f t="shared" si="20"/>
        <v>삼환교통</v>
      </c>
      <c r="B29" s="144" t="str">
        <f t="shared" si="21"/>
        <v>23</v>
      </c>
      <c r="C29" s="145" t="str">
        <f t="shared" si="22"/>
        <v>70바3159</v>
      </c>
      <c r="D29" s="133" t="str">
        <f t="shared" si="23"/>
        <v>대형</v>
      </c>
      <c r="E29" s="129" t="str">
        <f t="shared" si="16"/>
        <v>C</v>
      </c>
      <c r="F29" s="152">
        <f t="shared" si="17"/>
        <v>0.85799999999999998</v>
      </c>
      <c r="G29" s="153">
        <f t="shared" si="18"/>
        <v>1.716</v>
      </c>
      <c r="H29" s="154">
        <f t="shared" si="19"/>
        <v>2</v>
      </c>
      <c r="I29" s="155">
        <f t="shared" si="24"/>
        <v>2617.3560000000002</v>
      </c>
      <c r="J29" s="156">
        <f t="shared" si="25"/>
        <v>2.7733523182045593E-2</v>
      </c>
      <c r="K29" s="156">
        <f t="shared" si="26"/>
        <v>0.37197206328407451</v>
      </c>
      <c r="L29" s="156">
        <f t="shared" si="27"/>
        <v>0.1211145904492931</v>
      </c>
      <c r="M29" s="157">
        <f t="shared" si="28"/>
        <v>11.413</v>
      </c>
      <c r="N29" s="158">
        <f t="shared" si="29"/>
        <v>0</v>
      </c>
      <c r="O29" s="158">
        <f t="shared" si="30"/>
        <v>10.201000000000001</v>
      </c>
      <c r="P29" s="159">
        <f t="shared" si="31"/>
        <v>3.6666666666666667E-2</v>
      </c>
      <c r="Q29" s="160">
        <f t="shared" si="32"/>
        <v>91</v>
      </c>
      <c r="R29" s="161">
        <f t="shared" si="33"/>
        <v>26.336836799951502</v>
      </c>
      <c r="S29" s="146">
        <f t="shared" si="34"/>
        <v>0</v>
      </c>
      <c r="T29" s="146">
        <f t="shared" si="35"/>
        <v>267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237</v>
      </c>
      <c r="Z29" t="s">
        <v>197</v>
      </c>
      <c r="AA29" t="s">
        <v>48</v>
      </c>
      <c r="AB29">
        <v>514</v>
      </c>
      <c r="AC29" s="1">
        <v>2617.3560000000002</v>
      </c>
      <c r="AD29" s="1">
        <v>1524.9269999999999</v>
      </c>
      <c r="AE29" s="29">
        <v>1.716</v>
      </c>
      <c r="AF29">
        <v>2</v>
      </c>
      <c r="AG29">
        <v>11.413</v>
      </c>
      <c r="AH29">
        <v>165.55217200000001</v>
      </c>
      <c r="AI29">
        <v>4.5913449999999996</v>
      </c>
      <c r="AJ29">
        <v>61.580782999999997</v>
      </c>
      <c r="AK29">
        <v>317</v>
      </c>
      <c r="AL29">
        <v>0</v>
      </c>
      <c r="AM29">
        <v>267</v>
      </c>
      <c r="AN29">
        <v>91</v>
      </c>
      <c r="AO29">
        <v>15.809856</v>
      </c>
      <c r="AP29">
        <v>453.1</v>
      </c>
      <c r="AQ29">
        <v>2.2000000000000002</v>
      </c>
      <c r="AR29">
        <v>48</v>
      </c>
      <c r="AS29">
        <v>12826</v>
      </c>
      <c r="AT29">
        <v>0</v>
      </c>
      <c r="AU29">
        <v>10.201000000000001</v>
      </c>
      <c r="AV29">
        <v>22687</v>
      </c>
      <c r="AW29">
        <v>0</v>
      </c>
      <c r="AX29" s="30">
        <v>0.4</v>
      </c>
      <c r="AY29">
        <v>0.85799999999999998</v>
      </c>
      <c r="AZ29" t="s">
        <v>68</v>
      </c>
      <c r="BA29" t="s">
        <v>229</v>
      </c>
      <c r="BB29">
        <v>3</v>
      </c>
      <c r="BC29" t="s">
        <v>895</v>
      </c>
      <c r="BD29">
        <v>6</v>
      </c>
      <c r="BE29">
        <v>31648.059000000001</v>
      </c>
      <c r="BF29">
        <v>8.2701943901204181E-2</v>
      </c>
      <c r="BG29">
        <v>7.095826786723318E-2</v>
      </c>
      <c r="BH29">
        <v>471774.64699999994</v>
      </c>
      <c r="BI29">
        <v>5.5478945650082817E-3</v>
      </c>
      <c r="BJ29">
        <v>4.7600935367771054E-3</v>
      </c>
      <c r="BK29">
        <v>2</v>
      </c>
      <c r="BL29" t="s">
        <v>68</v>
      </c>
      <c r="BM29">
        <v>0</v>
      </c>
      <c r="BN29" t="s">
        <v>881</v>
      </c>
    </row>
    <row r="30" spans="1:66" x14ac:dyDescent="0.25">
      <c r="A30" s="141" t="str">
        <f t="shared" si="20"/>
        <v>삼환교통</v>
      </c>
      <c r="B30" s="141" t="str">
        <f t="shared" si="21"/>
        <v>23</v>
      </c>
      <c r="C30" s="142" t="str">
        <f t="shared" si="22"/>
        <v>70바3163</v>
      </c>
      <c r="D30" s="116" t="str">
        <f t="shared" si="23"/>
        <v>대형</v>
      </c>
      <c r="E30" s="112" t="str">
        <f t="shared" si="16"/>
        <v>C</v>
      </c>
      <c r="F30" s="162">
        <f t="shared" si="17"/>
        <v>0.85799999999999998</v>
      </c>
      <c r="G30" s="163">
        <f t="shared" si="18"/>
        <v>1.716</v>
      </c>
      <c r="H30" s="164">
        <f t="shared" si="19"/>
        <v>2</v>
      </c>
      <c r="I30" s="165">
        <f t="shared" si="24"/>
        <v>1722.181</v>
      </c>
      <c r="J30" s="166">
        <f t="shared" si="25"/>
        <v>4.1055839896975865E-2</v>
      </c>
      <c r="K30" s="166">
        <f t="shared" si="26"/>
        <v>0.34425051584761857</v>
      </c>
      <c r="L30" s="166">
        <f t="shared" si="27"/>
        <v>0.1596812414026168</v>
      </c>
      <c r="M30" s="167">
        <f t="shared" si="28"/>
        <v>12.51</v>
      </c>
      <c r="N30" s="168">
        <f t="shared" si="29"/>
        <v>5.8000000000000003E-2</v>
      </c>
      <c r="O30" s="168">
        <f t="shared" si="30"/>
        <v>7.9550000000000001</v>
      </c>
      <c r="P30" s="169">
        <f t="shared" si="31"/>
        <v>0</v>
      </c>
      <c r="Q30" s="170">
        <f t="shared" si="32"/>
        <v>79</v>
      </c>
      <c r="R30" s="171">
        <f t="shared" si="33"/>
        <v>25.94578491445224</v>
      </c>
      <c r="S30" s="143">
        <f t="shared" si="34"/>
        <v>1</v>
      </c>
      <c r="T30" s="143">
        <f t="shared" si="35"/>
        <v>137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239</v>
      </c>
      <c r="Z30" s="4" t="s">
        <v>197</v>
      </c>
      <c r="AA30" s="4" t="s">
        <v>48</v>
      </c>
      <c r="AB30" s="4">
        <v>514</v>
      </c>
      <c r="AC30" s="4">
        <v>1722.181</v>
      </c>
      <c r="AD30" s="4">
        <v>1003.7</v>
      </c>
      <c r="AE30" s="4">
        <v>1.716</v>
      </c>
      <c r="AF30" s="4">
        <v>2</v>
      </c>
      <c r="AG30" s="4">
        <v>12.51</v>
      </c>
      <c r="AH30" s="4">
        <v>107.98247000000001</v>
      </c>
      <c r="AI30" s="4">
        <v>4.4333109999999998</v>
      </c>
      <c r="AJ30" s="4">
        <v>37.173020999999999</v>
      </c>
      <c r="AK30" s="4">
        <v>275</v>
      </c>
      <c r="AL30" s="4">
        <v>1</v>
      </c>
      <c r="AM30" s="4">
        <v>137</v>
      </c>
      <c r="AN30" s="4">
        <v>79</v>
      </c>
      <c r="AO30" s="4">
        <v>15.948708999999999</v>
      </c>
      <c r="AP30" s="4">
        <v>272.8</v>
      </c>
      <c r="AQ30" s="4">
        <v>0</v>
      </c>
      <c r="AR30" s="4">
        <v>29</v>
      </c>
      <c r="AS30" s="4">
        <v>11086</v>
      </c>
      <c r="AT30" s="4">
        <v>5.8000000000000003E-2</v>
      </c>
      <c r="AU30" s="4">
        <v>7.9550000000000001</v>
      </c>
      <c r="AV30" s="4">
        <v>14993</v>
      </c>
      <c r="AW30" s="4">
        <v>0</v>
      </c>
      <c r="AX30" s="31">
        <v>0.43</v>
      </c>
      <c r="AY30">
        <v>0.85799999999999998</v>
      </c>
      <c r="AZ30" t="s">
        <v>68</v>
      </c>
      <c r="BA30" t="s">
        <v>229</v>
      </c>
      <c r="BB30">
        <v>3</v>
      </c>
      <c r="BC30" t="s">
        <v>895</v>
      </c>
      <c r="BD30">
        <v>3</v>
      </c>
      <c r="BE30">
        <v>31648.059000000001</v>
      </c>
      <c r="BF30">
        <v>5.4416638947747155E-2</v>
      </c>
      <c r="BG30">
        <v>4.6689476217167056E-2</v>
      </c>
      <c r="BH30">
        <v>471774.64699999994</v>
      </c>
      <c r="BI30">
        <v>3.6504314315135298E-3</v>
      </c>
      <c r="BJ30">
        <v>3.1320701682386086E-3</v>
      </c>
      <c r="BK30">
        <v>2</v>
      </c>
      <c r="BL30" t="s">
        <v>68</v>
      </c>
      <c r="BM30">
        <v>0</v>
      </c>
      <c r="BN30" t="s">
        <v>881</v>
      </c>
    </row>
    <row r="31" spans="1:66" x14ac:dyDescent="0.25">
      <c r="A31" s="144" t="str">
        <f t="shared" si="20"/>
        <v>삼환교통</v>
      </c>
      <c r="B31" s="144" t="str">
        <f t="shared" si="21"/>
        <v>23</v>
      </c>
      <c r="C31" s="145" t="str">
        <f t="shared" si="22"/>
        <v>70바3164</v>
      </c>
      <c r="D31" s="133" t="str">
        <f t="shared" si="23"/>
        <v>대형</v>
      </c>
      <c r="E31" s="129" t="str">
        <f t="shared" si="16"/>
        <v>B</v>
      </c>
      <c r="F31" s="152">
        <f t="shared" si="17"/>
        <v>0.90900000000000003</v>
      </c>
      <c r="G31" s="153">
        <f t="shared" si="18"/>
        <v>1.8180000000000001</v>
      </c>
      <c r="H31" s="154">
        <f t="shared" si="19"/>
        <v>2</v>
      </c>
      <c r="I31" s="155">
        <f t="shared" si="24"/>
        <v>1821.1320000000001</v>
      </c>
      <c r="J31" s="156">
        <f t="shared" si="25"/>
        <v>4.5840556134619327E-2</v>
      </c>
      <c r="K31" s="156">
        <f t="shared" si="26"/>
        <v>0.3305286854897605</v>
      </c>
      <c r="L31" s="156">
        <f t="shared" si="27"/>
        <v>0.11146913018935475</v>
      </c>
      <c r="M31" s="157">
        <f t="shared" si="28"/>
        <v>11.535</v>
      </c>
      <c r="N31" s="158">
        <f t="shared" si="29"/>
        <v>0.11</v>
      </c>
      <c r="O31" s="158">
        <f t="shared" si="30"/>
        <v>12.244999999999999</v>
      </c>
      <c r="P31" s="159">
        <f t="shared" si="31"/>
        <v>0.505</v>
      </c>
      <c r="Q31" s="160">
        <f t="shared" si="32"/>
        <v>91</v>
      </c>
      <c r="R31" s="161">
        <f t="shared" si="33"/>
        <v>28.086894583906695</v>
      </c>
      <c r="S31" s="146">
        <f t="shared" si="34"/>
        <v>2</v>
      </c>
      <c r="T31" s="146">
        <f t="shared" si="35"/>
        <v>223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240</v>
      </c>
      <c r="Z31" s="4" t="s">
        <v>197</v>
      </c>
      <c r="AA31" s="4" t="s">
        <v>48</v>
      </c>
      <c r="AB31" s="4">
        <v>514</v>
      </c>
      <c r="AC31" s="4">
        <v>1821.1320000000001</v>
      </c>
      <c r="AD31" s="4">
        <v>1001.548</v>
      </c>
      <c r="AE31" s="4">
        <v>1.8180000000000001</v>
      </c>
      <c r="AF31" s="4">
        <v>2</v>
      </c>
      <c r="AG31" s="4">
        <v>11.535</v>
      </c>
      <c r="AH31" s="4">
        <v>103.97051</v>
      </c>
      <c r="AI31" s="4">
        <v>4.7660660000000004</v>
      </c>
      <c r="AJ31" s="4">
        <v>34.365236000000003</v>
      </c>
      <c r="AK31" s="4">
        <v>203</v>
      </c>
      <c r="AL31" s="4">
        <v>2</v>
      </c>
      <c r="AM31" s="4">
        <v>223</v>
      </c>
      <c r="AN31" s="4">
        <v>91</v>
      </c>
      <c r="AO31" s="4">
        <v>17.515851000000001</v>
      </c>
      <c r="AP31" s="4">
        <v>363.2</v>
      </c>
      <c r="AQ31" s="4">
        <v>30.3</v>
      </c>
      <c r="AR31" s="4">
        <v>7</v>
      </c>
      <c r="AS31" s="4">
        <v>2379</v>
      </c>
      <c r="AT31" s="4">
        <v>0.11</v>
      </c>
      <c r="AU31" s="4">
        <v>12.244999999999999</v>
      </c>
      <c r="AV31" s="4">
        <v>15362</v>
      </c>
      <c r="AW31" s="4">
        <v>0</v>
      </c>
      <c r="AX31" s="4">
        <v>0.4</v>
      </c>
      <c r="AY31">
        <v>0.90900000000000003</v>
      </c>
      <c r="AZ31" t="s">
        <v>67</v>
      </c>
      <c r="BA31" t="s">
        <v>229</v>
      </c>
      <c r="BB31">
        <v>4</v>
      </c>
      <c r="BC31" t="s">
        <v>887</v>
      </c>
      <c r="BD31">
        <v>3</v>
      </c>
      <c r="BE31">
        <v>31648.059000000001</v>
      </c>
      <c r="BF31">
        <v>5.7543244595189863E-2</v>
      </c>
      <c r="BG31">
        <v>5.2306809337027589E-2</v>
      </c>
      <c r="BH31">
        <v>471774.64699999994</v>
      </c>
      <c r="BI31">
        <v>3.8601735205156125E-3</v>
      </c>
      <c r="BJ31">
        <v>3.5088977301486919E-3</v>
      </c>
      <c r="BK31">
        <v>1</v>
      </c>
      <c r="BL31" t="s">
        <v>68</v>
      </c>
      <c r="BM31">
        <v>1</v>
      </c>
      <c r="BN31" t="s">
        <v>879</v>
      </c>
    </row>
    <row r="32" spans="1:66" x14ac:dyDescent="0.25">
      <c r="A32" s="141" t="str">
        <f t="shared" si="20"/>
        <v>삼환교통</v>
      </c>
      <c r="B32" s="141" t="str">
        <f t="shared" si="21"/>
        <v>23</v>
      </c>
      <c r="C32" s="142" t="str">
        <f t="shared" si="22"/>
        <v>70바3184</v>
      </c>
      <c r="D32" s="116" t="str">
        <f t="shared" si="23"/>
        <v>저상</v>
      </c>
      <c r="E32" s="112" t="str">
        <f t="shared" si="16"/>
        <v>B</v>
      </c>
      <c r="F32" s="162">
        <f t="shared" si="17"/>
        <v>0.906842105263158</v>
      </c>
      <c r="G32" s="163">
        <f t="shared" si="18"/>
        <v>1.7230000000000001</v>
      </c>
      <c r="H32" s="164">
        <f t="shared" si="19"/>
        <v>1.9</v>
      </c>
      <c r="I32" s="165">
        <f t="shared" si="24"/>
        <v>1843.4169999999999</v>
      </c>
      <c r="J32" s="166">
        <f t="shared" si="25"/>
        <v>2.4421412138986756E-2</v>
      </c>
      <c r="K32" s="166">
        <f t="shared" si="26"/>
        <v>0.31639310011510002</v>
      </c>
      <c r="L32" s="166">
        <f t="shared" si="27"/>
        <v>0.26038601141250189</v>
      </c>
      <c r="M32" s="167">
        <f t="shared" si="28"/>
        <v>16.03</v>
      </c>
      <c r="N32" s="168">
        <f t="shared" si="29"/>
        <v>0.217</v>
      </c>
      <c r="O32" s="168">
        <f t="shared" si="30"/>
        <v>6.13</v>
      </c>
      <c r="P32" s="169">
        <f t="shared" si="31"/>
        <v>0.12000000000000001</v>
      </c>
      <c r="Q32" s="170">
        <f t="shared" si="32"/>
        <v>91</v>
      </c>
      <c r="R32" s="171">
        <f t="shared" si="33"/>
        <v>28.137426969137703</v>
      </c>
      <c r="S32" s="143">
        <f t="shared" si="34"/>
        <v>4</v>
      </c>
      <c r="T32" s="143">
        <f t="shared" si="35"/>
        <v>113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242</v>
      </c>
      <c r="Z32" t="s">
        <v>208</v>
      </c>
      <c r="AA32" t="s">
        <v>48</v>
      </c>
      <c r="AB32">
        <v>514</v>
      </c>
      <c r="AC32" s="1">
        <v>1843.4169999999999</v>
      </c>
      <c r="AD32" s="1">
        <v>1069.973</v>
      </c>
      <c r="AE32" s="29">
        <v>1.7230000000000001</v>
      </c>
      <c r="AF32">
        <v>1.9</v>
      </c>
      <c r="AG32">
        <v>16.03</v>
      </c>
      <c r="AH32">
        <v>99.387455000000003</v>
      </c>
      <c r="AI32">
        <v>2.4271820000000002</v>
      </c>
      <c r="AJ32">
        <v>31.445505000000001</v>
      </c>
      <c r="AK32">
        <v>480</v>
      </c>
      <c r="AL32">
        <v>4</v>
      </c>
      <c r="AM32">
        <v>113</v>
      </c>
      <c r="AN32">
        <v>91</v>
      </c>
      <c r="AO32">
        <v>18.547782999999999</v>
      </c>
      <c r="AP32">
        <v>265.7</v>
      </c>
      <c r="AQ32">
        <v>7.2</v>
      </c>
      <c r="AR32">
        <v>6</v>
      </c>
      <c r="AS32">
        <v>605</v>
      </c>
      <c r="AT32">
        <v>0.217</v>
      </c>
      <c r="AU32">
        <v>6.13</v>
      </c>
      <c r="AV32">
        <v>16597</v>
      </c>
      <c r="AW32">
        <v>0</v>
      </c>
      <c r="AX32">
        <v>0.47</v>
      </c>
      <c r="AY32">
        <v>0.906842105263158</v>
      </c>
      <c r="AZ32" t="s">
        <v>67</v>
      </c>
      <c r="BA32" t="s">
        <v>229</v>
      </c>
      <c r="BB32">
        <v>6</v>
      </c>
      <c r="BC32" t="s">
        <v>891</v>
      </c>
      <c r="BD32">
        <v>4</v>
      </c>
      <c r="BE32">
        <v>31648.059000000001</v>
      </c>
      <c r="BF32">
        <v>5.8247395203604738E-2</v>
      </c>
      <c r="BG32">
        <v>5.2821190492532095E-2</v>
      </c>
      <c r="BH32">
        <v>471774.64699999994</v>
      </c>
      <c r="BI32">
        <v>3.9074100563102118E-3</v>
      </c>
      <c r="BJ32">
        <v>3.5434039615907871E-3</v>
      </c>
      <c r="BK32">
        <v>1</v>
      </c>
      <c r="BL32" t="s">
        <v>67</v>
      </c>
      <c r="BM32">
        <v>0</v>
      </c>
      <c r="BN32" t="s">
        <v>881</v>
      </c>
    </row>
    <row r="33" spans="1:66" x14ac:dyDescent="0.25">
      <c r="A33" s="144" t="str">
        <f t="shared" si="20"/>
        <v>삼환교통</v>
      </c>
      <c r="B33" s="144" t="str">
        <f t="shared" si="21"/>
        <v>23</v>
      </c>
      <c r="C33" s="145" t="str">
        <f t="shared" si="22"/>
        <v>70바3185</v>
      </c>
      <c r="D33" s="133" t="str">
        <f t="shared" si="23"/>
        <v>저상</v>
      </c>
      <c r="E33" s="129" t="str">
        <f t="shared" si="16"/>
        <v>B</v>
      </c>
      <c r="F33" s="152">
        <f t="shared" si="17"/>
        <v>0.94789473684210523</v>
      </c>
      <c r="G33" s="153">
        <f t="shared" si="18"/>
        <v>1.8009999999999999</v>
      </c>
      <c r="H33" s="154">
        <f t="shared" si="19"/>
        <v>1.9</v>
      </c>
      <c r="I33" s="155">
        <f t="shared" si="24"/>
        <v>906.87199999999996</v>
      </c>
      <c r="J33" s="156">
        <f t="shared" si="25"/>
        <v>4.0769202015501577E-2</v>
      </c>
      <c r="K33" s="156">
        <f t="shared" si="26"/>
        <v>0.2897239913935773</v>
      </c>
      <c r="L33" s="156">
        <f t="shared" si="27"/>
        <v>0.23818135304651594</v>
      </c>
      <c r="M33" s="157">
        <f t="shared" si="28"/>
        <v>16.905000000000001</v>
      </c>
      <c r="N33" s="158">
        <f t="shared" si="29"/>
        <v>0</v>
      </c>
      <c r="O33" s="158">
        <f t="shared" si="30"/>
        <v>7.1669999999999998</v>
      </c>
      <c r="P33" s="159">
        <f t="shared" si="31"/>
        <v>0</v>
      </c>
      <c r="Q33" s="160">
        <f t="shared" si="32"/>
        <v>68</v>
      </c>
      <c r="R33" s="161">
        <f t="shared" si="33"/>
        <v>30.519832159634724</v>
      </c>
      <c r="S33" s="146">
        <f t="shared" si="34"/>
        <v>0</v>
      </c>
      <c r="T33" s="146">
        <f t="shared" si="35"/>
        <v>65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243</v>
      </c>
      <c r="Z33" s="4" t="s">
        <v>208</v>
      </c>
      <c r="AA33" s="4" t="s">
        <v>48</v>
      </c>
      <c r="AB33" s="4">
        <v>514</v>
      </c>
      <c r="AC33" s="4">
        <v>906.87199999999996</v>
      </c>
      <c r="AD33" s="4">
        <v>503.64600000000002</v>
      </c>
      <c r="AE33" s="4">
        <v>1.8009999999999999</v>
      </c>
      <c r="AF33" s="4">
        <v>1.9</v>
      </c>
      <c r="AG33" s="4">
        <v>16.905000000000001</v>
      </c>
      <c r="AH33" s="4">
        <v>44.382202999999997</v>
      </c>
      <c r="AI33" s="4">
        <v>1.8094269999999999</v>
      </c>
      <c r="AJ33" s="4">
        <v>12.858589</v>
      </c>
      <c r="AK33" s="4">
        <v>216</v>
      </c>
      <c r="AL33" s="4">
        <v>0</v>
      </c>
      <c r="AM33" s="4">
        <v>65</v>
      </c>
      <c r="AN33" s="4">
        <v>68</v>
      </c>
      <c r="AO33" s="4">
        <v>20.433235</v>
      </c>
      <c r="AP33" s="4">
        <v>51</v>
      </c>
      <c r="AQ33" s="4">
        <v>0</v>
      </c>
      <c r="AR33" s="4">
        <v>1</v>
      </c>
      <c r="AS33" s="4">
        <v>2</v>
      </c>
      <c r="AT33" s="4">
        <v>0</v>
      </c>
      <c r="AU33" s="4">
        <v>7.1669999999999998</v>
      </c>
      <c r="AV33" s="4">
        <v>7898</v>
      </c>
      <c r="AW33" s="4">
        <v>0</v>
      </c>
      <c r="AX33" s="4">
        <v>0.47</v>
      </c>
      <c r="AY33">
        <v>0.94789473684210523</v>
      </c>
      <c r="AZ33" t="s">
        <v>67</v>
      </c>
      <c r="BA33" t="s">
        <v>229</v>
      </c>
      <c r="BB33">
        <v>1</v>
      </c>
      <c r="BC33" t="s">
        <v>888</v>
      </c>
      <c r="BD33">
        <v>3</v>
      </c>
      <c r="BE33">
        <v>31648.059000000001</v>
      </c>
      <c r="BF33">
        <v>2.8654901079399529E-2</v>
      </c>
      <c r="BG33">
        <v>2.7161829917893975E-2</v>
      </c>
      <c r="BH33">
        <v>471774.64699999994</v>
      </c>
      <c r="BI33">
        <v>1.9222567506896996E-3</v>
      </c>
      <c r="BJ33">
        <v>1.8220970568379731E-3</v>
      </c>
      <c r="BK33">
        <v>1</v>
      </c>
      <c r="BL33" t="s">
        <v>67</v>
      </c>
      <c r="BM33">
        <v>0</v>
      </c>
      <c r="BN33" t="s">
        <v>881</v>
      </c>
    </row>
    <row r="34" spans="1:66" x14ac:dyDescent="0.25">
      <c r="A34" s="141" t="str">
        <f t="shared" si="20"/>
        <v>삼환교통</v>
      </c>
      <c r="B34" s="141" t="str">
        <f t="shared" si="21"/>
        <v>23</v>
      </c>
      <c r="C34" s="142" t="str">
        <f t="shared" si="22"/>
        <v>70바3191</v>
      </c>
      <c r="D34" s="116" t="str">
        <f t="shared" si="23"/>
        <v>대형</v>
      </c>
      <c r="E34" s="112" t="str">
        <f t="shared" si="16"/>
        <v>D</v>
      </c>
      <c r="F34" s="162">
        <f t="shared" si="17"/>
        <v>0.83333333333333326</v>
      </c>
      <c r="G34" s="163">
        <f t="shared" si="18"/>
        <v>1.75</v>
      </c>
      <c r="H34" s="164">
        <f t="shared" si="19"/>
        <v>2.1</v>
      </c>
      <c r="I34" s="165">
        <f t="shared" si="24"/>
        <v>1610.751</v>
      </c>
      <c r="J34" s="166">
        <f t="shared" si="25"/>
        <v>2.2626432706702643E-2</v>
      </c>
      <c r="K34" s="166">
        <f t="shared" si="26"/>
        <v>0.33534748369235096</v>
      </c>
      <c r="L34" s="166">
        <f t="shared" si="27"/>
        <v>0.15955290420431215</v>
      </c>
      <c r="M34" s="167">
        <f t="shared" si="28"/>
        <v>11.359</v>
      </c>
      <c r="N34" s="168">
        <f t="shared" si="29"/>
        <v>0</v>
      </c>
      <c r="O34" s="168">
        <f t="shared" si="30"/>
        <v>10.678000000000001</v>
      </c>
      <c r="P34" s="169">
        <f t="shared" si="31"/>
        <v>0</v>
      </c>
      <c r="Q34" s="170">
        <f t="shared" si="32"/>
        <v>71</v>
      </c>
      <c r="R34" s="171">
        <f t="shared" si="33"/>
        <v>25.494282510060955</v>
      </c>
      <c r="S34" s="143">
        <f t="shared" si="34"/>
        <v>0</v>
      </c>
      <c r="T34" s="143">
        <f t="shared" si="35"/>
        <v>172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244</v>
      </c>
      <c r="Z34" s="4" t="s">
        <v>197</v>
      </c>
      <c r="AA34" s="4" t="s">
        <v>48</v>
      </c>
      <c r="AB34" s="4">
        <v>514</v>
      </c>
      <c r="AC34" s="4">
        <v>1610.751</v>
      </c>
      <c r="AD34" s="4">
        <v>920.57500000000005</v>
      </c>
      <c r="AE34" s="4">
        <v>1.75</v>
      </c>
      <c r="AF34" s="4">
        <v>2.1</v>
      </c>
      <c r="AG34" s="4">
        <v>11.359</v>
      </c>
      <c r="AH34" s="4">
        <v>98.408574999999999</v>
      </c>
      <c r="AI34" s="4">
        <v>2.2266349999999999</v>
      </c>
      <c r="AJ34" s="4">
        <v>33.001067999999997</v>
      </c>
      <c r="AK34" s="4">
        <v>257</v>
      </c>
      <c r="AL34" s="4">
        <v>0</v>
      </c>
      <c r="AM34" s="4">
        <v>172</v>
      </c>
      <c r="AN34" s="4">
        <v>71</v>
      </c>
      <c r="AO34" s="4">
        <v>16.367993999999999</v>
      </c>
      <c r="AP34" s="4">
        <v>105.5</v>
      </c>
      <c r="AQ34" s="4">
        <v>0</v>
      </c>
      <c r="AR34" s="4">
        <v>4</v>
      </c>
      <c r="AS34" s="4">
        <v>673</v>
      </c>
      <c r="AT34" s="4">
        <v>0</v>
      </c>
      <c r="AU34" s="4">
        <v>10.678000000000001</v>
      </c>
      <c r="AV34" s="4">
        <v>14006</v>
      </c>
      <c r="AW34" s="4">
        <v>0</v>
      </c>
      <c r="AX34" s="4">
        <v>0.42</v>
      </c>
      <c r="AY34">
        <v>0.83333333333333326</v>
      </c>
      <c r="AZ34" t="s">
        <v>66</v>
      </c>
      <c r="BA34" t="s">
        <v>229</v>
      </c>
      <c r="BB34">
        <v>2</v>
      </c>
      <c r="BC34" t="s">
        <v>238</v>
      </c>
      <c r="BD34">
        <v>5</v>
      </c>
      <c r="BE34">
        <v>31648.059000000001</v>
      </c>
      <c r="BF34">
        <v>5.0895727918100757E-2</v>
      </c>
      <c r="BG34">
        <v>4.2413106598417294E-2</v>
      </c>
      <c r="BH34">
        <v>471774.64699999994</v>
      </c>
      <c r="BI34">
        <v>3.4142381542601212E-3</v>
      </c>
      <c r="BJ34">
        <v>2.845198461883434E-3</v>
      </c>
      <c r="BK34">
        <v>1</v>
      </c>
      <c r="BL34" t="s">
        <v>66</v>
      </c>
      <c r="BM34">
        <v>0</v>
      </c>
      <c r="BN34" t="s">
        <v>881</v>
      </c>
    </row>
    <row r="35" spans="1:66" x14ac:dyDescent="0.25">
      <c r="A35" s="144" t="str">
        <f t="shared" si="20"/>
        <v>삼환교통</v>
      </c>
      <c r="B35" s="144" t="str">
        <f t="shared" si="21"/>
        <v>23</v>
      </c>
      <c r="C35" s="145" t="str">
        <f t="shared" si="22"/>
        <v>70바3192</v>
      </c>
      <c r="D35" s="133" t="str">
        <f t="shared" si="23"/>
        <v>대형</v>
      </c>
      <c r="E35" s="129" t="str">
        <f t="shared" si="16"/>
        <v>C</v>
      </c>
      <c r="F35" s="152">
        <f t="shared" si="17"/>
        <v>0.89047619047619053</v>
      </c>
      <c r="G35" s="153">
        <f t="shared" si="18"/>
        <v>1.87</v>
      </c>
      <c r="H35" s="154">
        <f t="shared" si="19"/>
        <v>2.1</v>
      </c>
      <c r="I35" s="155">
        <f t="shared" si="24"/>
        <v>4763.2340000000004</v>
      </c>
      <c r="J35" s="156">
        <f t="shared" si="25"/>
        <v>2.5806134300183716E-2</v>
      </c>
      <c r="K35" s="156">
        <f t="shared" si="26"/>
        <v>0.36238694079997147</v>
      </c>
      <c r="L35" s="156">
        <f t="shared" si="27"/>
        <v>0.17719053903293433</v>
      </c>
      <c r="M35" s="157">
        <f t="shared" si="28"/>
        <v>12.435</v>
      </c>
      <c r="N35" s="158">
        <f t="shared" si="29"/>
        <v>6.3E-2</v>
      </c>
      <c r="O35" s="158">
        <f t="shared" si="30"/>
        <v>13.583</v>
      </c>
      <c r="P35" s="159">
        <f t="shared" si="31"/>
        <v>0</v>
      </c>
      <c r="Q35" s="160">
        <f t="shared" si="32"/>
        <v>75</v>
      </c>
      <c r="R35" s="161">
        <f t="shared" si="33"/>
        <v>25.24517515951856</v>
      </c>
      <c r="S35" s="146">
        <f t="shared" si="34"/>
        <v>3</v>
      </c>
      <c r="T35" s="146">
        <f t="shared" si="35"/>
        <v>647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245</v>
      </c>
      <c r="Z35" s="4" t="s">
        <v>197</v>
      </c>
      <c r="AA35" s="4" t="s">
        <v>48</v>
      </c>
      <c r="AB35" s="4">
        <v>514</v>
      </c>
      <c r="AC35" s="4">
        <v>4763.2340000000004</v>
      </c>
      <c r="AD35" s="4">
        <v>2546.5279999999998</v>
      </c>
      <c r="AE35" s="4">
        <v>1.87</v>
      </c>
      <c r="AF35" s="4">
        <v>2.1</v>
      </c>
      <c r="AG35" s="4">
        <v>12.435</v>
      </c>
      <c r="AH35" s="4">
        <v>308.39628699999997</v>
      </c>
      <c r="AI35" s="4">
        <v>7.9585160000000004</v>
      </c>
      <c r="AJ35" s="4">
        <v>111.758787</v>
      </c>
      <c r="AK35" s="4">
        <v>844</v>
      </c>
      <c r="AL35" s="4">
        <v>3</v>
      </c>
      <c r="AM35" s="4">
        <v>647</v>
      </c>
      <c r="AN35" s="4">
        <v>75</v>
      </c>
      <c r="AO35" s="4">
        <v>15.445171999999999</v>
      </c>
      <c r="AP35" s="4">
        <v>1261.0999999999999</v>
      </c>
      <c r="AQ35" s="4">
        <v>0</v>
      </c>
      <c r="AR35" s="4">
        <v>12</v>
      </c>
      <c r="AS35" s="4">
        <v>4773</v>
      </c>
      <c r="AT35" s="4">
        <v>6.3E-2</v>
      </c>
      <c r="AU35" s="4">
        <v>13.583</v>
      </c>
      <c r="AV35" s="4">
        <v>37461</v>
      </c>
      <c r="AW35" s="4">
        <v>0</v>
      </c>
      <c r="AX35" s="4">
        <v>0.48</v>
      </c>
      <c r="AY35">
        <v>0.89047619047619053</v>
      </c>
      <c r="AZ35" t="s">
        <v>68</v>
      </c>
      <c r="BA35" t="s">
        <v>229</v>
      </c>
      <c r="BB35">
        <v>1</v>
      </c>
      <c r="BC35" t="s">
        <v>246</v>
      </c>
      <c r="BD35">
        <v>9</v>
      </c>
      <c r="BE35">
        <v>31648.059000000001</v>
      </c>
      <c r="BF35">
        <v>0.15050635490789499</v>
      </c>
      <c r="BG35">
        <v>0.13402232556083984</v>
      </c>
      <c r="BH35">
        <v>471774.64699999994</v>
      </c>
      <c r="BI35">
        <v>1.0096417919634415E-2</v>
      </c>
      <c r="BJ35">
        <v>8.9906197665315987E-3</v>
      </c>
      <c r="BK35">
        <v>1</v>
      </c>
      <c r="BL35" t="s">
        <v>67</v>
      </c>
      <c r="BM35">
        <v>-1</v>
      </c>
      <c r="BN35" t="s">
        <v>880</v>
      </c>
    </row>
    <row r="36" spans="1:66" x14ac:dyDescent="0.25">
      <c r="A36" s="141" t="str">
        <f t="shared" si="20"/>
        <v>삼환교통</v>
      </c>
      <c r="B36" s="141" t="str">
        <f t="shared" si="21"/>
        <v>23</v>
      </c>
      <c r="C36" s="142" t="str">
        <f t="shared" si="22"/>
        <v>72아1008</v>
      </c>
      <c r="D36" s="116" t="str">
        <f t="shared" si="23"/>
        <v>대형</v>
      </c>
      <c r="E36" s="112" t="str">
        <f t="shared" si="16"/>
        <v>D</v>
      </c>
      <c r="F36" s="162">
        <f t="shared" si="17"/>
        <v>0.82499999999999996</v>
      </c>
      <c r="G36" s="163">
        <f t="shared" si="18"/>
        <v>1.8149999999999999</v>
      </c>
      <c r="H36" s="164">
        <f t="shared" si="19"/>
        <v>2.2000000000000002</v>
      </c>
      <c r="I36" s="165">
        <f t="shared" si="24"/>
        <v>3185.6239999999998</v>
      </c>
      <c r="J36" s="166">
        <f t="shared" si="25"/>
        <v>3.531852027816175E-2</v>
      </c>
      <c r="K36" s="166">
        <f t="shared" si="26"/>
        <v>0.37358971432368415</v>
      </c>
      <c r="L36" s="166">
        <f t="shared" si="27"/>
        <v>0.15507165942998924</v>
      </c>
      <c r="M36" s="167">
        <f t="shared" si="28"/>
        <v>15.583</v>
      </c>
      <c r="N36" s="168">
        <f t="shared" si="29"/>
        <v>9.4E-2</v>
      </c>
      <c r="O36" s="168">
        <f t="shared" si="30"/>
        <v>22.914999999999999</v>
      </c>
      <c r="P36" s="169">
        <f t="shared" si="31"/>
        <v>3.3333333333333333E-2</v>
      </c>
      <c r="Q36" s="170">
        <f t="shared" si="32"/>
        <v>89</v>
      </c>
      <c r="R36" s="171">
        <f t="shared" si="33"/>
        <v>26.792639117644704</v>
      </c>
      <c r="S36" s="143">
        <f t="shared" si="34"/>
        <v>3</v>
      </c>
      <c r="T36" s="143">
        <f t="shared" si="35"/>
        <v>730</v>
      </c>
      <c r="U36" t="s">
        <v>117</v>
      </c>
      <c r="V36" s="5" t="s">
        <v>119</v>
      </c>
      <c r="W36" t="s">
        <v>117</v>
      </c>
      <c r="X36" s="5" t="s">
        <v>119</v>
      </c>
      <c r="Y36" t="s">
        <v>247</v>
      </c>
      <c r="Z36" t="s">
        <v>197</v>
      </c>
      <c r="AA36" t="s">
        <v>48</v>
      </c>
      <c r="AB36">
        <v>514</v>
      </c>
      <c r="AC36" s="1">
        <v>3185.6239999999998</v>
      </c>
      <c r="AD36" s="1">
        <v>1754.925</v>
      </c>
      <c r="AE36" s="29">
        <v>1.8149999999999999</v>
      </c>
      <c r="AF36">
        <v>2.2000000000000002</v>
      </c>
      <c r="AG36">
        <v>15.583</v>
      </c>
      <c r="AH36">
        <v>201.15188699999999</v>
      </c>
      <c r="AI36">
        <v>7.104387</v>
      </c>
      <c r="AJ36">
        <v>75.148275999999996</v>
      </c>
      <c r="AK36">
        <v>494</v>
      </c>
      <c r="AL36">
        <v>3</v>
      </c>
      <c r="AM36">
        <v>730</v>
      </c>
      <c r="AN36">
        <v>89</v>
      </c>
      <c r="AO36">
        <v>15.836907999999999</v>
      </c>
      <c r="AP36">
        <v>391.4</v>
      </c>
      <c r="AQ36">
        <v>2</v>
      </c>
      <c r="AR36">
        <v>36</v>
      </c>
      <c r="AS36">
        <v>9347</v>
      </c>
      <c r="AT36">
        <v>9.4E-2</v>
      </c>
      <c r="AU36">
        <v>22.914999999999999</v>
      </c>
      <c r="AV36">
        <v>27110</v>
      </c>
      <c r="AW36">
        <v>0</v>
      </c>
      <c r="AX36">
        <v>0.51</v>
      </c>
      <c r="AY36">
        <v>0.82499999999999996</v>
      </c>
      <c r="AZ36" t="s">
        <v>66</v>
      </c>
      <c r="BA36" t="s">
        <v>229</v>
      </c>
      <c r="BB36">
        <v>3</v>
      </c>
      <c r="BC36" t="s">
        <v>927</v>
      </c>
      <c r="BD36">
        <v>8</v>
      </c>
      <c r="BE36">
        <v>31648.059000000001</v>
      </c>
      <c r="BF36">
        <v>0.10065780021454079</v>
      </c>
      <c r="BG36">
        <v>8.3042685176996145E-2</v>
      </c>
      <c r="BH36">
        <v>471774.64699999994</v>
      </c>
      <c r="BI36">
        <v>6.7524272875986065E-3</v>
      </c>
      <c r="BJ36">
        <v>5.5707525122688497E-3</v>
      </c>
      <c r="BK36">
        <v>1</v>
      </c>
      <c r="BL36" t="s">
        <v>66</v>
      </c>
      <c r="BM36">
        <v>0</v>
      </c>
      <c r="BN36" t="s">
        <v>881</v>
      </c>
    </row>
    <row r="37" spans="1:66" x14ac:dyDescent="0.25">
      <c r="A37" s="144" t="str">
        <f t="shared" si="20"/>
        <v>삼환교통</v>
      </c>
      <c r="B37" s="144" t="str">
        <f t="shared" si="21"/>
        <v>23</v>
      </c>
      <c r="C37" s="145" t="str">
        <f t="shared" si="22"/>
        <v>72아1009</v>
      </c>
      <c r="D37" s="133" t="str">
        <f t="shared" si="23"/>
        <v>대형</v>
      </c>
      <c r="E37" s="129" t="str">
        <f t="shared" si="16"/>
        <v>F</v>
      </c>
      <c r="F37" s="152">
        <f t="shared" si="17"/>
        <v>0.75565217391304351</v>
      </c>
      <c r="G37" s="153">
        <f t="shared" si="18"/>
        <v>1.738</v>
      </c>
      <c r="H37" s="154">
        <f t="shared" si="19"/>
        <v>2.2999999999999998</v>
      </c>
      <c r="I37" s="155">
        <f t="shared" si="24"/>
        <v>2312.893</v>
      </c>
      <c r="J37" s="156">
        <f t="shared" si="25"/>
        <v>3.4472810996117861E-2</v>
      </c>
      <c r="K37" s="156">
        <f t="shared" si="26"/>
        <v>0.35533524978674896</v>
      </c>
      <c r="L37" s="156">
        <f t="shared" si="27"/>
        <v>0.11760163570039772</v>
      </c>
      <c r="M37" s="157">
        <f t="shared" si="28"/>
        <v>11.448</v>
      </c>
      <c r="N37" s="158">
        <f t="shared" si="29"/>
        <v>4.2999999999999997E-2</v>
      </c>
      <c r="O37" s="158">
        <f t="shared" si="30"/>
        <v>12.582000000000001</v>
      </c>
      <c r="P37" s="159">
        <f t="shared" si="31"/>
        <v>0</v>
      </c>
      <c r="Q37" s="160">
        <f t="shared" si="32"/>
        <v>79</v>
      </c>
      <c r="R37" s="161">
        <f t="shared" si="33"/>
        <v>24.854956612822591</v>
      </c>
      <c r="S37" s="146">
        <f t="shared" si="34"/>
        <v>1</v>
      </c>
      <c r="T37" s="146">
        <f t="shared" si="35"/>
        <v>291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248</v>
      </c>
      <c r="Z37" s="4" t="s">
        <v>197</v>
      </c>
      <c r="AA37" s="4" t="s">
        <v>48</v>
      </c>
      <c r="AB37" s="4">
        <v>514</v>
      </c>
      <c r="AC37" s="4">
        <v>2312.893</v>
      </c>
      <c r="AD37" s="4">
        <v>1330.7529999999999</v>
      </c>
      <c r="AE37" s="4">
        <v>1.738</v>
      </c>
      <c r="AF37" s="4">
        <v>2.2999999999999998</v>
      </c>
      <c r="AG37" s="4">
        <v>11.448</v>
      </c>
      <c r="AH37" s="4">
        <v>152.502185</v>
      </c>
      <c r="AI37" s="4">
        <v>5.2571789999999998</v>
      </c>
      <c r="AJ37" s="4">
        <v>54.189402000000001</v>
      </c>
      <c r="AK37" s="4">
        <v>272</v>
      </c>
      <c r="AL37" s="4">
        <v>1</v>
      </c>
      <c r="AM37" s="4">
        <v>291</v>
      </c>
      <c r="AN37" s="4">
        <v>79</v>
      </c>
      <c r="AO37" s="4">
        <v>15.166294000000001</v>
      </c>
      <c r="AP37" s="4">
        <v>1432.4</v>
      </c>
      <c r="AQ37" s="4">
        <v>0</v>
      </c>
      <c r="AR37" s="4">
        <v>27</v>
      </c>
      <c r="AS37" s="4">
        <v>5733</v>
      </c>
      <c r="AT37" s="4">
        <v>4.2999999999999997E-2</v>
      </c>
      <c r="AU37" s="4">
        <v>12.582000000000001</v>
      </c>
      <c r="AV37" s="4">
        <v>19874</v>
      </c>
      <c r="AW37" s="4">
        <v>0</v>
      </c>
      <c r="AX37" s="4">
        <v>0.43</v>
      </c>
      <c r="AY37">
        <v>0.75565217391304351</v>
      </c>
      <c r="AZ37" t="s">
        <v>69</v>
      </c>
      <c r="BA37" t="s">
        <v>229</v>
      </c>
      <c r="BB37">
        <v>1</v>
      </c>
      <c r="BC37" t="s">
        <v>241</v>
      </c>
      <c r="BD37">
        <v>7</v>
      </c>
      <c r="BE37">
        <v>31648.059000000001</v>
      </c>
      <c r="BF37">
        <v>7.3081669874288338E-2</v>
      </c>
      <c r="BG37">
        <v>5.5224322713701361E-2</v>
      </c>
      <c r="BH37">
        <v>471774.64699999994</v>
      </c>
      <c r="BI37">
        <v>4.902537715215545E-3</v>
      </c>
      <c r="BJ37">
        <v>3.704613282193312E-3</v>
      </c>
      <c r="BK37">
        <v>1</v>
      </c>
      <c r="BL37" t="s">
        <v>69</v>
      </c>
      <c r="BM37">
        <v>0</v>
      </c>
      <c r="BN37" t="s">
        <v>881</v>
      </c>
    </row>
    <row r="38" spans="1:66" x14ac:dyDescent="0.25">
      <c r="A38" s="141" t="str">
        <f t="shared" si="20"/>
        <v>삼환교통</v>
      </c>
      <c r="B38" s="141" t="str">
        <f t="shared" si="21"/>
        <v>23</v>
      </c>
      <c r="C38" s="142" t="str">
        <f t="shared" si="22"/>
        <v>72아1010</v>
      </c>
      <c r="D38" s="116" t="str">
        <f t="shared" si="23"/>
        <v>대형</v>
      </c>
      <c r="E38" s="112" t="str">
        <f t="shared" si="16"/>
        <v>D</v>
      </c>
      <c r="F38" s="162">
        <f t="shared" si="17"/>
        <v>0.84523809523809512</v>
      </c>
      <c r="G38" s="163">
        <f t="shared" si="18"/>
        <v>1.7749999999999999</v>
      </c>
      <c r="H38" s="164">
        <f t="shared" si="19"/>
        <v>2.1</v>
      </c>
      <c r="I38" s="165">
        <f t="shared" si="24"/>
        <v>1799.3889999999999</v>
      </c>
      <c r="J38" s="166">
        <f t="shared" si="25"/>
        <v>3.8655331888113716E-2</v>
      </c>
      <c r="K38" s="166">
        <f t="shared" si="26"/>
        <v>0.33027659394267211</v>
      </c>
      <c r="L38" s="166">
        <f t="shared" si="27"/>
        <v>0.15560837595428226</v>
      </c>
      <c r="M38" s="167">
        <f t="shared" si="28"/>
        <v>11.754</v>
      </c>
      <c r="N38" s="168">
        <f t="shared" si="29"/>
        <v>5.6000000000000001E-2</v>
      </c>
      <c r="O38" s="168">
        <f t="shared" si="30"/>
        <v>8.8919999999999995</v>
      </c>
      <c r="P38" s="169">
        <f t="shared" si="31"/>
        <v>0.38333333333333336</v>
      </c>
      <c r="Q38" s="170">
        <f t="shared" si="32"/>
        <v>87</v>
      </c>
      <c r="R38" s="171">
        <f t="shared" si="33"/>
        <v>27.070112395811808</v>
      </c>
      <c r="S38" s="143">
        <f t="shared" si="34"/>
        <v>1</v>
      </c>
      <c r="T38" s="143">
        <f t="shared" si="35"/>
        <v>160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249</v>
      </c>
      <c r="Z38" s="4" t="s">
        <v>197</v>
      </c>
      <c r="AA38" s="4" t="s">
        <v>48</v>
      </c>
      <c r="AB38" s="4">
        <v>514</v>
      </c>
      <c r="AC38" s="4">
        <v>1799.3889999999999</v>
      </c>
      <c r="AD38" s="4">
        <v>1013.477</v>
      </c>
      <c r="AE38" s="4">
        <v>1.7749999999999999</v>
      </c>
      <c r="AF38" s="4">
        <v>2.1</v>
      </c>
      <c r="AG38" s="4">
        <v>11.754</v>
      </c>
      <c r="AH38" s="4">
        <v>105.331627</v>
      </c>
      <c r="AI38" s="4">
        <v>4.0716289999999997</v>
      </c>
      <c r="AJ38" s="4">
        <v>34.788570999999997</v>
      </c>
      <c r="AK38" s="4">
        <v>280</v>
      </c>
      <c r="AL38" s="4">
        <v>1</v>
      </c>
      <c r="AM38" s="4">
        <v>160</v>
      </c>
      <c r="AN38" s="4">
        <v>87</v>
      </c>
      <c r="AO38" s="4">
        <v>17.083082999999998</v>
      </c>
      <c r="AP38" s="4">
        <v>1727.6</v>
      </c>
      <c r="AQ38" s="4">
        <v>23</v>
      </c>
      <c r="AR38" s="4">
        <v>7</v>
      </c>
      <c r="AS38" s="4">
        <v>1552</v>
      </c>
      <c r="AT38" s="4">
        <v>5.6000000000000001E-2</v>
      </c>
      <c r="AU38" s="4">
        <v>8.8919999999999995</v>
      </c>
      <c r="AV38" s="4">
        <v>15450</v>
      </c>
      <c r="AW38" s="4">
        <v>0</v>
      </c>
      <c r="AX38" s="4">
        <v>0.41</v>
      </c>
      <c r="AY38">
        <v>0.84523809523809512</v>
      </c>
      <c r="AZ38" t="s">
        <v>66</v>
      </c>
      <c r="BA38" t="s">
        <v>229</v>
      </c>
      <c r="BB38">
        <v>1</v>
      </c>
      <c r="BC38" t="s">
        <v>232</v>
      </c>
      <c r="BD38">
        <v>3</v>
      </c>
      <c r="BE38">
        <v>31648.059000000001</v>
      </c>
      <c r="BF38">
        <v>5.6856219839580044E-2</v>
      </c>
      <c r="BG38">
        <v>4.8057042959645031E-2</v>
      </c>
      <c r="BH38">
        <v>471774.64699999994</v>
      </c>
      <c r="BI38">
        <v>3.8140858383176324E-3</v>
      </c>
      <c r="BJ38">
        <v>3.223810649054189E-3</v>
      </c>
      <c r="BK38">
        <v>1</v>
      </c>
      <c r="BL38" t="s">
        <v>66</v>
      </c>
      <c r="BM38">
        <v>0</v>
      </c>
      <c r="BN38" t="s">
        <v>881</v>
      </c>
    </row>
    <row r="39" spans="1:66" x14ac:dyDescent="0.25">
      <c r="A39" s="144" t="str">
        <f t="shared" si="20"/>
        <v>삼환교통</v>
      </c>
      <c r="B39" s="144" t="str">
        <f t="shared" si="21"/>
        <v>23</v>
      </c>
      <c r="C39" s="145" t="str">
        <f t="shared" si="22"/>
        <v>72아1011</v>
      </c>
      <c r="D39" s="133" t="str">
        <f t="shared" si="23"/>
        <v>대형</v>
      </c>
      <c r="E39" s="129" t="str">
        <f t="shared" si="16"/>
        <v>D</v>
      </c>
      <c r="F39" s="152">
        <f t="shared" si="17"/>
        <v>0.81909090909090909</v>
      </c>
      <c r="G39" s="153">
        <f t="shared" si="18"/>
        <v>1.802</v>
      </c>
      <c r="H39" s="154">
        <f t="shared" si="19"/>
        <v>2.2000000000000002</v>
      </c>
      <c r="I39" s="155">
        <f t="shared" si="24"/>
        <v>794.63199999999995</v>
      </c>
      <c r="J39" s="156">
        <f t="shared" si="25"/>
        <v>2.2767100550078839E-2</v>
      </c>
      <c r="K39" s="156">
        <f t="shared" si="26"/>
        <v>0.28788597486571532</v>
      </c>
      <c r="L39" s="156">
        <f t="shared" si="27"/>
        <v>0.12584441603157184</v>
      </c>
      <c r="M39" s="157">
        <f t="shared" si="28"/>
        <v>13.612</v>
      </c>
      <c r="N39" s="158">
        <f t="shared" si="29"/>
        <v>0</v>
      </c>
      <c r="O39" s="158">
        <f t="shared" si="30"/>
        <v>3.9009999999999998</v>
      </c>
      <c r="P39" s="159">
        <f t="shared" si="31"/>
        <v>0</v>
      </c>
      <c r="Q39" s="160">
        <f t="shared" si="32"/>
        <v>76</v>
      </c>
      <c r="R39" s="161">
        <f t="shared" si="33"/>
        <v>28.796504608958411</v>
      </c>
      <c r="S39" s="146">
        <f t="shared" si="34"/>
        <v>0</v>
      </c>
      <c r="T39" s="146">
        <f t="shared" si="35"/>
        <v>31</v>
      </c>
      <c r="U39" t="s">
        <v>117</v>
      </c>
      <c r="V39" s="5" t="s">
        <v>119</v>
      </c>
      <c r="W39" t="s">
        <v>117</v>
      </c>
      <c r="X39" s="5" t="s">
        <v>119</v>
      </c>
      <c r="Y39" t="s">
        <v>250</v>
      </c>
      <c r="Z39" t="s">
        <v>197</v>
      </c>
      <c r="AA39" t="s">
        <v>48</v>
      </c>
      <c r="AB39">
        <v>514</v>
      </c>
      <c r="AC39" s="1">
        <v>794.63199999999995</v>
      </c>
      <c r="AD39" s="1">
        <v>440.851</v>
      </c>
      <c r="AE39" s="29">
        <v>1.802</v>
      </c>
      <c r="AF39">
        <v>2.2000000000000002</v>
      </c>
      <c r="AG39">
        <v>13.612</v>
      </c>
      <c r="AH39">
        <v>40.030262</v>
      </c>
      <c r="AI39">
        <v>0.91137299999999999</v>
      </c>
      <c r="AJ39">
        <v>11.524151</v>
      </c>
      <c r="AK39">
        <v>100</v>
      </c>
      <c r="AL39">
        <v>0</v>
      </c>
      <c r="AM39">
        <v>31</v>
      </c>
      <c r="AN39">
        <v>76</v>
      </c>
      <c r="AO39">
        <v>19.850781000000001</v>
      </c>
      <c r="AP39">
        <v>988.1</v>
      </c>
      <c r="AQ39">
        <v>0</v>
      </c>
      <c r="AR39">
        <v>2</v>
      </c>
      <c r="AS39">
        <v>201</v>
      </c>
      <c r="AT39">
        <v>0</v>
      </c>
      <c r="AU39">
        <v>3.9009999999999998</v>
      </c>
      <c r="AV39">
        <v>6806</v>
      </c>
      <c r="AW39">
        <v>0</v>
      </c>
      <c r="AX39">
        <v>0.43</v>
      </c>
      <c r="AY39">
        <v>0.81909090909090909</v>
      </c>
      <c r="AZ39" t="s">
        <v>66</v>
      </c>
      <c r="BA39" t="s">
        <v>229</v>
      </c>
      <c r="BB39">
        <v>4</v>
      </c>
      <c r="BC39" t="s">
        <v>928</v>
      </c>
      <c r="BD39">
        <v>2</v>
      </c>
      <c r="BE39">
        <v>31648.059000000001</v>
      </c>
      <c r="BF39">
        <v>2.5108396063088734E-2</v>
      </c>
      <c r="BG39">
        <v>2.0566058957129953E-2</v>
      </c>
      <c r="BH39">
        <v>471774.64699999994</v>
      </c>
      <c r="BI39">
        <v>1.6843465520096081E-3</v>
      </c>
      <c r="BJ39">
        <v>1.3796329485096881E-3</v>
      </c>
      <c r="BK39">
        <v>1</v>
      </c>
      <c r="BL39" t="s">
        <v>66</v>
      </c>
      <c r="BM39">
        <v>0</v>
      </c>
      <c r="BN39" t="s">
        <v>881</v>
      </c>
    </row>
    <row r="40" spans="1:66" x14ac:dyDescent="0.25">
      <c r="A40" s="141" t="str">
        <f t="shared" si="20"/>
        <v>삼환교통</v>
      </c>
      <c r="B40" s="141" t="str">
        <f t="shared" si="21"/>
        <v>4</v>
      </c>
      <c r="C40" s="142" t="str">
        <f t="shared" si="22"/>
        <v>72아1204</v>
      </c>
      <c r="D40" s="116" t="str">
        <f t="shared" si="23"/>
        <v>중형</v>
      </c>
      <c r="E40" s="112" t="str">
        <f t="shared" si="16"/>
        <v>F</v>
      </c>
      <c r="F40" s="162">
        <f t="shared" si="17"/>
        <v>0.75928571428571434</v>
      </c>
      <c r="G40" s="163">
        <f t="shared" si="18"/>
        <v>2.1259999999999999</v>
      </c>
      <c r="H40" s="164">
        <f t="shared" si="19"/>
        <v>2.8</v>
      </c>
      <c r="I40" s="165">
        <f t="shared" si="24"/>
        <v>5580.9639999999999</v>
      </c>
      <c r="J40" s="166">
        <f t="shared" si="25"/>
        <v>2.5968258955025861E-2</v>
      </c>
      <c r="K40" s="166">
        <f t="shared" si="26"/>
        <v>0.31671117045293229</v>
      </c>
      <c r="L40" s="166">
        <f t="shared" si="27"/>
        <v>0.15749967209965876</v>
      </c>
      <c r="M40" s="167">
        <f t="shared" si="28"/>
        <v>13.263999999999999</v>
      </c>
      <c r="N40" s="168">
        <f t="shared" si="29"/>
        <v>0.17899999999999999</v>
      </c>
      <c r="O40" s="168">
        <f t="shared" si="30"/>
        <v>16.538</v>
      </c>
      <c r="P40" s="169">
        <f t="shared" si="31"/>
        <v>0</v>
      </c>
      <c r="Q40" s="170">
        <f t="shared" si="32"/>
        <v>68</v>
      </c>
      <c r="R40" s="171">
        <f t="shared" si="33"/>
        <v>24.33603363157761</v>
      </c>
      <c r="S40" s="143">
        <f t="shared" si="34"/>
        <v>10</v>
      </c>
      <c r="T40" s="143">
        <f t="shared" si="35"/>
        <v>923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251</v>
      </c>
      <c r="Z40" s="4" t="s">
        <v>196</v>
      </c>
      <c r="AA40" s="4" t="s">
        <v>48</v>
      </c>
      <c r="AB40" s="4">
        <v>514</v>
      </c>
      <c r="AC40" s="4">
        <v>5580.9639999999999</v>
      </c>
      <c r="AD40" s="4">
        <v>2625.4479999999999</v>
      </c>
      <c r="AE40" s="4">
        <v>2.1259999999999999</v>
      </c>
      <c r="AF40" s="4">
        <v>2.8</v>
      </c>
      <c r="AG40" s="4">
        <v>13.263999999999999</v>
      </c>
      <c r="AH40" s="4">
        <v>348.88492200000002</v>
      </c>
      <c r="AI40" s="4">
        <v>9.0599340000000002</v>
      </c>
      <c r="AJ40" s="4">
        <v>110.495752</v>
      </c>
      <c r="AK40" s="4">
        <v>879</v>
      </c>
      <c r="AL40" s="4">
        <v>10</v>
      </c>
      <c r="AM40" s="4">
        <v>923</v>
      </c>
      <c r="AN40" s="4">
        <v>68</v>
      </c>
      <c r="AO40" s="4">
        <v>15.996575</v>
      </c>
      <c r="AP40" s="4">
        <v>137.9</v>
      </c>
      <c r="AQ40" s="4">
        <v>0</v>
      </c>
      <c r="AR40" s="4">
        <v>10</v>
      </c>
      <c r="AS40" s="4">
        <v>1723</v>
      </c>
      <c r="AT40" s="4">
        <v>0.17899999999999999</v>
      </c>
      <c r="AU40" s="4">
        <v>16.538</v>
      </c>
      <c r="AV40" s="4">
        <v>40246</v>
      </c>
      <c r="AW40" s="4">
        <v>0</v>
      </c>
      <c r="AX40" s="4">
        <v>0.59</v>
      </c>
      <c r="AY40">
        <v>0.75928571428571434</v>
      </c>
      <c r="AZ40" t="s">
        <v>69</v>
      </c>
      <c r="BA40" t="s">
        <v>125</v>
      </c>
      <c r="BB40">
        <v>11</v>
      </c>
      <c r="BC40" t="s">
        <v>929</v>
      </c>
      <c r="BD40">
        <v>14</v>
      </c>
      <c r="BE40">
        <v>114415.05899999999</v>
      </c>
      <c r="BF40">
        <v>4.8778229446178059E-2</v>
      </c>
      <c r="BG40">
        <v>3.7036612786633769E-2</v>
      </c>
      <c r="BH40">
        <v>471774.64699999994</v>
      </c>
      <c r="BI40">
        <v>1.1829724287833552E-2</v>
      </c>
      <c r="BJ40">
        <v>8.9821406556907617E-3</v>
      </c>
      <c r="BK40">
        <v>1</v>
      </c>
      <c r="BL40" t="s">
        <v>69</v>
      </c>
      <c r="BM40">
        <v>0</v>
      </c>
      <c r="BN40" t="s">
        <v>881</v>
      </c>
    </row>
    <row r="41" spans="1:66" x14ac:dyDescent="0.25">
      <c r="A41" s="144" t="str">
        <f t="shared" si="20"/>
        <v>삼환교통</v>
      </c>
      <c r="B41" s="144" t="str">
        <f t="shared" si="21"/>
        <v>4</v>
      </c>
      <c r="C41" s="145" t="str">
        <f t="shared" si="22"/>
        <v>72아1205</v>
      </c>
      <c r="D41" s="133" t="str">
        <f t="shared" si="23"/>
        <v>중형</v>
      </c>
      <c r="E41" s="129" t="str">
        <f t="shared" si="16"/>
        <v>F</v>
      </c>
      <c r="F41" s="152">
        <f t="shared" si="17"/>
        <v>0.79642857142857149</v>
      </c>
      <c r="G41" s="153">
        <f t="shared" si="18"/>
        <v>2.23</v>
      </c>
      <c r="H41" s="154">
        <f t="shared" si="19"/>
        <v>2.8</v>
      </c>
      <c r="I41" s="155">
        <f t="shared" si="24"/>
        <v>5591.8329999999996</v>
      </c>
      <c r="J41" s="156">
        <f t="shared" si="25"/>
        <v>1.275840166101448E-2</v>
      </c>
      <c r="K41" s="156">
        <f t="shared" si="26"/>
        <v>0.3260392904694161</v>
      </c>
      <c r="L41" s="156">
        <f t="shared" si="27"/>
        <v>0.17132128230581994</v>
      </c>
      <c r="M41" s="157">
        <f t="shared" si="28"/>
        <v>12.061999999999999</v>
      </c>
      <c r="N41" s="158">
        <f t="shared" si="29"/>
        <v>0.107</v>
      </c>
      <c r="O41" s="158">
        <f t="shared" si="30"/>
        <v>19.117000000000001</v>
      </c>
      <c r="P41" s="159">
        <f t="shared" si="31"/>
        <v>0</v>
      </c>
      <c r="Q41" s="160">
        <f t="shared" si="32"/>
        <v>73</v>
      </c>
      <c r="R41" s="161">
        <f t="shared" si="33"/>
        <v>25.298876904887116</v>
      </c>
      <c r="S41" s="146">
        <f t="shared" si="34"/>
        <v>6</v>
      </c>
      <c r="T41" s="146">
        <f t="shared" si="35"/>
        <v>1069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252</v>
      </c>
      <c r="Z41" s="4" t="s">
        <v>196</v>
      </c>
      <c r="AA41" s="4" t="s">
        <v>48</v>
      </c>
      <c r="AB41" s="4">
        <v>514</v>
      </c>
      <c r="AC41" s="4">
        <v>5591.8329999999996</v>
      </c>
      <c r="AD41" s="4">
        <v>2507.94</v>
      </c>
      <c r="AE41" s="4">
        <v>2.23</v>
      </c>
      <c r="AF41" s="4">
        <v>2.8</v>
      </c>
      <c r="AG41" s="4">
        <v>12.061999999999999</v>
      </c>
      <c r="AH41" s="4">
        <v>334.28630900000002</v>
      </c>
      <c r="AI41" s="4">
        <v>4.2649590000000002</v>
      </c>
      <c r="AJ41" s="4">
        <v>108.990471</v>
      </c>
      <c r="AK41" s="4">
        <v>958</v>
      </c>
      <c r="AL41" s="4">
        <v>6</v>
      </c>
      <c r="AM41" s="4">
        <v>1069</v>
      </c>
      <c r="AN41" s="4">
        <v>73</v>
      </c>
      <c r="AO41" s="4">
        <v>16.727675000000001</v>
      </c>
      <c r="AP41" s="4">
        <v>273.5</v>
      </c>
      <c r="AQ41" s="4">
        <v>0</v>
      </c>
      <c r="AR41" s="4">
        <v>17</v>
      </c>
      <c r="AS41" s="4">
        <v>4649</v>
      </c>
      <c r="AT41" s="4">
        <v>0.107</v>
      </c>
      <c r="AU41" s="4">
        <v>19.117000000000001</v>
      </c>
      <c r="AV41" s="4">
        <v>43898</v>
      </c>
      <c r="AW41" s="4">
        <v>0</v>
      </c>
      <c r="AX41" s="4">
        <v>0.56000000000000005</v>
      </c>
      <c r="AY41">
        <v>0.79642857142857149</v>
      </c>
      <c r="AZ41" t="s">
        <v>69</v>
      </c>
      <c r="BA41" t="s">
        <v>125</v>
      </c>
      <c r="BB41">
        <v>2</v>
      </c>
      <c r="BC41" t="s">
        <v>262</v>
      </c>
      <c r="BD41">
        <v>14</v>
      </c>
      <c r="BE41">
        <v>114415.05899999999</v>
      </c>
      <c r="BF41">
        <v>4.8873225682643753E-2</v>
      </c>
      <c r="BG41">
        <v>3.8924033311534136E-2</v>
      </c>
      <c r="BH41">
        <v>471774.64699999994</v>
      </c>
      <c r="BI41">
        <v>1.1852762829792337E-2</v>
      </c>
      <c r="BJ41">
        <v>9.4398789680131823E-3</v>
      </c>
      <c r="BK41">
        <v>1</v>
      </c>
      <c r="BL41" t="s">
        <v>68</v>
      </c>
      <c r="BM41">
        <v>-2</v>
      </c>
      <c r="BN41" t="s">
        <v>880</v>
      </c>
    </row>
    <row r="42" spans="1:66" x14ac:dyDescent="0.25">
      <c r="A42" s="141" t="str">
        <f t="shared" si="20"/>
        <v>삼환교통</v>
      </c>
      <c r="B42" s="141" t="str">
        <f t="shared" si="21"/>
        <v>4</v>
      </c>
      <c r="C42" s="142" t="str">
        <f t="shared" si="22"/>
        <v>72아1207</v>
      </c>
      <c r="D42" s="116" t="str">
        <f t="shared" si="23"/>
        <v>중형</v>
      </c>
      <c r="E42" s="112" t="str">
        <f t="shared" si="16"/>
        <v>이상</v>
      </c>
      <c r="F42" s="162">
        <f t="shared" si="17"/>
        <v>0.62714285714285722</v>
      </c>
      <c r="G42" s="163">
        <f t="shared" si="18"/>
        <v>1.756</v>
      </c>
      <c r="H42" s="164">
        <f t="shared" si="19"/>
        <v>2.8</v>
      </c>
      <c r="I42" s="165">
        <f t="shared" si="24"/>
        <v>1263.5619999999999</v>
      </c>
      <c r="J42" s="166">
        <f t="shared" si="25"/>
        <v>3.1620703534052233E-2</v>
      </c>
      <c r="K42" s="166">
        <f t="shared" si="26"/>
        <v>0.34544573221078195</v>
      </c>
      <c r="L42" s="166">
        <f t="shared" si="27"/>
        <v>0.1859821678714618</v>
      </c>
      <c r="M42" s="167">
        <f t="shared" si="28"/>
        <v>18.920000000000002</v>
      </c>
      <c r="N42" s="168">
        <f t="shared" si="29"/>
        <v>7.9000000000000001E-2</v>
      </c>
      <c r="O42" s="168">
        <f t="shared" si="30"/>
        <v>19.626999999999999</v>
      </c>
      <c r="P42" s="169">
        <f t="shared" si="31"/>
        <v>0</v>
      </c>
      <c r="Q42" s="170">
        <f t="shared" si="32"/>
        <v>75</v>
      </c>
      <c r="R42" s="171">
        <f t="shared" si="33"/>
        <v>24.868499622316506</v>
      </c>
      <c r="S42" s="143">
        <f t="shared" si="34"/>
        <v>1</v>
      </c>
      <c r="T42" s="143">
        <f t="shared" si="35"/>
        <v>248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253</v>
      </c>
      <c r="Z42" s="4" t="s">
        <v>196</v>
      </c>
      <c r="AA42" s="4" t="s">
        <v>48</v>
      </c>
      <c r="AB42" s="4">
        <v>514</v>
      </c>
      <c r="AC42" s="4">
        <v>1263.5619999999999</v>
      </c>
      <c r="AD42" s="4">
        <v>719.75300000000004</v>
      </c>
      <c r="AE42" s="4">
        <v>1.756</v>
      </c>
      <c r="AF42" s="4">
        <v>2.8</v>
      </c>
      <c r="AG42" s="4">
        <v>18.920000000000002</v>
      </c>
      <c r="AH42" s="4">
        <v>81.565263000000002</v>
      </c>
      <c r="AI42" s="4">
        <v>2.579151</v>
      </c>
      <c r="AJ42" s="4">
        <v>28.176372000000001</v>
      </c>
      <c r="AK42" s="4">
        <v>235</v>
      </c>
      <c r="AL42" s="4">
        <v>1</v>
      </c>
      <c r="AM42" s="4">
        <v>248</v>
      </c>
      <c r="AN42" s="4">
        <v>75</v>
      </c>
      <c r="AO42" s="4">
        <v>15.491422999999999</v>
      </c>
      <c r="AP42" s="4">
        <v>679.8</v>
      </c>
      <c r="AQ42" s="4">
        <v>0</v>
      </c>
      <c r="AR42" s="4">
        <v>5</v>
      </c>
      <c r="AS42" s="4">
        <v>4179</v>
      </c>
      <c r="AT42" s="4">
        <v>7.9000000000000001E-2</v>
      </c>
      <c r="AU42" s="4">
        <v>19.626999999999999</v>
      </c>
      <c r="AV42" s="4">
        <v>8230</v>
      </c>
      <c r="AW42" s="4">
        <v>0</v>
      </c>
      <c r="AX42" s="4">
        <v>0.61</v>
      </c>
      <c r="AY42">
        <v>0.62714285714285722</v>
      </c>
      <c r="AZ42" t="s">
        <v>126</v>
      </c>
      <c r="BA42" t="s">
        <v>125</v>
      </c>
      <c r="BB42">
        <v>1</v>
      </c>
      <c r="BC42" t="s">
        <v>930</v>
      </c>
      <c r="BD42">
        <v>6</v>
      </c>
      <c r="BE42">
        <v>114415.05899999999</v>
      </c>
      <c r="BF42">
        <v>1.1043668648547391E-2</v>
      </c>
      <c r="BG42">
        <v>6.9259579095890074E-3</v>
      </c>
      <c r="BH42">
        <v>471774.64699999994</v>
      </c>
      <c r="BI42">
        <v>2.6783168786939922E-3</v>
      </c>
      <c r="BJ42">
        <v>1.6796872996380895E-3</v>
      </c>
      <c r="BK42">
        <v>1</v>
      </c>
      <c r="BL42" t="s">
        <v>69</v>
      </c>
      <c r="BM42">
        <v>-1</v>
      </c>
      <c r="BN42" t="s">
        <v>880</v>
      </c>
    </row>
    <row r="43" spans="1:66" x14ac:dyDescent="0.25">
      <c r="A43" s="144" t="str">
        <f t="shared" si="20"/>
        <v>삼환교통</v>
      </c>
      <c r="B43" s="144" t="str">
        <f t="shared" si="21"/>
        <v>4</v>
      </c>
      <c r="C43" s="145" t="str">
        <f t="shared" si="22"/>
        <v>72아1211</v>
      </c>
      <c r="D43" s="133" t="str">
        <f t="shared" si="23"/>
        <v>중형</v>
      </c>
      <c r="E43" s="129" t="str">
        <f t="shared" si="16"/>
        <v>D</v>
      </c>
      <c r="F43" s="152">
        <f t="shared" si="17"/>
        <v>0.80892857142857155</v>
      </c>
      <c r="G43" s="153">
        <f t="shared" si="18"/>
        <v>2.2650000000000001</v>
      </c>
      <c r="H43" s="154">
        <f t="shared" si="19"/>
        <v>2.8</v>
      </c>
      <c r="I43" s="155">
        <f t="shared" si="24"/>
        <v>5980.567</v>
      </c>
      <c r="J43" s="156">
        <f t="shared" si="25"/>
        <v>2.5429368361881206E-2</v>
      </c>
      <c r="K43" s="156">
        <f t="shared" si="26"/>
        <v>0.29901565710090627</v>
      </c>
      <c r="L43" s="156">
        <f t="shared" si="27"/>
        <v>0.22740318769106674</v>
      </c>
      <c r="M43" s="157">
        <f t="shared" si="28"/>
        <v>11.481</v>
      </c>
      <c r="N43" s="158">
        <f t="shared" si="29"/>
        <v>8.4000000000000005E-2</v>
      </c>
      <c r="O43" s="158">
        <f t="shared" si="30"/>
        <v>8.4269999999999996</v>
      </c>
      <c r="P43" s="159">
        <f t="shared" si="31"/>
        <v>0</v>
      </c>
      <c r="Q43" s="160">
        <f t="shared" si="32"/>
        <v>73</v>
      </c>
      <c r="R43" s="161">
        <f t="shared" si="33"/>
        <v>23.655013000776862</v>
      </c>
      <c r="S43" s="146">
        <f t="shared" si="34"/>
        <v>5</v>
      </c>
      <c r="T43" s="146">
        <f t="shared" si="35"/>
        <v>504</v>
      </c>
      <c r="U43" t="s">
        <v>117</v>
      </c>
      <c r="V43" t="s">
        <v>120</v>
      </c>
      <c r="W43" s="4" t="s">
        <v>117</v>
      </c>
      <c r="X43" s="4" t="s">
        <v>120</v>
      </c>
      <c r="Y43" s="4" t="s">
        <v>255</v>
      </c>
      <c r="Z43" s="4" t="s">
        <v>196</v>
      </c>
      <c r="AA43" s="4" t="s">
        <v>48</v>
      </c>
      <c r="AB43" s="4">
        <v>514</v>
      </c>
      <c r="AC43" s="4">
        <v>5980.567</v>
      </c>
      <c r="AD43" s="4">
        <v>2639.8620000000001</v>
      </c>
      <c r="AE43" s="4">
        <v>2.2650000000000001</v>
      </c>
      <c r="AF43" s="4">
        <v>2.8</v>
      </c>
      <c r="AG43" s="4">
        <v>11.481</v>
      </c>
      <c r="AH43" s="4">
        <v>374.24712499999998</v>
      </c>
      <c r="AI43" s="4">
        <v>9.5168680000000005</v>
      </c>
      <c r="AJ43" s="4">
        <v>111.90575</v>
      </c>
      <c r="AK43" s="4">
        <v>1360</v>
      </c>
      <c r="AL43" s="4">
        <v>5</v>
      </c>
      <c r="AM43" s="4">
        <v>504</v>
      </c>
      <c r="AN43" s="4">
        <v>73</v>
      </c>
      <c r="AO43" s="4">
        <v>15.980261</v>
      </c>
      <c r="AP43" s="4">
        <v>95.5</v>
      </c>
      <c r="AQ43" s="4">
        <v>0</v>
      </c>
      <c r="AR43" s="4">
        <v>24</v>
      </c>
      <c r="AS43" s="4">
        <v>6312</v>
      </c>
      <c r="AT43" s="4">
        <v>8.4000000000000005E-2</v>
      </c>
      <c r="AU43" s="4">
        <v>8.4269999999999996</v>
      </c>
      <c r="AV43" s="4">
        <v>51097</v>
      </c>
      <c r="AW43" s="4">
        <v>0</v>
      </c>
      <c r="AX43" s="4">
        <v>0.59</v>
      </c>
      <c r="AY43">
        <v>0.80892857142857155</v>
      </c>
      <c r="AZ43" t="s">
        <v>66</v>
      </c>
      <c r="BA43" t="s">
        <v>125</v>
      </c>
      <c r="BB43">
        <v>4</v>
      </c>
      <c r="BC43" t="s">
        <v>264</v>
      </c>
      <c r="BD43">
        <v>11</v>
      </c>
      <c r="BE43">
        <v>114415.05899999999</v>
      </c>
      <c r="BF43">
        <v>5.2270802919395433E-2</v>
      </c>
      <c r="BG43">
        <v>4.2283345933010953E-2</v>
      </c>
      <c r="BH43">
        <v>471774.64699999994</v>
      </c>
      <c r="BI43">
        <v>1.2676745217298634E-2</v>
      </c>
      <c r="BJ43">
        <v>1.0254581398993361E-2</v>
      </c>
      <c r="BK43">
        <v>1</v>
      </c>
      <c r="BL43" t="s">
        <v>66</v>
      </c>
      <c r="BM43">
        <v>0</v>
      </c>
      <c r="BN43" t="s">
        <v>881</v>
      </c>
    </row>
    <row r="44" spans="1:66" x14ac:dyDescent="0.25">
      <c r="A44" s="141" t="str">
        <f t="shared" si="20"/>
        <v>삼환교통</v>
      </c>
      <c r="B44" s="141" t="str">
        <f t="shared" si="21"/>
        <v>4</v>
      </c>
      <c r="C44" s="142" t="str">
        <f t="shared" si="22"/>
        <v>72아1213</v>
      </c>
      <c r="D44" s="116" t="str">
        <f t="shared" si="23"/>
        <v>중형</v>
      </c>
      <c r="E44" s="112" t="str">
        <f t="shared" si="16"/>
        <v>F</v>
      </c>
      <c r="F44" s="162">
        <f t="shared" si="17"/>
        <v>0.76500000000000001</v>
      </c>
      <c r="G44" s="163">
        <f t="shared" si="18"/>
        <v>2.1419999999999999</v>
      </c>
      <c r="H44" s="164">
        <f t="shared" si="19"/>
        <v>2.8</v>
      </c>
      <c r="I44" s="165">
        <f t="shared" si="24"/>
        <v>5937.1490000000003</v>
      </c>
      <c r="J44" s="166">
        <f t="shared" si="25"/>
        <v>1.9133083595382048E-2</v>
      </c>
      <c r="K44" s="166">
        <f t="shared" si="26"/>
        <v>0.30576322947632995</v>
      </c>
      <c r="L44" s="166">
        <f t="shared" si="27"/>
        <v>0.23344537925526207</v>
      </c>
      <c r="M44" s="167">
        <f t="shared" si="28"/>
        <v>12.225</v>
      </c>
      <c r="N44" s="168">
        <f t="shared" si="29"/>
        <v>0.23599999999999999</v>
      </c>
      <c r="O44" s="168">
        <f t="shared" si="30"/>
        <v>6.7880000000000003</v>
      </c>
      <c r="P44" s="169">
        <f t="shared" si="31"/>
        <v>0</v>
      </c>
      <c r="Q44" s="170">
        <f t="shared" si="32"/>
        <v>68</v>
      </c>
      <c r="R44" s="171">
        <f t="shared" si="33"/>
        <v>24.509834701062967</v>
      </c>
      <c r="S44" s="143">
        <f t="shared" si="34"/>
        <v>14</v>
      </c>
      <c r="T44" s="143">
        <f t="shared" si="35"/>
        <v>403</v>
      </c>
      <c r="U44" t="s">
        <v>117</v>
      </c>
      <c r="V44" t="s">
        <v>120</v>
      </c>
      <c r="W44" t="s">
        <v>117</v>
      </c>
      <c r="X44" s="4" t="s">
        <v>120</v>
      </c>
      <c r="Y44" s="4" t="s">
        <v>256</v>
      </c>
      <c r="Z44" s="4" t="s">
        <v>196</v>
      </c>
      <c r="AA44" s="4" t="s">
        <v>48</v>
      </c>
      <c r="AB44" s="4">
        <v>514</v>
      </c>
      <c r="AC44" s="4">
        <v>5937.1490000000003</v>
      </c>
      <c r="AD44" s="4">
        <v>2771.9609999999998</v>
      </c>
      <c r="AE44" s="4">
        <v>2.1419999999999999</v>
      </c>
      <c r="AF44" s="4">
        <v>2.8</v>
      </c>
      <c r="AG44" s="4">
        <v>12.225</v>
      </c>
      <c r="AH44" s="4">
        <v>358.81210499999997</v>
      </c>
      <c r="AI44" s="4">
        <v>6.8651819999999999</v>
      </c>
      <c r="AJ44" s="4">
        <v>109.71154799999999</v>
      </c>
      <c r="AK44" s="4">
        <v>1386</v>
      </c>
      <c r="AL44" s="4">
        <v>14</v>
      </c>
      <c r="AM44" s="4">
        <v>403</v>
      </c>
      <c r="AN44" s="4">
        <v>68</v>
      </c>
      <c r="AO44" s="4">
        <v>16.546679000000001</v>
      </c>
      <c r="AP44" s="4">
        <v>169</v>
      </c>
      <c r="AQ44" s="4">
        <v>0</v>
      </c>
      <c r="AR44" s="4">
        <v>11</v>
      </c>
      <c r="AS44" s="4">
        <v>3771</v>
      </c>
      <c r="AT44" s="4">
        <v>0.23599999999999999</v>
      </c>
      <c r="AU44" s="4">
        <v>6.7880000000000003</v>
      </c>
      <c r="AV44" s="4">
        <v>49418</v>
      </c>
      <c r="AW44" s="4">
        <v>0</v>
      </c>
      <c r="AX44" s="4">
        <v>0.56000000000000005</v>
      </c>
      <c r="AY44">
        <v>0.76500000000000001</v>
      </c>
      <c r="AZ44" t="s">
        <v>69</v>
      </c>
      <c r="BA44" t="s">
        <v>125</v>
      </c>
      <c r="BB44">
        <v>9</v>
      </c>
      <c r="BC44" t="s">
        <v>931</v>
      </c>
      <c r="BD44">
        <v>12</v>
      </c>
      <c r="BE44">
        <v>114415.05899999999</v>
      </c>
      <c r="BF44">
        <v>5.1891324899810617E-2</v>
      </c>
      <c r="BG44">
        <v>3.9696863548355124E-2</v>
      </c>
      <c r="BH44">
        <v>471774.64699999994</v>
      </c>
      <c r="BI44">
        <v>1.2584713989516272E-2</v>
      </c>
      <c r="BJ44">
        <v>9.6273062019799488E-3</v>
      </c>
      <c r="BK44">
        <v>1</v>
      </c>
      <c r="BL44" t="s">
        <v>69</v>
      </c>
      <c r="BM44">
        <v>0</v>
      </c>
      <c r="BN44" t="s">
        <v>881</v>
      </c>
    </row>
    <row r="45" spans="1:66" x14ac:dyDescent="0.25">
      <c r="A45" s="144" t="str">
        <f t="shared" si="20"/>
        <v>삼환교통</v>
      </c>
      <c r="B45" s="144" t="str">
        <f t="shared" si="21"/>
        <v>4</v>
      </c>
      <c r="C45" s="145" t="str">
        <f t="shared" si="22"/>
        <v>72아1215</v>
      </c>
      <c r="D45" s="133" t="str">
        <f t="shared" si="23"/>
        <v>중형</v>
      </c>
      <c r="E45" s="129" t="str">
        <f t="shared" si="16"/>
        <v>F</v>
      </c>
      <c r="F45" s="152">
        <f t="shared" si="17"/>
        <v>0.76035714285714295</v>
      </c>
      <c r="G45" s="153">
        <f t="shared" si="18"/>
        <v>2.129</v>
      </c>
      <c r="H45" s="154">
        <f t="shared" si="19"/>
        <v>2.8</v>
      </c>
      <c r="I45" s="155">
        <f t="shared" si="24"/>
        <v>4295.8329999999996</v>
      </c>
      <c r="J45" s="156">
        <f t="shared" si="25"/>
        <v>3.3269495755544956E-2</v>
      </c>
      <c r="K45" s="156">
        <f t="shared" si="26"/>
        <v>0.31315357534424931</v>
      </c>
      <c r="L45" s="156">
        <f t="shared" si="27"/>
        <v>0.15154220380540864</v>
      </c>
      <c r="M45" s="157">
        <f t="shared" si="28"/>
        <v>12.179</v>
      </c>
      <c r="N45" s="158">
        <f t="shared" si="29"/>
        <v>0.14000000000000001</v>
      </c>
      <c r="O45" s="158">
        <f t="shared" si="30"/>
        <v>10.032999999999999</v>
      </c>
      <c r="P45" s="159">
        <f t="shared" si="31"/>
        <v>0</v>
      </c>
      <c r="Q45" s="160">
        <f t="shared" si="32"/>
        <v>73</v>
      </c>
      <c r="R45" s="161">
        <f t="shared" si="33"/>
        <v>24.307116834090419</v>
      </c>
      <c r="S45" s="146">
        <f t="shared" si="34"/>
        <v>6</v>
      </c>
      <c r="T45" s="146">
        <f t="shared" si="35"/>
        <v>431</v>
      </c>
      <c r="U45" t="s">
        <v>117</v>
      </c>
      <c r="V45" t="s">
        <v>120</v>
      </c>
      <c r="W45" t="s">
        <v>117</v>
      </c>
      <c r="X45" s="4" t="s">
        <v>120</v>
      </c>
      <c r="Y45" s="4" t="s">
        <v>258</v>
      </c>
      <c r="Z45" s="4" t="s">
        <v>196</v>
      </c>
      <c r="AA45" s="4" t="s">
        <v>48</v>
      </c>
      <c r="AB45" s="4">
        <v>514</v>
      </c>
      <c r="AC45" s="4">
        <v>4295.8329999999996</v>
      </c>
      <c r="AD45" s="4">
        <v>2017.6759999999999</v>
      </c>
      <c r="AE45" s="4">
        <v>2.129</v>
      </c>
      <c r="AF45" s="4">
        <v>2.8</v>
      </c>
      <c r="AG45" s="4">
        <v>12.179</v>
      </c>
      <c r="AH45" s="4">
        <v>270.40656300000001</v>
      </c>
      <c r="AI45" s="4">
        <v>8.9962900000000001</v>
      </c>
      <c r="AJ45" s="4">
        <v>84.678781999999998</v>
      </c>
      <c r="AK45" s="4">
        <v>651</v>
      </c>
      <c r="AL45" s="4">
        <v>6</v>
      </c>
      <c r="AM45" s="4">
        <v>431</v>
      </c>
      <c r="AN45" s="4">
        <v>73</v>
      </c>
      <c r="AO45" s="4">
        <v>15.886570000000001</v>
      </c>
      <c r="AP45" s="4">
        <v>84.8</v>
      </c>
      <c r="AQ45" s="4">
        <v>0</v>
      </c>
      <c r="AR45" s="4">
        <v>18</v>
      </c>
      <c r="AS45" s="4">
        <v>5466</v>
      </c>
      <c r="AT45" s="4">
        <v>0.14000000000000001</v>
      </c>
      <c r="AU45" s="4">
        <v>10.032999999999999</v>
      </c>
      <c r="AV45" s="4">
        <v>36590</v>
      </c>
      <c r="AW45" s="4">
        <v>0</v>
      </c>
      <c r="AX45" s="4">
        <v>0.56000000000000005</v>
      </c>
      <c r="AY45">
        <v>0.76035714285714295</v>
      </c>
      <c r="AZ45" t="s">
        <v>69</v>
      </c>
      <c r="BA45" t="s">
        <v>125</v>
      </c>
      <c r="BB45">
        <v>10</v>
      </c>
      <c r="BC45" t="s">
        <v>932</v>
      </c>
      <c r="BD45">
        <v>12</v>
      </c>
      <c r="BE45">
        <v>114415.05899999999</v>
      </c>
      <c r="BF45">
        <v>3.7546045402991925E-2</v>
      </c>
      <c r="BG45">
        <v>2.8548403808203508E-2</v>
      </c>
      <c r="BH45">
        <v>471774.64699999994</v>
      </c>
      <c r="BI45">
        <v>9.1056885470999042E-3</v>
      </c>
      <c r="BJ45">
        <v>6.9235753274198919E-3</v>
      </c>
      <c r="BK45">
        <v>1</v>
      </c>
      <c r="BL45" t="s">
        <v>69</v>
      </c>
      <c r="BM45">
        <v>0</v>
      </c>
      <c r="BN45" t="s">
        <v>881</v>
      </c>
    </row>
    <row r="46" spans="1:66" x14ac:dyDescent="0.25">
      <c r="A46" s="141" t="str">
        <f t="shared" ref="A46:A47" si="36">W46</f>
        <v>삼환교통</v>
      </c>
      <c r="B46" s="141" t="str">
        <f t="shared" ref="B46:B47" si="37">V46</f>
        <v>4</v>
      </c>
      <c r="C46" s="142" t="str">
        <f t="shared" ref="C46:C47" si="38">Y46</f>
        <v>72아1216</v>
      </c>
      <c r="D46" s="116" t="str">
        <f t="shared" ref="D46:D47" si="39">Z46</f>
        <v>중형</v>
      </c>
      <c r="E46" s="112" t="str">
        <f t="shared" ref="E46:E47" si="40">AZ46</f>
        <v>F</v>
      </c>
      <c r="F46" s="162">
        <f t="shared" ref="F46:F47" si="41">G46/H46</f>
        <v>0.7767857142857143</v>
      </c>
      <c r="G46" s="163">
        <f t="shared" ref="G46:G47" si="42">AE46</f>
        <v>2.1749999999999998</v>
      </c>
      <c r="H46" s="164">
        <f t="shared" ref="H46:H47" si="43">AF46</f>
        <v>2.8</v>
      </c>
      <c r="I46" s="165">
        <f t="shared" ref="I46:I47" si="44">AC46</f>
        <v>5560.29</v>
      </c>
      <c r="J46" s="166">
        <f t="shared" ref="J46:J47" si="45">AI46/AH46</f>
        <v>3.2176668445696659E-2</v>
      </c>
      <c r="K46" s="166">
        <f t="shared" ref="K46:K47" si="46">AJ46/AH46</f>
        <v>0.31030444618321051</v>
      </c>
      <c r="L46" s="166">
        <f t="shared" ref="L46:L47" si="47">AK46/AC46</f>
        <v>0.22696657908130691</v>
      </c>
      <c r="M46" s="167">
        <f t="shared" ref="M46:M47" si="48">AG46</f>
        <v>12.291</v>
      </c>
      <c r="N46" s="168">
        <f t="shared" ref="N46:N47" si="49">IF(AW46=0,AT46,"속도계이상")</f>
        <v>0.23400000000000001</v>
      </c>
      <c r="O46" s="168">
        <f t="shared" ref="O46:O47" si="50">IF(AW46=0,AU46,"속도계이상")</f>
        <v>8.3629999999999995</v>
      </c>
      <c r="P46" s="169">
        <f t="shared" ref="P46:P47" si="51">AQ46/60</f>
        <v>0</v>
      </c>
      <c r="Q46" s="170">
        <f t="shared" ref="Q46:Q47" si="52">AN46</f>
        <v>70</v>
      </c>
      <c r="R46" s="171">
        <f t="shared" ref="R46:R47" si="53">AC46/(AH46-AI46-AJ46)</f>
        <v>23.700049135823207</v>
      </c>
      <c r="S46" s="143">
        <f t="shared" ref="S46:S47" si="54">IF(AW46=0,AL46,"속도계이상")</f>
        <v>13</v>
      </c>
      <c r="T46" s="143">
        <f t="shared" ref="T46:T47" si="55">IF(AW46=0,AM46,"속도계이상")</f>
        <v>465</v>
      </c>
      <c r="U46" t="s">
        <v>117</v>
      </c>
      <c r="V46" t="s">
        <v>120</v>
      </c>
      <c r="W46" t="s">
        <v>117</v>
      </c>
      <c r="X46" s="4" t="s">
        <v>120</v>
      </c>
      <c r="Y46" s="4" t="s">
        <v>260</v>
      </c>
      <c r="Z46" s="4" t="s">
        <v>196</v>
      </c>
      <c r="AA46" s="4" t="s">
        <v>48</v>
      </c>
      <c r="AB46" s="4">
        <v>514</v>
      </c>
      <c r="AC46" s="4">
        <v>5560.29</v>
      </c>
      <c r="AD46" s="4">
        <v>2556.855</v>
      </c>
      <c r="AE46" s="4">
        <v>2.1749999999999998</v>
      </c>
      <c r="AF46" s="4">
        <v>2.8</v>
      </c>
      <c r="AG46" s="4">
        <v>12.291</v>
      </c>
      <c r="AH46" s="4">
        <v>356.81242200000003</v>
      </c>
      <c r="AI46" s="4">
        <v>11.481035</v>
      </c>
      <c r="AJ46" s="4">
        <v>110.72048100000001</v>
      </c>
      <c r="AK46" s="4">
        <v>1262</v>
      </c>
      <c r="AL46" s="4">
        <v>13</v>
      </c>
      <c r="AM46" s="4">
        <v>465</v>
      </c>
      <c r="AN46" s="4">
        <v>70</v>
      </c>
      <c r="AO46" s="4">
        <v>15.583228999999999</v>
      </c>
      <c r="AP46" s="4">
        <v>82</v>
      </c>
      <c r="AQ46" s="4">
        <v>0</v>
      </c>
      <c r="AR46" s="4">
        <v>24</v>
      </c>
      <c r="AS46" s="4">
        <v>10104</v>
      </c>
      <c r="AT46" s="4">
        <v>0.23400000000000001</v>
      </c>
      <c r="AU46" s="4">
        <v>8.3629999999999995</v>
      </c>
      <c r="AV46" s="4">
        <v>50314</v>
      </c>
      <c r="AW46" s="4">
        <v>0</v>
      </c>
      <c r="AX46" s="4">
        <v>0.59</v>
      </c>
      <c r="AY46">
        <v>0.7767857142857143</v>
      </c>
      <c r="AZ46" t="s">
        <v>69</v>
      </c>
      <c r="BA46" t="s">
        <v>125</v>
      </c>
      <c r="BB46">
        <v>6</v>
      </c>
      <c r="BC46" t="s">
        <v>259</v>
      </c>
      <c r="BD46">
        <v>15</v>
      </c>
      <c r="BE46">
        <v>114415.05899999999</v>
      </c>
      <c r="BF46">
        <v>4.8597536448414545E-2</v>
      </c>
      <c r="BG46">
        <v>3.7749872062607728E-2</v>
      </c>
      <c r="BH46">
        <v>471774.64699999994</v>
      </c>
      <c r="BI46">
        <v>1.1785902517987577E-2</v>
      </c>
      <c r="BJ46">
        <v>9.1551207059367787E-3</v>
      </c>
      <c r="BK46">
        <v>1</v>
      </c>
      <c r="BL46" t="s">
        <v>69</v>
      </c>
      <c r="BM46">
        <v>0</v>
      </c>
      <c r="BN46" t="s">
        <v>881</v>
      </c>
    </row>
    <row r="47" spans="1:66" x14ac:dyDescent="0.25">
      <c r="A47" s="144" t="str">
        <f t="shared" si="36"/>
        <v>삼환교통</v>
      </c>
      <c r="B47" s="144" t="str">
        <f t="shared" si="37"/>
        <v>4</v>
      </c>
      <c r="C47" s="145" t="str">
        <f t="shared" si="38"/>
        <v>72아1217</v>
      </c>
      <c r="D47" s="133" t="str">
        <f t="shared" si="39"/>
        <v>중형</v>
      </c>
      <c r="E47" s="129" t="str">
        <f t="shared" si="40"/>
        <v>F</v>
      </c>
      <c r="F47" s="152">
        <f t="shared" si="41"/>
        <v>0.74642857142857144</v>
      </c>
      <c r="G47" s="153">
        <f t="shared" si="42"/>
        <v>2.09</v>
      </c>
      <c r="H47" s="154">
        <f t="shared" si="43"/>
        <v>2.8</v>
      </c>
      <c r="I47" s="155">
        <f t="shared" si="44"/>
        <v>5555.4160000000002</v>
      </c>
      <c r="J47" s="156">
        <f t="shared" si="45"/>
        <v>3.8058741739844588E-2</v>
      </c>
      <c r="K47" s="156">
        <f t="shared" si="46"/>
        <v>0.32747426482724984</v>
      </c>
      <c r="L47" s="156">
        <f t="shared" si="47"/>
        <v>0.24372612240019467</v>
      </c>
      <c r="M47" s="157">
        <f t="shared" si="48"/>
        <v>14.167</v>
      </c>
      <c r="N47" s="158">
        <f t="shared" si="49"/>
        <v>0.09</v>
      </c>
      <c r="O47" s="158">
        <f t="shared" si="50"/>
        <v>44.856999999999999</v>
      </c>
      <c r="P47" s="159">
        <f t="shared" si="51"/>
        <v>0</v>
      </c>
      <c r="Q47" s="160">
        <f t="shared" si="52"/>
        <v>76</v>
      </c>
      <c r="R47" s="161">
        <f t="shared" si="53"/>
        <v>24.573141751963181</v>
      </c>
      <c r="S47" s="146">
        <f t="shared" si="54"/>
        <v>5</v>
      </c>
      <c r="T47" s="146">
        <f t="shared" si="55"/>
        <v>2492</v>
      </c>
      <c r="U47" t="s">
        <v>117</v>
      </c>
      <c r="V47" t="s">
        <v>120</v>
      </c>
      <c r="W47" t="s">
        <v>117</v>
      </c>
      <c r="X47" s="4" t="s">
        <v>120</v>
      </c>
      <c r="Y47" s="4" t="s">
        <v>261</v>
      </c>
      <c r="Z47" s="4" t="s">
        <v>196</v>
      </c>
      <c r="AA47" s="4" t="s">
        <v>48</v>
      </c>
      <c r="AB47" s="4">
        <v>514</v>
      </c>
      <c r="AC47" s="4">
        <v>5555.4160000000002</v>
      </c>
      <c r="AD47" s="4">
        <v>2658.67</v>
      </c>
      <c r="AE47" s="4">
        <v>2.09</v>
      </c>
      <c r="AF47" s="4">
        <v>2.8</v>
      </c>
      <c r="AG47" s="4">
        <v>14.167</v>
      </c>
      <c r="AH47" s="4">
        <v>356.325469</v>
      </c>
      <c r="AI47" s="4">
        <v>13.561299</v>
      </c>
      <c r="AJ47" s="4">
        <v>116.687421</v>
      </c>
      <c r="AK47" s="4">
        <v>1354</v>
      </c>
      <c r="AL47" s="4">
        <v>5</v>
      </c>
      <c r="AM47" s="4">
        <v>2492</v>
      </c>
      <c r="AN47" s="4">
        <v>76</v>
      </c>
      <c r="AO47" s="4">
        <v>15.590847</v>
      </c>
      <c r="AP47" s="4">
        <v>218.7</v>
      </c>
      <c r="AQ47" s="4">
        <v>0</v>
      </c>
      <c r="AR47" s="4">
        <v>36</v>
      </c>
      <c r="AS47" s="4">
        <v>10633</v>
      </c>
      <c r="AT47" s="4">
        <v>0.09</v>
      </c>
      <c r="AU47" s="4">
        <v>44.856999999999999</v>
      </c>
      <c r="AV47" s="4">
        <v>39900</v>
      </c>
      <c r="AW47" s="4">
        <v>0</v>
      </c>
      <c r="AX47" s="4">
        <v>0.6</v>
      </c>
      <c r="AY47">
        <v>0.74642857142857144</v>
      </c>
      <c r="AZ47" t="s">
        <v>69</v>
      </c>
      <c r="BA47" t="s">
        <v>125</v>
      </c>
      <c r="BB47">
        <v>13</v>
      </c>
      <c r="BC47" t="s">
        <v>933</v>
      </c>
      <c r="BD47">
        <v>12</v>
      </c>
      <c r="BE47">
        <v>114415.05899999999</v>
      </c>
      <c r="BF47">
        <v>4.8554937160850485E-2</v>
      </c>
      <c r="BG47">
        <v>3.6242792380777683E-2</v>
      </c>
      <c r="BH47">
        <v>471774.64699999994</v>
      </c>
      <c r="BI47">
        <v>1.1775571314242329E-2</v>
      </c>
      <c r="BJ47">
        <v>8.7896228738451668E-3</v>
      </c>
      <c r="BK47">
        <v>1</v>
      </c>
      <c r="BL47" t="s">
        <v>69</v>
      </c>
      <c r="BM47">
        <v>0</v>
      </c>
      <c r="BN47" t="s">
        <v>881</v>
      </c>
    </row>
    <row r="48" spans="1:66" x14ac:dyDescent="0.25">
      <c r="A48" s="141" t="str">
        <f t="shared" ref="A48:A111" si="56">W48</f>
        <v>삼환교통</v>
      </c>
      <c r="B48" s="141" t="str">
        <f t="shared" ref="B48:B111" si="57">V48</f>
        <v>4</v>
      </c>
      <c r="C48" s="142" t="str">
        <f t="shared" ref="C48:C111" si="58">Y48</f>
        <v>72아1218</v>
      </c>
      <c r="D48" s="116" t="str">
        <f t="shared" ref="D48:D111" si="59">Z48</f>
        <v>중형</v>
      </c>
      <c r="E48" s="112" t="str">
        <f t="shared" ref="E48:E111" si="60">AZ48</f>
        <v>F</v>
      </c>
      <c r="F48" s="162">
        <f t="shared" ref="F48:F111" si="61">G48/H48</f>
        <v>0.79035714285714298</v>
      </c>
      <c r="G48" s="163">
        <f t="shared" ref="G48:G111" si="62">AE48</f>
        <v>2.2130000000000001</v>
      </c>
      <c r="H48" s="164">
        <f t="shared" ref="H48:H111" si="63">AF48</f>
        <v>2.8</v>
      </c>
      <c r="I48" s="165">
        <f t="shared" ref="I48:I111" si="64">AC48</f>
        <v>6123.7709999999997</v>
      </c>
      <c r="J48" s="166">
        <f t="shared" ref="J48:J111" si="65">AI48/AH48</f>
        <v>8.4826513100805332E-3</v>
      </c>
      <c r="K48" s="166">
        <f t="shared" ref="K48:K111" si="66">AJ48/AH48</f>
        <v>0.31611110236737783</v>
      </c>
      <c r="L48" s="166">
        <f t="shared" ref="L48:L111" si="67">AK48/AC48</f>
        <v>0.17178957214435353</v>
      </c>
      <c r="M48" s="167">
        <f t="shared" ref="M48:M111" si="68">AG48</f>
        <v>11.788</v>
      </c>
      <c r="N48" s="168">
        <f t="shared" ref="N48:N111" si="69">IF(AW48=0,AT48,"속도계이상")</f>
        <v>9.8000000000000004E-2</v>
      </c>
      <c r="O48" s="168">
        <f t="shared" ref="O48:O111" si="70">IF(AW48=0,AU48,"속도계이상")</f>
        <v>14.256</v>
      </c>
      <c r="P48" s="169">
        <f t="shared" ref="P48:P111" si="71">AQ48/60</f>
        <v>0</v>
      </c>
      <c r="Q48" s="170">
        <f t="shared" ref="Q48:Q111" si="72">AN48</f>
        <v>74</v>
      </c>
      <c r="R48" s="171">
        <f t="shared" ref="R48:R111" si="73">AC48/(AH48-AI48-AJ48)</f>
        <v>24.752778943884486</v>
      </c>
      <c r="S48" s="143">
        <f t="shared" ref="S48:S111" si="74">IF(AW48=0,AL48,"속도계이상")</f>
        <v>6</v>
      </c>
      <c r="T48" s="143">
        <f t="shared" ref="T48:T111" si="75">IF(AW48=0,AM48,"속도계이상")</f>
        <v>873</v>
      </c>
      <c r="U48" t="s">
        <v>117</v>
      </c>
      <c r="V48" t="s">
        <v>120</v>
      </c>
      <c r="W48" t="s">
        <v>117</v>
      </c>
      <c r="X48" s="4" t="s">
        <v>120</v>
      </c>
      <c r="Y48" s="4" t="s">
        <v>263</v>
      </c>
      <c r="Z48" s="4" t="s">
        <v>196</v>
      </c>
      <c r="AA48" s="4" t="s">
        <v>48</v>
      </c>
      <c r="AB48" s="4">
        <v>514</v>
      </c>
      <c r="AC48" s="4">
        <v>6123.7709999999997</v>
      </c>
      <c r="AD48" s="4">
        <v>2766.8719999999998</v>
      </c>
      <c r="AE48" s="4">
        <v>2.2130000000000001</v>
      </c>
      <c r="AF48" s="4">
        <v>2.8</v>
      </c>
      <c r="AG48" s="4">
        <v>11.788</v>
      </c>
      <c r="AH48" s="4">
        <v>366.294085</v>
      </c>
      <c r="AI48" s="4">
        <v>3.107145</v>
      </c>
      <c r="AJ48" s="4">
        <v>115.789627</v>
      </c>
      <c r="AK48" s="4">
        <v>1052</v>
      </c>
      <c r="AL48" s="4">
        <v>6</v>
      </c>
      <c r="AM48" s="4">
        <v>873</v>
      </c>
      <c r="AN48" s="4">
        <v>74</v>
      </c>
      <c r="AO48" s="4">
        <v>16.718181000000001</v>
      </c>
      <c r="AP48" s="4">
        <v>179.5</v>
      </c>
      <c r="AQ48" s="4">
        <v>0</v>
      </c>
      <c r="AR48" s="4">
        <v>1</v>
      </c>
      <c r="AS48" s="4">
        <v>92</v>
      </c>
      <c r="AT48" s="4">
        <v>9.8000000000000004E-2</v>
      </c>
      <c r="AU48" s="4">
        <v>14.256</v>
      </c>
      <c r="AV48" s="4">
        <v>50278</v>
      </c>
      <c r="AW48" s="4">
        <v>0</v>
      </c>
      <c r="AX48" s="4">
        <v>0.56000000000000005</v>
      </c>
      <c r="AY48">
        <v>0.79035714285714298</v>
      </c>
      <c r="AZ48" t="s">
        <v>69</v>
      </c>
      <c r="BA48" t="s">
        <v>125</v>
      </c>
      <c r="BB48">
        <v>4</v>
      </c>
      <c r="BC48" t="s">
        <v>271</v>
      </c>
      <c r="BD48">
        <v>13</v>
      </c>
      <c r="BE48">
        <v>114415.05899999999</v>
      </c>
      <c r="BF48">
        <v>5.3522421379863995E-2</v>
      </c>
      <c r="BG48">
        <v>4.2301828040585368E-2</v>
      </c>
      <c r="BH48">
        <v>471774.64699999994</v>
      </c>
      <c r="BI48">
        <v>1.2980288446911816E-2</v>
      </c>
      <c r="BJ48">
        <v>1.0259063690362806E-2</v>
      </c>
      <c r="BK48">
        <v>1</v>
      </c>
      <c r="BL48" t="s">
        <v>66</v>
      </c>
      <c r="BM48">
        <v>-1</v>
      </c>
      <c r="BN48" t="s">
        <v>880</v>
      </c>
    </row>
    <row r="49" spans="1:66" x14ac:dyDescent="0.25">
      <c r="A49" s="144" t="str">
        <f t="shared" si="56"/>
        <v>삼환교통</v>
      </c>
      <c r="B49" s="144" t="str">
        <f t="shared" si="57"/>
        <v>4</v>
      </c>
      <c r="C49" s="145" t="str">
        <f t="shared" si="58"/>
        <v>72아1219</v>
      </c>
      <c r="D49" s="133" t="str">
        <f t="shared" si="59"/>
        <v>중형</v>
      </c>
      <c r="E49" s="129" t="str">
        <f t="shared" si="60"/>
        <v>F</v>
      </c>
      <c r="F49" s="152">
        <f t="shared" si="61"/>
        <v>0.73000000000000009</v>
      </c>
      <c r="G49" s="153">
        <f t="shared" si="62"/>
        <v>2.044</v>
      </c>
      <c r="H49" s="154">
        <f t="shared" si="63"/>
        <v>2.8</v>
      </c>
      <c r="I49" s="155">
        <f t="shared" si="64"/>
        <v>5705.53</v>
      </c>
      <c r="J49" s="156">
        <f t="shared" si="65"/>
        <v>3.2898923135713673E-2</v>
      </c>
      <c r="K49" s="156">
        <f t="shared" si="66"/>
        <v>0.31994433555614765</v>
      </c>
      <c r="L49" s="156">
        <f t="shared" si="67"/>
        <v>0.18473305722693598</v>
      </c>
      <c r="M49" s="157">
        <f t="shared" si="68"/>
        <v>14.255000000000001</v>
      </c>
      <c r="N49" s="158">
        <f t="shared" si="69"/>
        <v>0.158</v>
      </c>
      <c r="O49" s="158">
        <f t="shared" si="70"/>
        <v>22.504000000000001</v>
      </c>
      <c r="P49" s="159">
        <f t="shared" si="71"/>
        <v>0</v>
      </c>
      <c r="Q49" s="160">
        <f t="shared" si="72"/>
        <v>74</v>
      </c>
      <c r="R49" s="161">
        <f t="shared" si="73"/>
        <v>24.968334406244725</v>
      </c>
      <c r="S49" s="146">
        <f t="shared" si="74"/>
        <v>9</v>
      </c>
      <c r="T49" s="146">
        <f t="shared" si="75"/>
        <v>1284</v>
      </c>
      <c r="U49" t="s">
        <v>117</v>
      </c>
      <c r="V49" t="s">
        <v>120</v>
      </c>
      <c r="W49" t="s">
        <v>117</v>
      </c>
      <c r="X49" s="4" t="s">
        <v>120</v>
      </c>
      <c r="Y49" s="4" t="s">
        <v>265</v>
      </c>
      <c r="Z49" s="4" t="s">
        <v>196</v>
      </c>
      <c r="AA49" s="4" t="s">
        <v>48</v>
      </c>
      <c r="AB49" s="4">
        <v>514</v>
      </c>
      <c r="AC49" s="4">
        <v>5705.53</v>
      </c>
      <c r="AD49" s="4">
        <v>2791.5909999999999</v>
      </c>
      <c r="AE49" s="4">
        <v>2.044</v>
      </c>
      <c r="AF49" s="4">
        <v>2.8</v>
      </c>
      <c r="AG49" s="4">
        <v>14.255000000000001</v>
      </c>
      <c r="AH49" s="4">
        <v>353.09936900000002</v>
      </c>
      <c r="AI49" s="4">
        <v>11.616588999999999</v>
      </c>
      <c r="AJ49" s="4">
        <v>112.972143</v>
      </c>
      <c r="AK49" s="4">
        <v>1054</v>
      </c>
      <c r="AL49" s="4">
        <v>9</v>
      </c>
      <c r="AM49" s="4">
        <v>1284</v>
      </c>
      <c r="AN49" s="4">
        <v>74</v>
      </c>
      <c r="AO49" s="4">
        <v>16.158425000000001</v>
      </c>
      <c r="AP49" s="4">
        <v>1480.2</v>
      </c>
      <c r="AQ49" s="4">
        <v>0</v>
      </c>
      <c r="AR49" s="4">
        <v>10</v>
      </c>
      <c r="AS49" s="4">
        <v>3025</v>
      </c>
      <c r="AT49" s="4">
        <v>0.158</v>
      </c>
      <c r="AU49" s="4">
        <v>22.504000000000001</v>
      </c>
      <c r="AV49" s="4">
        <v>44729</v>
      </c>
      <c r="AW49" s="4">
        <v>0</v>
      </c>
      <c r="AX49" s="4">
        <v>0.57999999999999996</v>
      </c>
      <c r="AY49">
        <v>0.73000000000000009</v>
      </c>
      <c r="AZ49" t="s">
        <v>69</v>
      </c>
      <c r="BA49" t="s">
        <v>125</v>
      </c>
      <c r="BB49">
        <v>16</v>
      </c>
      <c r="BC49" t="s">
        <v>934</v>
      </c>
      <c r="BD49">
        <v>11</v>
      </c>
      <c r="BE49">
        <v>114415.05899999999</v>
      </c>
      <c r="BF49">
        <v>4.9866949769260704E-2</v>
      </c>
      <c r="BG49">
        <v>3.6402873331560316E-2</v>
      </c>
      <c r="BH49">
        <v>471774.64699999994</v>
      </c>
      <c r="BI49">
        <v>1.2093761367384374E-2</v>
      </c>
      <c r="BJ49">
        <v>8.8284457981905942E-3</v>
      </c>
      <c r="BK49">
        <v>1</v>
      </c>
      <c r="BL49" t="s">
        <v>69</v>
      </c>
      <c r="BM49">
        <v>0</v>
      </c>
      <c r="BN49" t="s">
        <v>881</v>
      </c>
    </row>
    <row r="50" spans="1:66" x14ac:dyDescent="0.25">
      <c r="A50" s="141" t="str">
        <f t="shared" si="56"/>
        <v>삼환교통</v>
      </c>
      <c r="B50" s="141" t="str">
        <f t="shared" si="57"/>
        <v>4</v>
      </c>
      <c r="C50" s="142" t="str">
        <f t="shared" si="58"/>
        <v>72아1220</v>
      </c>
      <c r="D50" s="116" t="str">
        <f t="shared" si="59"/>
        <v>중형</v>
      </c>
      <c r="E50" s="112" t="str">
        <f t="shared" si="60"/>
        <v>D</v>
      </c>
      <c r="F50" s="162">
        <f t="shared" si="61"/>
        <v>0.82107142857142856</v>
      </c>
      <c r="G50" s="163">
        <f t="shared" si="62"/>
        <v>2.2989999999999999</v>
      </c>
      <c r="H50" s="164">
        <f t="shared" si="63"/>
        <v>2.8</v>
      </c>
      <c r="I50" s="165">
        <f t="shared" si="64"/>
        <v>4971.9139999999998</v>
      </c>
      <c r="J50" s="166">
        <f t="shared" si="65"/>
        <v>1.7133679797775372E-2</v>
      </c>
      <c r="K50" s="166">
        <f t="shared" si="66"/>
        <v>0.32384532772925617</v>
      </c>
      <c r="L50" s="166">
        <f t="shared" si="67"/>
        <v>0.19831396922794722</v>
      </c>
      <c r="M50" s="167">
        <f t="shared" si="68"/>
        <v>11.914</v>
      </c>
      <c r="N50" s="168">
        <f t="shared" si="69"/>
        <v>0.18099999999999999</v>
      </c>
      <c r="O50" s="168">
        <f t="shared" si="70"/>
        <v>15.99</v>
      </c>
      <c r="P50" s="169">
        <f t="shared" si="71"/>
        <v>0</v>
      </c>
      <c r="Q50" s="170">
        <f t="shared" si="72"/>
        <v>70</v>
      </c>
      <c r="R50" s="171">
        <f t="shared" si="73"/>
        <v>24.990798431921917</v>
      </c>
      <c r="S50" s="143">
        <f t="shared" si="74"/>
        <v>9</v>
      </c>
      <c r="T50" s="143">
        <f t="shared" si="75"/>
        <v>795</v>
      </c>
      <c r="U50" t="s">
        <v>117</v>
      </c>
      <c r="V50" t="s">
        <v>120</v>
      </c>
      <c r="W50" t="s">
        <v>117</v>
      </c>
      <c r="X50" s="4" t="s">
        <v>120</v>
      </c>
      <c r="Y50" s="4" t="s">
        <v>266</v>
      </c>
      <c r="Z50" s="4" t="s">
        <v>196</v>
      </c>
      <c r="AA50" s="4" t="s">
        <v>48</v>
      </c>
      <c r="AB50" s="4">
        <v>514</v>
      </c>
      <c r="AC50" s="4">
        <v>4971.9139999999998</v>
      </c>
      <c r="AD50" s="4">
        <v>2162.3939999999998</v>
      </c>
      <c r="AE50" s="4">
        <v>2.2989999999999999</v>
      </c>
      <c r="AF50" s="4">
        <v>2.8</v>
      </c>
      <c r="AG50" s="4">
        <v>11.914</v>
      </c>
      <c r="AH50" s="4">
        <v>301.88687199999998</v>
      </c>
      <c r="AI50" s="4">
        <v>5.1724329999999998</v>
      </c>
      <c r="AJ50" s="4">
        <v>97.764652999999996</v>
      </c>
      <c r="AK50" s="4">
        <v>986</v>
      </c>
      <c r="AL50" s="4">
        <v>9</v>
      </c>
      <c r="AM50" s="4">
        <v>795</v>
      </c>
      <c r="AN50" s="4">
        <v>70</v>
      </c>
      <c r="AO50" s="4">
        <v>16.469460000000002</v>
      </c>
      <c r="AP50" s="4">
        <v>67.8</v>
      </c>
      <c r="AQ50" s="4">
        <v>0</v>
      </c>
      <c r="AR50" s="4">
        <v>11</v>
      </c>
      <c r="AS50" s="4">
        <v>4791</v>
      </c>
      <c r="AT50" s="4">
        <v>0.18099999999999999</v>
      </c>
      <c r="AU50" s="4">
        <v>15.99</v>
      </c>
      <c r="AV50" s="4">
        <v>33808</v>
      </c>
      <c r="AW50" s="4">
        <v>0</v>
      </c>
      <c r="AX50" s="4">
        <v>0.57999999999999996</v>
      </c>
      <c r="AY50">
        <v>0.82107142857142856</v>
      </c>
      <c r="AZ50" t="s">
        <v>66</v>
      </c>
      <c r="BA50" t="s">
        <v>125</v>
      </c>
      <c r="BB50">
        <v>2</v>
      </c>
      <c r="BC50" t="s">
        <v>268</v>
      </c>
      <c r="BD50">
        <v>13</v>
      </c>
      <c r="BE50">
        <v>114415.05899999999</v>
      </c>
      <c r="BF50">
        <v>4.3455066522318536E-2</v>
      </c>
      <c r="BG50">
        <v>3.5679713548146544E-2</v>
      </c>
      <c r="BH50">
        <v>471774.64699999994</v>
      </c>
      <c r="BI50">
        <v>1.0538747750893872E-2</v>
      </c>
      <c r="BJ50">
        <v>8.6530646711803615E-3</v>
      </c>
      <c r="BK50">
        <v>1</v>
      </c>
      <c r="BL50" t="s">
        <v>68</v>
      </c>
      <c r="BM50">
        <v>-1</v>
      </c>
      <c r="BN50" t="s">
        <v>880</v>
      </c>
    </row>
    <row r="51" spans="1:66" x14ac:dyDescent="0.25">
      <c r="A51" s="144" t="str">
        <f t="shared" si="56"/>
        <v>삼환교통</v>
      </c>
      <c r="B51" s="144" t="str">
        <f t="shared" si="57"/>
        <v>4</v>
      </c>
      <c r="C51" s="145" t="str">
        <f t="shared" si="58"/>
        <v>72아1221</v>
      </c>
      <c r="D51" s="133" t="str">
        <f t="shared" si="59"/>
        <v>중형</v>
      </c>
      <c r="E51" s="129" t="str">
        <f t="shared" si="60"/>
        <v>F</v>
      </c>
      <c r="F51" s="152">
        <f t="shared" si="61"/>
        <v>0.79714285714285726</v>
      </c>
      <c r="G51" s="153">
        <f t="shared" si="62"/>
        <v>2.2320000000000002</v>
      </c>
      <c r="H51" s="154">
        <f t="shared" si="63"/>
        <v>2.8</v>
      </c>
      <c r="I51" s="155">
        <f t="shared" si="64"/>
        <v>5653.4260000000004</v>
      </c>
      <c r="J51" s="156">
        <f t="shared" si="65"/>
        <v>3.3837815191371155E-2</v>
      </c>
      <c r="K51" s="156">
        <f t="shared" si="66"/>
        <v>0.32685767031386098</v>
      </c>
      <c r="L51" s="156">
        <f t="shared" si="67"/>
        <v>0.1738768668768283</v>
      </c>
      <c r="M51" s="157">
        <f t="shared" si="68"/>
        <v>11.262</v>
      </c>
      <c r="N51" s="158">
        <f t="shared" si="69"/>
        <v>8.7999999999999995E-2</v>
      </c>
      <c r="O51" s="158">
        <f t="shared" si="70"/>
        <v>6.1559999999999997</v>
      </c>
      <c r="P51" s="159">
        <f t="shared" si="71"/>
        <v>0</v>
      </c>
      <c r="Q51" s="160">
        <f t="shared" si="72"/>
        <v>69</v>
      </c>
      <c r="R51" s="161">
        <f t="shared" si="73"/>
        <v>24.267035576794019</v>
      </c>
      <c r="S51" s="146">
        <f t="shared" si="74"/>
        <v>5</v>
      </c>
      <c r="T51" s="146">
        <f t="shared" si="75"/>
        <v>348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267</v>
      </c>
      <c r="Z51" s="4" t="s">
        <v>196</v>
      </c>
      <c r="AA51" s="4" t="s">
        <v>48</v>
      </c>
      <c r="AB51" s="4">
        <v>514</v>
      </c>
      <c r="AC51" s="4">
        <v>5653.4260000000004</v>
      </c>
      <c r="AD51" s="4">
        <v>2532.3649999999998</v>
      </c>
      <c r="AE51" s="4">
        <v>2.2320000000000002</v>
      </c>
      <c r="AF51" s="4">
        <v>2.8</v>
      </c>
      <c r="AG51" s="4">
        <v>11.262</v>
      </c>
      <c r="AH51" s="4">
        <v>364.407422</v>
      </c>
      <c r="AI51" s="4">
        <v>12.330750999999999</v>
      </c>
      <c r="AJ51" s="4">
        <v>119.10936100000001</v>
      </c>
      <c r="AK51" s="4">
        <v>983</v>
      </c>
      <c r="AL51" s="4">
        <v>5</v>
      </c>
      <c r="AM51" s="4">
        <v>348</v>
      </c>
      <c r="AN51" s="4">
        <v>69</v>
      </c>
      <c r="AO51" s="4">
        <v>15.514025</v>
      </c>
      <c r="AP51" s="4">
        <v>104.5</v>
      </c>
      <c r="AQ51" s="4">
        <v>0</v>
      </c>
      <c r="AR51" s="4">
        <v>17</v>
      </c>
      <c r="AS51" s="4">
        <v>5542</v>
      </c>
      <c r="AT51" s="4">
        <v>8.7999999999999995E-2</v>
      </c>
      <c r="AU51" s="4">
        <v>6.1559999999999997</v>
      </c>
      <c r="AV51" s="4">
        <v>44435</v>
      </c>
      <c r="AW51" s="4">
        <v>0</v>
      </c>
      <c r="AX51" s="4">
        <v>0.56000000000000005</v>
      </c>
      <c r="AY51">
        <v>0.79714285714285726</v>
      </c>
      <c r="AZ51" t="s">
        <v>69</v>
      </c>
      <c r="BA51" t="s">
        <v>125</v>
      </c>
      <c r="BB51">
        <v>1</v>
      </c>
      <c r="BC51" t="s">
        <v>275</v>
      </c>
      <c r="BD51">
        <v>14</v>
      </c>
      <c r="BE51">
        <v>114415.05899999999</v>
      </c>
      <c r="BF51">
        <v>4.9411555169499154E-2</v>
      </c>
      <c r="BG51">
        <v>3.9388068263686474E-2</v>
      </c>
      <c r="BH51">
        <v>471774.64699999994</v>
      </c>
      <c r="BI51">
        <v>1.1983318806870945E-2</v>
      </c>
      <c r="BJ51">
        <v>9.5524169917628396E-3</v>
      </c>
      <c r="BK51">
        <v>1</v>
      </c>
      <c r="BL51" t="s">
        <v>66</v>
      </c>
      <c r="BM51">
        <v>-1</v>
      </c>
      <c r="BN51" t="s">
        <v>880</v>
      </c>
    </row>
    <row r="52" spans="1:66" x14ac:dyDescent="0.25">
      <c r="A52" s="141" t="str">
        <f t="shared" si="56"/>
        <v>삼환교통</v>
      </c>
      <c r="B52" s="141" t="str">
        <f t="shared" si="57"/>
        <v>4</v>
      </c>
      <c r="C52" s="142" t="str">
        <f t="shared" si="58"/>
        <v>72아1222</v>
      </c>
      <c r="D52" s="116" t="str">
        <f t="shared" si="59"/>
        <v>중형</v>
      </c>
      <c r="E52" s="112" t="str">
        <f t="shared" si="60"/>
        <v>F</v>
      </c>
      <c r="F52" s="162">
        <f t="shared" si="61"/>
        <v>0.77321428571428574</v>
      </c>
      <c r="G52" s="163">
        <f t="shared" si="62"/>
        <v>2.165</v>
      </c>
      <c r="H52" s="164">
        <f t="shared" si="63"/>
        <v>2.8</v>
      </c>
      <c r="I52" s="165">
        <f t="shared" si="64"/>
        <v>5826.9059999999999</v>
      </c>
      <c r="J52" s="166">
        <f t="shared" si="65"/>
        <v>2.523472441486807E-2</v>
      </c>
      <c r="K52" s="166">
        <f t="shared" si="66"/>
        <v>0.3301223652751924</v>
      </c>
      <c r="L52" s="166">
        <f t="shared" si="67"/>
        <v>0.19547252006467927</v>
      </c>
      <c r="M52" s="167">
        <f t="shared" si="68"/>
        <v>12.691000000000001</v>
      </c>
      <c r="N52" s="168">
        <f t="shared" si="69"/>
        <v>0.12</v>
      </c>
      <c r="O52" s="168">
        <f t="shared" si="70"/>
        <v>36.194000000000003</v>
      </c>
      <c r="P52" s="169">
        <f t="shared" si="71"/>
        <v>0</v>
      </c>
      <c r="Q52" s="170">
        <f t="shared" si="72"/>
        <v>74</v>
      </c>
      <c r="R52" s="171">
        <f t="shared" si="73"/>
        <v>24.927962395482954</v>
      </c>
      <c r="S52" s="143">
        <f t="shared" si="74"/>
        <v>7</v>
      </c>
      <c r="T52" s="143">
        <f t="shared" si="75"/>
        <v>2109</v>
      </c>
      <c r="U52" t="s">
        <v>117</v>
      </c>
      <c r="V52" t="s">
        <v>120</v>
      </c>
      <c r="W52" t="s">
        <v>117</v>
      </c>
      <c r="X52" s="4" t="s">
        <v>120</v>
      </c>
      <c r="Y52" s="4" t="s">
        <v>896</v>
      </c>
      <c r="Z52" s="4" t="s">
        <v>196</v>
      </c>
      <c r="AA52" s="4" t="s">
        <v>48</v>
      </c>
      <c r="AB52" s="4">
        <v>514</v>
      </c>
      <c r="AC52" s="4">
        <v>5826.9059999999999</v>
      </c>
      <c r="AD52" s="4">
        <v>2691.5169999999998</v>
      </c>
      <c r="AE52" s="4">
        <v>2.165</v>
      </c>
      <c r="AF52" s="4">
        <v>2.8</v>
      </c>
      <c r="AG52" s="4">
        <v>12.691000000000001</v>
      </c>
      <c r="AH52" s="4">
        <v>362.60352399999999</v>
      </c>
      <c r="AI52" s="4">
        <v>9.1501999999999999</v>
      </c>
      <c r="AJ52" s="4">
        <v>119.70353299999999</v>
      </c>
      <c r="AK52" s="4">
        <v>1139</v>
      </c>
      <c r="AL52" s="4">
        <v>7</v>
      </c>
      <c r="AM52" s="4">
        <v>2109</v>
      </c>
      <c r="AN52" s="4">
        <v>74</v>
      </c>
      <c r="AO52" s="4">
        <v>16.069634000000001</v>
      </c>
      <c r="AP52" s="4">
        <v>384</v>
      </c>
      <c r="AQ52" s="4">
        <v>0</v>
      </c>
      <c r="AR52" s="4">
        <v>9</v>
      </c>
      <c r="AS52" s="4">
        <v>1598</v>
      </c>
      <c r="AT52" s="4">
        <v>0.12</v>
      </c>
      <c r="AU52" s="4">
        <v>36.194000000000003</v>
      </c>
      <c r="AV52" s="4">
        <v>45439</v>
      </c>
      <c r="AW52" s="4">
        <v>0</v>
      </c>
      <c r="AX52" s="4">
        <v>0.56999999999999995</v>
      </c>
      <c r="AY52">
        <v>0.77321428571428574</v>
      </c>
      <c r="AZ52" t="s">
        <v>69</v>
      </c>
      <c r="BA52" t="s">
        <v>125</v>
      </c>
      <c r="BB52">
        <v>7</v>
      </c>
      <c r="BC52" t="s">
        <v>935</v>
      </c>
      <c r="BD52">
        <v>17</v>
      </c>
      <c r="BE52">
        <v>114415.05899999999</v>
      </c>
      <c r="BF52">
        <v>5.092778914705625E-2</v>
      </c>
      <c r="BG52">
        <v>3.9378094108348853E-2</v>
      </c>
      <c r="BH52">
        <v>471774.64699999994</v>
      </c>
      <c r="BI52">
        <v>1.2351036744032581E-2</v>
      </c>
      <c r="BJ52">
        <v>9.5499980538680494E-3</v>
      </c>
      <c r="BK52">
        <v>1</v>
      </c>
      <c r="BL52" t="s">
        <v>69</v>
      </c>
      <c r="BM52">
        <v>0</v>
      </c>
      <c r="BN52" t="s">
        <v>881</v>
      </c>
    </row>
    <row r="53" spans="1:66" x14ac:dyDescent="0.25">
      <c r="A53" s="144" t="str">
        <f t="shared" si="56"/>
        <v>삼환교통</v>
      </c>
      <c r="B53" s="144" t="str">
        <f t="shared" si="57"/>
        <v>4</v>
      </c>
      <c r="C53" s="145" t="str">
        <f t="shared" si="58"/>
        <v>72아1223</v>
      </c>
      <c r="D53" s="133" t="str">
        <f t="shared" si="59"/>
        <v>중형</v>
      </c>
      <c r="E53" s="129" t="str">
        <f t="shared" si="60"/>
        <v>F</v>
      </c>
      <c r="F53" s="152">
        <f t="shared" si="61"/>
        <v>0.73071428571428565</v>
      </c>
      <c r="G53" s="153">
        <f t="shared" si="62"/>
        <v>2.0459999999999998</v>
      </c>
      <c r="H53" s="154">
        <f t="shared" si="63"/>
        <v>2.8</v>
      </c>
      <c r="I53" s="155">
        <f t="shared" si="64"/>
        <v>5476.0730000000003</v>
      </c>
      <c r="J53" s="156">
        <f t="shared" si="65"/>
        <v>3.149441147687887E-2</v>
      </c>
      <c r="K53" s="156">
        <f t="shared" si="66"/>
        <v>0.34196296178685814</v>
      </c>
      <c r="L53" s="156">
        <f t="shared" si="67"/>
        <v>0.1674557662032628</v>
      </c>
      <c r="M53" s="157">
        <f t="shared" si="68"/>
        <v>14.225</v>
      </c>
      <c r="N53" s="158">
        <f t="shared" si="69"/>
        <v>0.183</v>
      </c>
      <c r="O53" s="158">
        <f t="shared" si="70"/>
        <v>14.170999999999999</v>
      </c>
      <c r="P53" s="159">
        <f t="shared" si="71"/>
        <v>0</v>
      </c>
      <c r="Q53" s="160">
        <f t="shared" si="72"/>
        <v>70</v>
      </c>
      <c r="R53" s="161">
        <f t="shared" si="73"/>
        <v>24.53299747886491</v>
      </c>
      <c r="S53" s="146">
        <f t="shared" si="74"/>
        <v>10</v>
      </c>
      <c r="T53" s="146">
        <f t="shared" si="75"/>
        <v>776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269</v>
      </c>
      <c r="Z53" s="4" t="s">
        <v>196</v>
      </c>
      <c r="AA53" s="4" t="s">
        <v>48</v>
      </c>
      <c r="AB53" s="4">
        <v>514</v>
      </c>
      <c r="AC53" s="4">
        <v>5476.0730000000003</v>
      </c>
      <c r="AD53" s="4">
        <v>2676.393</v>
      </c>
      <c r="AE53" s="4">
        <v>2.0459999999999998</v>
      </c>
      <c r="AF53" s="4">
        <v>2.8</v>
      </c>
      <c r="AG53" s="4">
        <v>14.225</v>
      </c>
      <c r="AH53" s="4">
        <v>356.260761</v>
      </c>
      <c r="AI53" s="4">
        <v>11.220223000000001</v>
      </c>
      <c r="AJ53" s="4">
        <v>121.827985</v>
      </c>
      <c r="AK53" s="4">
        <v>917</v>
      </c>
      <c r="AL53" s="4">
        <v>10</v>
      </c>
      <c r="AM53" s="4">
        <v>776</v>
      </c>
      <c r="AN53" s="4">
        <v>70</v>
      </c>
      <c r="AO53" s="4">
        <v>15.370968</v>
      </c>
      <c r="AP53" s="4">
        <v>150.69999999999999</v>
      </c>
      <c r="AQ53" s="4">
        <v>0</v>
      </c>
      <c r="AR53" s="4">
        <v>52</v>
      </c>
      <c r="AS53" s="4">
        <v>29375</v>
      </c>
      <c r="AT53" s="4">
        <v>0.183</v>
      </c>
      <c r="AU53" s="4">
        <v>14.170999999999999</v>
      </c>
      <c r="AV53" s="4">
        <v>40966</v>
      </c>
      <c r="AW53" s="4">
        <v>0</v>
      </c>
      <c r="AX53" s="4">
        <v>0.59</v>
      </c>
      <c r="AY53">
        <v>0.73071428571428565</v>
      </c>
      <c r="AZ53" t="s">
        <v>69</v>
      </c>
      <c r="BA53" t="s">
        <v>125</v>
      </c>
      <c r="BB53">
        <v>15</v>
      </c>
      <c r="BC53" t="s">
        <v>936</v>
      </c>
      <c r="BD53">
        <v>13</v>
      </c>
      <c r="BE53">
        <v>114415.05899999999</v>
      </c>
      <c r="BF53">
        <v>4.7861470752726711E-2</v>
      </c>
      <c r="BG53">
        <v>3.4973060414313875E-2</v>
      </c>
      <c r="BH53">
        <v>471774.64699999994</v>
      </c>
      <c r="BI53">
        <v>1.1607391441702464E-2</v>
      </c>
      <c r="BJ53">
        <v>8.4816867463297294E-3</v>
      </c>
      <c r="BK53">
        <v>1</v>
      </c>
      <c r="BL53" t="s">
        <v>69</v>
      </c>
      <c r="BM53">
        <v>0</v>
      </c>
      <c r="BN53" t="s">
        <v>881</v>
      </c>
    </row>
    <row r="54" spans="1:66" x14ac:dyDescent="0.25">
      <c r="A54" s="141" t="str">
        <f t="shared" si="56"/>
        <v>삼환교통</v>
      </c>
      <c r="B54" s="141" t="str">
        <f t="shared" si="57"/>
        <v>4</v>
      </c>
      <c r="C54" s="142" t="str">
        <f t="shared" si="58"/>
        <v>72아1224</v>
      </c>
      <c r="D54" s="116" t="str">
        <f t="shared" si="59"/>
        <v>중형</v>
      </c>
      <c r="E54" s="112" t="str">
        <f t="shared" si="60"/>
        <v>F</v>
      </c>
      <c r="F54" s="162">
        <f t="shared" si="61"/>
        <v>0.75000000000000011</v>
      </c>
      <c r="G54" s="163">
        <f t="shared" si="62"/>
        <v>2.1</v>
      </c>
      <c r="H54" s="164">
        <f t="shared" si="63"/>
        <v>2.8</v>
      </c>
      <c r="I54" s="165">
        <f t="shared" si="64"/>
        <v>5868.7659999999996</v>
      </c>
      <c r="J54" s="166">
        <f t="shared" si="65"/>
        <v>3.5974862790054782E-2</v>
      </c>
      <c r="K54" s="166">
        <f t="shared" si="66"/>
        <v>0.33921650472058279</v>
      </c>
      <c r="L54" s="166">
        <f t="shared" si="67"/>
        <v>0.24110690390450054</v>
      </c>
      <c r="M54" s="167">
        <f t="shared" si="68"/>
        <v>12.214</v>
      </c>
      <c r="N54" s="168">
        <f t="shared" si="69"/>
        <v>0.153</v>
      </c>
      <c r="O54" s="168">
        <f t="shared" si="70"/>
        <v>15.608000000000001</v>
      </c>
      <c r="P54" s="169">
        <f t="shared" si="71"/>
        <v>0</v>
      </c>
      <c r="Q54" s="170">
        <f t="shared" si="72"/>
        <v>67</v>
      </c>
      <c r="R54" s="171">
        <f t="shared" si="73"/>
        <v>24.44687479794284</v>
      </c>
      <c r="S54" s="143">
        <f t="shared" si="74"/>
        <v>9</v>
      </c>
      <c r="T54" s="143">
        <f t="shared" si="75"/>
        <v>916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270</v>
      </c>
      <c r="Z54" s="4" t="s">
        <v>196</v>
      </c>
      <c r="AA54" s="4" t="s">
        <v>48</v>
      </c>
      <c r="AB54" s="4">
        <v>514</v>
      </c>
      <c r="AC54" s="4">
        <v>5868.7659999999996</v>
      </c>
      <c r="AD54" s="4">
        <v>2794.837</v>
      </c>
      <c r="AE54" s="4">
        <v>2.1</v>
      </c>
      <c r="AF54" s="4">
        <v>2.8</v>
      </c>
      <c r="AG54" s="4">
        <v>12.214</v>
      </c>
      <c r="AH54" s="4">
        <v>384.21686499999998</v>
      </c>
      <c r="AI54" s="4">
        <v>13.822149</v>
      </c>
      <c r="AJ54" s="4">
        <v>130.33270200000001</v>
      </c>
      <c r="AK54" s="4">
        <v>1415</v>
      </c>
      <c r="AL54" s="4">
        <v>9</v>
      </c>
      <c r="AM54" s="4">
        <v>916</v>
      </c>
      <c r="AN54" s="4">
        <v>67</v>
      </c>
      <c r="AO54" s="4">
        <v>15.274618</v>
      </c>
      <c r="AP54" s="4">
        <v>49.5</v>
      </c>
      <c r="AQ54" s="4">
        <v>0</v>
      </c>
      <c r="AR54" s="4">
        <v>41</v>
      </c>
      <c r="AS54" s="4">
        <v>11594</v>
      </c>
      <c r="AT54" s="4">
        <v>0.153</v>
      </c>
      <c r="AU54" s="4">
        <v>15.608000000000001</v>
      </c>
      <c r="AV54" s="4">
        <v>0</v>
      </c>
      <c r="AW54" s="4">
        <v>0</v>
      </c>
      <c r="AX54" s="4">
        <v>0.55000000000000004</v>
      </c>
      <c r="AY54">
        <v>0.75000000000000011</v>
      </c>
      <c r="AZ54" t="s">
        <v>69</v>
      </c>
      <c r="BA54" t="s">
        <v>125</v>
      </c>
      <c r="BB54">
        <v>12</v>
      </c>
      <c r="BC54" t="s">
        <v>937</v>
      </c>
      <c r="BD54">
        <v>1</v>
      </c>
      <c r="BE54">
        <v>114415.05899999999</v>
      </c>
      <c r="BF54">
        <v>5.1293650078002406E-2</v>
      </c>
      <c r="BG54">
        <v>3.8470237558501812E-2</v>
      </c>
      <c r="BH54">
        <v>471774.64699999994</v>
      </c>
      <c r="BI54">
        <v>1.2439765547638681E-2</v>
      </c>
      <c r="BJ54">
        <v>9.3298241607290121E-3</v>
      </c>
      <c r="BK54">
        <v>1</v>
      </c>
      <c r="BL54" t="s">
        <v>69</v>
      </c>
      <c r="BM54">
        <v>0</v>
      </c>
      <c r="BN54" t="s">
        <v>881</v>
      </c>
    </row>
    <row r="55" spans="1:66" x14ac:dyDescent="0.25">
      <c r="A55" s="144" t="str">
        <f t="shared" si="56"/>
        <v>삼환교통</v>
      </c>
      <c r="B55" s="144" t="str">
        <f t="shared" si="57"/>
        <v>4</v>
      </c>
      <c r="C55" s="145" t="str">
        <f t="shared" si="58"/>
        <v>72아1225</v>
      </c>
      <c r="D55" s="133" t="str">
        <f t="shared" si="59"/>
        <v>중형</v>
      </c>
      <c r="E55" s="129" t="str">
        <f t="shared" si="60"/>
        <v>F</v>
      </c>
      <c r="F55" s="152">
        <f t="shared" si="61"/>
        <v>0.74321428571428572</v>
      </c>
      <c r="G55" s="153">
        <f t="shared" si="62"/>
        <v>2.081</v>
      </c>
      <c r="H55" s="154">
        <f t="shared" si="63"/>
        <v>2.8</v>
      </c>
      <c r="I55" s="155">
        <f t="shared" si="64"/>
        <v>5960.0860000000002</v>
      </c>
      <c r="J55" s="156">
        <f t="shared" si="65"/>
        <v>2.3560686647415615E-2</v>
      </c>
      <c r="K55" s="156">
        <f t="shared" si="66"/>
        <v>0.32571246265940146</v>
      </c>
      <c r="L55" s="156">
        <f t="shared" si="67"/>
        <v>0.1993259828801128</v>
      </c>
      <c r="M55" s="157">
        <f t="shared" si="68"/>
        <v>12.625</v>
      </c>
      <c r="N55" s="158">
        <f t="shared" si="69"/>
        <v>0.252</v>
      </c>
      <c r="O55" s="158">
        <f t="shared" si="70"/>
        <v>11.04</v>
      </c>
      <c r="P55" s="159">
        <f t="shared" si="71"/>
        <v>0</v>
      </c>
      <c r="Q55" s="160">
        <f t="shared" si="72"/>
        <v>73</v>
      </c>
      <c r="R55" s="161">
        <f t="shared" si="73"/>
        <v>24.746583383823317</v>
      </c>
      <c r="S55" s="146">
        <f t="shared" si="74"/>
        <v>15</v>
      </c>
      <c r="T55" s="146">
        <f t="shared" si="75"/>
        <v>658</v>
      </c>
      <c r="U55" t="s">
        <v>117</v>
      </c>
      <c r="V55" t="s">
        <v>120</v>
      </c>
      <c r="W55" t="s">
        <v>117</v>
      </c>
      <c r="X55" s="4" t="s">
        <v>120</v>
      </c>
      <c r="Y55" s="4" t="s">
        <v>272</v>
      </c>
      <c r="Z55" s="4" t="s">
        <v>196</v>
      </c>
      <c r="AA55" s="4" t="s">
        <v>48</v>
      </c>
      <c r="AB55" s="4">
        <v>514</v>
      </c>
      <c r="AC55" s="4">
        <v>5960.0860000000002</v>
      </c>
      <c r="AD55" s="4">
        <v>2864.3429999999998</v>
      </c>
      <c r="AE55" s="4">
        <v>2.081</v>
      </c>
      <c r="AF55" s="4">
        <v>2.8</v>
      </c>
      <c r="AG55" s="4">
        <v>12.625</v>
      </c>
      <c r="AH55" s="4">
        <v>370.11658999999997</v>
      </c>
      <c r="AI55" s="4">
        <v>8.7202009999999994</v>
      </c>
      <c r="AJ55" s="4">
        <v>120.551586</v>
      </c>
      <c r="AK55" s="4">
        <v>1188</v>
      </c>
      <c r="AL55" s="4">
        <v>15</v>
      </c>
      <c r="AM55" s="4">
        <v>658</v>
      </c>
      <c r="AN55" s="4">
        <v>73</v>
      </c>
      <c r="AO55" s="4">
        <v>16.103266000000001</v>
      </c>
      <c r="AP55" s="4">
        <v>51.2</v>
      </c>
      <c r="AQ55" s="4">
        <v>0</v>
      </c>
      <c r="AR55" s="4">
        <v>10</v>
      </c>
      <c r="AS55" s="4">
        <v>1635</v>
      </c>
      <c r="AT55" s="4">
        <v>0.252</v>
      </c>
      <c r="AU55" s="4">
        <v>11.04</v>
      </c>
      <c r="AV55" s="4">
        <v>47794</v>
      </c>
      <c r="AW55" s="4">
        <v>0</v>
      </c>
      <c r="AX55" s="4">
        <v>0.55000000000000004</v>
      </c>
      <c r="AY55">
        <v>0.74321428571428572</v>
      </c>
      <c r="AZ55" t="s">
        <v>69</v>
      </c>
      <c r="BA55" t="s">
        <v>125</v>
      </c>
      <c r="BB55">
        <v>14</v>
      </c>
      <c r="BC55" t="s">
        <v>938</v>
      </c>
      <c r="BD55">
        <v>10</v>
      </c>
      <c r="BE55">
        <v>114415.05899999999</v>
      </c>
      <c r="BF55">
        <v>5.2091796762522326E-2</v>
      </c>
      <c r="BG55">
        <v>3.8715367522431772E-2</v>
      </c>
      <c r="BH55">
        <v>471774.64699999994</v>
      </c>
      <c r="BI55">
        <v>1.2633332541076547E-2</v>
      </c>
      <c r="BJ55">
        <v>9.3892732207072477E-3</v>
      </c>
      <c r="BK55">
        <v>1</v>
      </c>
      <c r="BL55" t="s">
        <v>69</v>
      </c>
      <c r="BM55">
        <v>0</v>
      </c>
      <c r="BN55" t="s">
        <v>881</v>
      </c>
    </row>
    <row r="56" spans="1:66" x14ac:dyDescent="0.25">
      <c r="A56" s="141" t="str">
        <f t="shared" si="56"/>
        <v>삼환교통</v>
      </c>
      <c r="B56" s="141" t="str">
        <f t="shared" si="57"/>
        <v>4</v>
      </c>
      <c r="C56" s="142" t="str">
        <f t="shared" si="58"/>
        <v>72아1226</v>
      </c>
      <c r="D56" s="116" t="str">
        <f t="shared" si="59"/>
        <v>중형</v>
      </c>
      <c r="E56" s="112" t="str">
        <f t="shared" si="60"/>
        <v>F</v>
      </c>
      <c r="F56" s="162">
        <f t="shared" si="61"/>
        <v>0.70285714285714285</v>
      </c>
      <c r="G56" s="163">
        <f t="shared" si="62"/>
        <v>1.968</v>
      </c>
      <c r="H56" s="164">
        <f t="shared" si="63"/>
        <v>2.8</v>
      </c>
      <c r="I56" s="165">
        <f t="shared" si="64"/>
        <v>2955.4229999999998</v>
      </c>
      <c r="J56" s="166">
        <f t="shared" si="65"/>
        <v>4.1990857974854294E-2</v>
      </c>
      <c r="K56" s="166">
        <f t="shared" si="66"/>
        <v>0.32437056870718517</v>
      </c>
      <c r="L56" s="166">
        <f t="shared" si="67"/>
        <v>0.21350581625709755</v>
      </c>
      <c r="M56" s="167">
        <f t="shared" si="68"/>
        <v>14.994</v>
      </c>
      <c r="N56" s="168">
        <f t="shared" si="69"/>
        <v>6.8000000000000005E-2</v>
      </c>
      <c r="O56" s="168">
        <f t="shared" si="70"/>
        <v>18.271000000000001</v>
      </c>
      <c r="P56" s="169">
        <f t="shared" si="71"/>
        <v>0</v>
      </c>
      <c r="Q56" s="170">
        <f t="shared" si="72"/>
        <v>72</v>
      </c>
      <c r="R56" s="171">
        <f t="shared" si="73"/>
        <v>24.877520997978642</v>
      </c>
      <c r="S56" s="143">
        <f t="shared" si="74"/>
        <v>2</v>
      </c>
      <c r="T56" s="143">
        <f t="shared" si="75"/>
        <v>540</v>
      </c>
      <c r="U56" t="s">
        <v>117</v>
      </c>
      <c r="V56" t="s">
        <v>120</v>
      </c>
      <c r="W56" t="s">
        <v>117</v>
      </c>
      <c r="X56" s="4" t="s">
        <v>120</v>
      </c>
      <c r="Y56" s="4" t="s">
        <v>274</v>
      </c>
      <c r="Z56" s="4" t="s">
        <v>196</v>
      </c>
      <c r="AA56" s="4" t="s">
        <v>48</v>
      </c>
      <c r="AB56" s="4">
        <v>514</v>
      </c>
      <c r="AC56" s="4">
        <v>2955.4229999999998</v>
      </c>
      <c r="AD56" s="4">
        <v>1501.62</v>
      </c>
      <c r="AE56" s="4">
        <v>1.968</v>
      </c>
      <c r="AF56" s="4">
        <v>2.8</v>
      </c>
      <c r="AG56" s="4">
        <v>14.994</v>
      </c>
      <c r="AH56" s="4">
        <v>187.48690500000001</v>
      </c>
      <c r="AI56" s="4">
        <v>7.8727359999999997</v>
      </c>
      <c r="AJ56" s="4">
        <v>60.815233999999997</v>
      </c>
      <c r="AK56" s="4">
        <v>631</v>
      </c>
      <c r="AL56" s="4">
        <v>2</v>
      </c>
      <c r="AM56" s="4">
        <v>540</v>
      </c>
      <c r="AN56" s="4">
        <v>72</v>
      </c>
      <c r="AO56" s="4">
        <v>15.763356</v>
      </c>
      <c r="AP56" s="4">
        <v>62.8</v>
      </c>
      <c r="AQ56" s="4">
        <v>0</v>
      </c>
      <c r="AR56" s="4">
        <v>11</v>
      </c>
      <c r="AS56" s="4">
        <v>3313</v>
      </c>
      <c r="AT56" s="4">
        <v>6.8000000000000005E-2</v>
      </c>
      <c r="AU56" s="4">
        <v>18.271000000000001</v>
      </c>
      <c r="AV56" s="4">
        <v>24037</v>
      </c>
      <c r="AW56" s="4">
        <v>0</v>
      </c>
      <c r="AX56" s="4">
        <v>0.57999999999999996</v>
      </c>
      <c r="AY56">
        <v>0.70285714285714285</v>
      </c>
      <c r="AZ56" t="s">
        <v>69</v>
      </c>
      <c r="BA56" t="s">
        <v>125</v>
      </c>
      <c r="BB56">
        <v>17</v>
      </c>
      <c r="BC56" t="s">
        <v>939</v>
      </c>
      <c r="BD56">
        <v>8</v>
      </c>
      <c r="BE56">
        <v>114415.05899999999</v>
      </c>
      <c r="BF56">
        <v>2.5830716916380735E-2</v>
      </c>
      <c r="BG56">
        <v>1.8155303889799031E-2</v>
      </c>
      <c r="BH56">
        <v>471774.64699999994</v>
      </c>
      <c r="BI56">
        <v>6.2644803377914461E-3</v>
      </c>
      <c r="BJ56">
        <v>4.4030347517048452E-3</v>
      </c>
      <c r="BK56">
        <v>1</v>
      </c>
      <c r="BL56" t="s">
        <v>69</v>
      </c>
      <c r="BM56">
        <v>0</v>
      </c>
      <c r="BN56" t="s">
        <v>881</v>
      </c>
    </row>
    <row r="57" spans="1:66" x14ac:dyDescent="0.25">
      <c r="A57" s="144" t="str">
        <f t="shared" si="56"/>
        <v>삼환교통</v>
      </c>
      <c r="B57" s="144" t="str">
        <f t="shared" si="57"/>
        <v>4</v>
      </c>
      <c r="C57" s="145" t="str">
        <f t="shared" si="58"/>
        <v>72아1227</v>
      </c>
      <c r="D57" s="133" t="str">
        <f t="shared" si="59"/>
        <v>중형</v>
      </c>
      <c r="E57" s="129" t="str">
        <f t="shared" si="60"/>
        <v>D</v>
      </c>
      <c r="F57" s="152">
        <f t="shared" si="61"/>
        <v>0.81535714285714289</v>
      </c>
      <c r="G57" s="153">
        <f t="shared" si="62"/>
        <v>2.2829999999999999</v>
      </c>
      <c r="H57" s="154">
        <f t="shared" si="63"/>
        <v>2.8</v>
      </c>
      <c r="I57" s="155">
        <f t="shared" si="64"/>
        <v>5512.0659999999998</v>
      </c>
      <c r="J57" s="156">
        <f t="shared" si="65"/>
        <v>2.598168331303527E-2</v>
      </c>
      <c r="K57" s="156">
        <f t="shared" si="66"/>
        <v>0.31710579308989217</v>
      </c>
      <c r="L57" s="156">
        <f t="shared" si="67"/>
        <v>0.13370667187221633</v>
      </c>
      <c r="M57" s="157">
        <f t="shared" si="68"/>
        <v>10.88</v>
      </c>
      <c r="N57" s="158">
        <f t="shared" si="69"/>
        <v>9.0999999999999998E-2</v>
      </c>
      <c r="O57" s="158">
        <f t="shared" si="70"/>
        <v>23.946999999999999</v>
      </c>
      <c r="P57" s="159">
        <f t="shared" si="71"/>
        <v>0</v>
      </c>
      <c r="Q57" s="160">
        <f t="shared" si="72"/>
        <v>70</v>
      </c>
      <c r="R57" s="161">
        <f t="shared" si="73"/>
        <v>24.302145914632895</v>
      </c>
      <c r="S57" s="146">
        <f t="shared" si="74"/>
        <v>5</v>
      </c>
      <c r="T57" s="146">
        <f t="shared" si="75"/>
        <v>1320</v>
      </c>
      <c r="U57" t="s">
        <v>117</v>
      </c>
      <c r="V57" t="s">
        <v>120</v>
      </c>
      <c r="W57" t="s">
        <v>117</v>
      </c>
      <c r="X57" s="4" t="s">
        <v>120</v>
      </c>
      <c r="Y57" s="4" t="s">
        <v>276</v>
      </c>
      <c r="Z57" s="4" t="s">
        <v>196</v>
      </c>
      <c r="AA57" s="4" t="s">
        <v>48</v>
      </c>
      <c r="AB57" s="4">
        <v>514</v>
      </c>
      <c r="AC57" s="4">
        <v>5512.0659999999998</v>
      </c>
      <c r="AD57" s="4">
        <v>2414.0479999999998</v>
      </c>
      <c r="AE57" s="4">
        <v>2.2829999999999999</v>
      </c>
      <c r="AF57" s="4">
        <v>2.8</v>
      </c>
      <c r="AG57" s="4">
        <v>10.88</v>
      </c>
      <c r="AH57" s="4">
        <v>345.27270199999998</v>
      </c>
      <c r="AI57" s="4">
        <v>8.9707659999999994</v>
      </c>
      <c r="AJ57" s="4">
        <v>109.48797399999999</v>
      </c>
      <c r="AK57" s="4">
        <v>737</v>
      </c>
      <c r="AL57" s="4">
        <v>5</v>
      </c>
      <c r="AM57" s="4">
        <v>1320</v>
      </c>
      <c r="AN57" s="4">
        <v>70</v>
      </c>
      <c r="AO57" s="4">
        <v>15.964384000000001</v>
      </c>
      <c r="AP57" s="4">
        <v>352.4</v>
      </c>
      <c r="AQ57" s="4">
        <v>0</v>
      </c>
      <c r="AR57" s="4">
        <v>3</v>
      </c>
      <c r="AS57" s="4">
        <v>2044</v>
      </c>
      <c r="AT57" s="4">
        <v>9.0999999999999998E-2</v>
      </c>
      <c r="AU57" s="4">
        <v>23.946999999999999</v>
      </c>
      <c r="AV57" s="4">
        <v>42867</v>
      </c>
      <c r="AW57" s="4">
        <v>0</v>
      </c>
      <c r="AX57" s="4">
        <v>0.56000000000000005</v>
      </c>
      <c r="AY57">
        <v>0.81535714285714289</v>
      </c>
      <c r="AZ57" t="s">
        <v>66</v>
      </c>
      <c r="BA57" t="s">
        <v>125</v>
      </c>
      <c r="BB57">
        <v>3</v>
      </c>
      <c r="BC57" t="s">
        <v>257</v>
      </c>
      <c r="BD57">
        <v>8</v>
      </c>
      <c r="BE57">
        <v>114415.05899999999</v>
      </c>
      <c r="BF57">
        <v>4.8176053468626016E-2</v>
      </c>
      <c r="BG57">
        <v>3.928068931031186E-2</v>
      </c>
      <c r="BH57">
        <v>471774.64699999994</v>
      </c>
      <c r="BI57">
        <v>1.1683684223073565E-2</v>
      </c>
      <c r="BJ57">
        <v>9.5263753861703389E-3</v>
      </c>
      <c r="BK57">
        <v>1</v>
      </c>
      <c r="BL57" t="s">
        <v>66</v>
      </c>
      <c r="BM57">
        <v>0</v>
      </c>
      <c r="BN57" t="s">
        <v>881</v>
      </c>
    </row>
    <row r="58" spans="1:66" x14ac:dyDescent="0.25">
      <c r="A58" s="141" t="str">
        <f t="shared" si="56"/>
        <v>삼환교통</v>
      </c>
      <c r="B58" s="141" t="str">
        <f t="shared" si="57"/>
        <v>4</v>
      </c>
      <c r="C58" s="142" t="str">
        <f t="shared" si="58"/>
        <v>72아1228</v>
      </c>
      <c r="D58" s="116" t="str">
        <f t="shared" si="59"/>
        <v>중형</v>
      </c>
      <c r="E58" s="112" t="str">
        <f t="shared" si="60"/>
        <v>D</v>
      </c>
      <c r="F58" s="162">
        <f t="shared" si="61"/>
        <v>0.82750000000000012</v>
      </c>
      <c r="G58" s="163">
        <f t="shared" si="62"/>
        <v>2.3170000000000002</v>
      </c>
      <c r="H58" s="164">
        <f t="shared" si="63"/>
        <v>2.8</v>
      </c>
      <c r="I58" s="165">
        <f t="shared" si="64"/>
        <v>5871.3969999999999</v>
      </c>
      <c r="J58" s="166">
        <f t="shared" si="65"/>
        <v>2.5954505362394929E-2</v>
      </c>
      <c r="K58" s="166">
        <f t="shared" si="66"/>
        <v>0.31894108435440061</v>
      </c>
      <c r="L58" s="166">
        <f t="shared" si="67"/>
        <v>0.18803020814296836</v>
      </c>
      <c r="M58" s="167">
        <f t="shared" si="68"/>
        <v>11.193</v>
      </c>
      <c r="N58" s="168">
        <f t="shared" si="69"/>
        <v>0.13600000000000001</v>
      </c>
      <c r="O58" s="168">
        <f t="shared" si="70"/>
        <v>25.530999999999999</v>
      </c>
      <c r="P58" s="169">
        <f t="shared" si="71"/>
        <v>0</v>
      </c>
      <c r="Q58" s="170">
        <f t="shared" si="72"/>
        <v>72</v>
      </c>
      <c r="R58" s="171">
        <f t="shared" si="73"/>
        <v>23.810274812416434</v>
      </c>
      <c r="S58" s="143">
        <f t="shared" si="74"/>
        <v>8</v>
      </c>
      <c r="T58" s="143">
        <f t="shared" si="75"/>
        <v>1499</v>
      </c>
      <c r="U58" t="s">
        <v>117</v>
      </c>
      <c r="V58" t="s">
        <v>120</v>
      </c>
      <c r="W58" t="s">
        <v>117</v>
      </c>
      <c r="X58" s="4" t="s">
        <v>120</v>
      </c>
      <c r="Y58" s="4" t="s">
        <v>277</v>
      </c>
      <c r="Z58" s="4" t="s">
        <v>196</v>
      </c>
      <c r="AA58" s="4" t="s">
        <v>48</v>
      </c>
      <c r="AB58" s="4">
        <v>514</v>
      </c>
      <c r="AC58" s="4">
        <v>5871.3969999999999</v>
      </c>
      <c r="AD58" s="4">
        <v>2534.511</v>
      </c>
      <c r="AE58" s="4">
        <v>2.3170000000000002</v>
      </c>
      <c r="AF58" s="4">
        <v>2.8</v>
      </c>
      <c r="AG58" s="4">
        <v>11.193</v>
      </c>
      <c r="AH58" s="4">
        <v>376.414648</v>
      </c>
      <c r="AI58" s="4">
        <v>9.7696559999999995</v>
      </c>
      <c r="AJ58" s="4">
        <v>120.054096</v>
      </c>
      <c r="AK58" s="4">
        <v>1104</v>
      </c>
      <c r="AL58" s="4">
        <v>8</v>
      </c>
      <c r="AM58" s="4">
        <v>1499</v>
      </c>
      <c r="AN58" s="4">
        <v>72</v>
      </c>
      <c r="AO58" s="4">
        <v>15.598216000000001</v>
      </c>
      <c r="AP58" s="4">
        <v>238.7</v>
      </c>
      <c r="AQ58" s="4">
        <v>0</v>
      </c>
      <c r="AR58" s="4">
        <v>39</v>
      </c>
      <c r="AS58" s="4">
        <v>20811</v>
      </c>
      <c r="AT58" s="4">
        <v>0.13600000000000001</v>
      </c>
      <c r="AU58" s="4">
        <v>25.530999999999999</v>
      </c>
      <c r="AV58" s="4">
        <v>41109</v>
      </c>
      <c r="AW58" s="4">
        <v>0</v>
      </c>
      <c r="AX58" s="4">
        <v>0.59</v>
      </c>
      <c r="AY58">
        <v>0.82750000000000012</v>
      </c>
      <c r="AZ58" t="s">
        <v>66</v>
      </c>
      <c r="BA58" t="s">
        <v>125</v>
      </c>
      <c r="BB58">
        <v>1</v>
      </c>
      <c r="BC58" t="s">
        <v>281</v>
      </c>
      <c r="BD58">
        <v>17</v>
      </c>
      <c r="BE58">
        <v>114415.05899999999</v>
      </c>
      <c r="BF58">
        <v>5.1316645302783091E-2</v>
      </c>
      <c r="BG58">
        <v>4.2464523988053011E-2</v>
      </c>
      <c r="BH58">
        <v>471774.64699999994</v>
      </c>
      <c r="BI58">
        <v>1.2445342362791278E-2</v>
      </c>
      <c r="BJ58">
        <v>1.0298520805209785E-2</v>
      </c>
      <c r="BK58">
        <v>1</v>
      </c>
      <c r="BL58" t="s">
        <v>66</v>
      </c>
      <c r="BM58">
        <v>0</v>
      </c>
      <c r="BN58" t="s">
        <v>881</v>
      </c>
    </row>
    <row r="59" spans="1:66" x14ac:dyDescent="0.25">
      <c r="A59" s="144" t="str">
        <f t="shared" si="56"/>
        <v>삼환교통</v>
      </c>
      <c r="B59" s="144" t="str">
        <f t="shared" si="57"/>
        <v>4</v>
      </c>
      <c r="C59" s="145" t="str">
        <f t="shared" si="58"/>
        <v>72아1229</v>
      </c>
      <c r="D59" s="133" t="str">
        <f t="shared" si="59"/>
        <v>중형</v>
      </c>
      <c r="E59" s="129" t="str">
        <f t="shared" si="60"/>
        <v>F</v>
      </c>
      <c r="F59" s="152">
        <f t="shared" si="61"/>
        <v>0.77142857142857157</v>
      </c>
      <c r="G59" s="153">
        <f t="shared" si="62"/>
        <v>2.16</v>
      </c>
      <c r="H59" s="154">
        <f t="shared" si="63"/>
        <v>2.8</v>
      </c>
      <c r="I59" s="155">
        <f t="shared" si="64"/>
        <v>5746.1689999999999</v>
      </c>
      <c r="J59" s="156">
        <f t="shared" si="65"/>
        <v>1.6252441192046461E-2</v>
      </c>
      <c r="K59" s="156">
        <f t="shared" si="66"/>
        <v>0.33011769168225247</v>
      </c>
      <c r="L59" s="156">
        <f t="shared" si="67"/>
        <v>0.21718818224803343</v>
      </c>
      <c r="M59" s="157">
        <f t="shared" si="68"/>
        <v>12.162000000000001</v>
      </c>
      <c r="N59" s="158">
        <f t="shared" si="69"/>
        <v>8.6999999999999994E-2</v>
      </c>
      <c r="O59" s="158">
        <f t="shared" si="70"/>
        <v>13.435</v>
      </c>
      <c r="P59" s="159">
        <f t="shared" si="71"/>
        <v>0</v>
      </c>
      <c r="Q59" s="160">
        <f t="shared" si="72"/>
        <v>71</v>
      </c>
      <c r="R59" s="161">
        <f t="shared" si="73"/>
        <v>24.640364390168362</v>
      </c>
      <c r="S59" s="146">
        <f t="shared" si="74"/>
        <v>5</v>
      </c>
      <c r="T59" s="146">
        <f t="shared" si="75"/>
        <v>772</v>
      </c>
      <c r="U59" t="s">
        <v>117</v>
      </c>
      <c r="V59" t="s">
        <v>120</v>
      </c>
      <c r="W59" t="s">
        <v>117</v>
      </c>
      <c r="X59" s="4" t="s">
        <v>120</v>
      </c>
      <c r="Y59" s="4" t="s">
        <v>278</v>
      </c>
      <c r="Z59" s="4" t="s">
        <v>196</v>
      </c>
      <c r="AA59" s="4" t="s">
        <v>48</v>
      </c>
      <c r="AB59" s="4">
        <v>514</v>
      </c>
      <c r="AC59" s="4">
        <v>5746.1689999999999</v>
      </c>
      <c r="AD59" s="4">
        <v>2660.0030000000002</v>
      </c>
      <c r="AE59" s="4">
        <v>2.16</v>
      </c>
      <c r="AF59" s="4">
        <v>2.8</v>
      </c>
      <c r="AG59" s="4">
        <v>12.162000000000001</v>
      </c>
      <c r="AH59" s="4">
        <v>356.77907900000002</v>
      </c>
      <c r="AI59" s="4">
        <v>5.7985309999999997</v>
      </c>
      <c r="AJ59" s="4">
        <v>117.77908600000001</v>
      </c>
      <c r="AK59" s="4">
        <v>1248</v>
      </c>
      <c r="AL59" s="4">
        <v>5</v>
      </c>
      <c r="AM59" s="4">
        <v>772</v>
      </c>
      <c r="AN59" s="4">
        <v>71</v>
      </c>
      <c r="AO59" s="4">
        <v>16.105678000000001</v>
      </c>
      <c r="AP59" s="4">
        <v>194</v>
      </c>
      <c r="AQ59" s="4">
        <v>0</v>
      </c>
      <c r="AR59" s="4">
        <v>27</v>
      </c>
      <c r="AS59" s="4">
        <v>12209</v>
      </c>
      <c r="AT59" s="4">
        <v>8.6999999999999994E-2</v>
      </c>
      <c r="AU59" s="4">
        <v>13.435</v>
      </c>
      <c r="AV59" s="4">
        <v>46037</v>
      </c>
      <c r="AW59" s="4">
        <v>0</v>
      </c>
      <c r="AX59" s="4">
        <v>0.56000000000000005</v>
      </c>
      <c r="AY59">
        <v>0.77142857142857157</v>
      </c>
      <c r="AZ59" t="s">
        <v>69</v>
      </c>
      <c r="BA59" t="s">
        <v>125</v>
      </c>
      <c r="BB59">
        <v>8</v>
      </c>
      <c r="BC59" t="s">
        <v>940</v>
      </c>
      <c r="BD59">
        <v>11</v>
      </c>
      <c r="BE59">
        <v>114415.05899999999</v>
      </c>
      <c r="BF59">
        <v>5.0222139028045253E-2</v>
      </c>
      <c r="BG59">
        <v>3.8742792964492061E-2</v>
      </c>
      <c r="BH59">
        <v>471774.64699999994</v>
      </c>
      <c r="BI59">
        <v>1.2179902070913956E-2</v>
      </c>
      <c r="BJ59">
        <v>9.3959244547050531E-3</v>
      </c>
      <c r="BK59">
        <v>1</v>
      </c>
      <c r="BL59" t="s">
        <v>66</v>
      </c>
      <c r="BM59">
        <v>-1</v>
      </c>
      <c r="BN59" t="s">
        <v>880</v>
      </c>
    </row>
    <row r="60" spans="1:66" x14ac:dyDescent="0.25">
      <c r="A60" s="141" t="str">
        <f t="shared" si="56"/>
        <v>삼환교통</v>
      </c>
      <c r="B60" s="141" t="str">
        <f t="shared" si="57"/>
        <v>4</v>
      </c>
      <c r="C60" s="142" t="str">
        <f t="shared" si="58"/>
        <v>72아1230</v>
      </c>
      <c r="D60" s="116" t="str">
        <f t="shared" si="59"/>
        <v>중형</v>
      </c>
      <c r="E60" s="112" t="str">
        <f t="shared" si="60"/>
        <v>F</v>
      </c>
      <c r="F60" s="162">
        <f t="shared" si="61"/>
        <v>0.79464285714285721</v>
      </c>
      <c r="G60" s="163">
        <f t="shared" si="62"/>
        <v>2.2250000000000001</v>
      </c>
      <c r="H60" s="164">
        <f t="shared" si="63"/>
        <v>2.8</v>
      </c>
      <c r="I60" s="165">
        <f t="shared" si="64"/>
        <v>4365.3649999999998</v>
      </c>
      <c r="J60" s="166">
        <f t="shared" si="65"/>
        <v>2.2872285231278135E-2</v>
      </c>
      <c r="K60" s="166">
        <f t="shared" si="66"/>
        <v>0.31656004064429638</v>
      </c>
      <c r="L60" s="166">
        <f t="shared" si="67"/>
        <v>0.14844119563885266</v>
      </c>
      <c r="M60" s="167">
        <f t="shared" si="68"/>
        <v>11.834</v>
      </c>
      <c r="N60" s="168">
        <f t="shared" si="69"/>
        <v>6.9000000000000006E-2</v>
      </c>
      <c r="O60" s="168">
        <f t="shared" si="70"/>
        <v>18.532</v>
      </c>
      <c r="P60" s="169">
        <f t="shared" si="71"/>
        <v>0</v>
      </c>
      <c r="Q60" s="170">
        <f t="shared" si="72"/>
        <v>72</v>
      </c>
      <c r="R60" s="171">
        <f t="shared" si="73"/>
        <v>24.082772314639154</v>
      </c>
      <c r="S60" s="143">
        <f t="shared" si="74"/>
        <v>3</v>
      </c>
      <c r="T60" s="143">
        <f t="shared" si="75"/>
        <v>809</v>
      </c>
      <c r="U60" t="s">
        <v>117</v>
      </c>
      <c r="V60" t="s">
        <v>120</v>
      </c>
      <c r="W60" t="s">
        <v>117</v>
      </c>
      <c r="X60" s="4" t="s">
        <v>120</v>
      </c>
      <c r="Y60" s="4" t="s">
        <v>279</v>
      </c>
      <c r="Z60" s="4" t="s">
        <v>196</v>
      </c>
      <c r="AA60" s="4" t="s">
        <v>48</v>
      </c>
      <c r="AB60" s="4">
        <v>514</v>
      </c>
      <c r="AC60" s="4">
        <v>4365.3649999999998</v>
      </c>
      <c r="AD60" s="4">
        <v>1962.298</v>
      </c>
      <c r="AE60" s="4">
        <v>2.2250000000000001</v>
      </c>
      <c r="AF60" s="4">
        <v>2.8</v>
      </c>
      <c r="AG60" s="4">
        <v>11.834</v>
      </c>
      <c r="AH60" s="4">
        <v>274.40799800000002</v>
      </c>
      <c r="AI60" s="4">
        <v>6.276338</v>
      </c>
      <c r="AJ60" s="4">
        <v>86.866607000000002</v>
      </c>
      <c r="AK60" s="4">
        <v>648</v>
      </c>
      <c r="AL60" s="4">
        <v>3</v>
      </c>
      <c r="AM60" s="4">
        <v>809</v>
      </c>
      <c r="AN60" s="4">
        <v>72</v>
      </c>
      <c r="AO60" s="4">
        <v>15.908300000000001</v>
      </c>
      <c r="AP60" s="4">
        <v>215.8</v>
      </c>
      <c r="AQ60" s="4">
        <v>0</v>
      </c>
      <c r="AR60" s="4">
        <v>5</v>
      </c>
      <c r="AS60" s="4">
        <v>1539</v>
      </c>
      <c r="AT60" s="4">
        <v>6.9000000000000006E-2</v>
      </c>
      <c r="AU60" s="4">
        <v>18.532</v>
      </c>
      <c r="AV60" s="4">
        <v>34911</v>
      </c>
      <c r="AW60" s="4">
        <v>0</v>
      </c>
      <c r="AX60" s="4">
        <v>0.57999999999999996</v>
      </c>
      <c r="AY60">
        <v>0.79464285714285721</v>
      </c>
      <c r="AZ60" t="s">
        <v>69</v>
      </c>
      <c r="BA60" t="s">
        <v>125</v>
      </c>
      <c r="BB60">
        <v>3</v>
      </c>
      <c r="BC60" t="s">
        <v>273</v>
      </c>
      <c r="BD60">
        <v>11</v>
      </c>
      <c r="BE60">
        <v>114415.05899999999</v>
      </c>
      <c r="BF60">
        <v>3.8153762609168432E-2</v>
      </c>
      <c r="BG60">
        <v>3.0318614930499917E-2</v>
      </c>
      <c r="BH60">
        <v>471774.64699999994</v>
      </c>
      <c r="BI60">
        <v>9.2530724738160847E-3</v>
      </c>
      <c r="BJ60">
        <v>7.3528879479431396E-3</v>
      </c>
      <c r="BK60">
        <v>1</v>
      </c>
      <c r="BL60" t="s">
        <v>66</v>
      </c>
      <c r="BM60">
        <v>-1</v>
      </c>
      <c r="BN60" t="s">
        <v>880</v>
      </c>
    </row>
    <row r="61" spans="1:66" x14ac:dyDescent="0.25">
      <c r="A61" s="144" t="str">
        <f t="shared" si="56"/>
        <v>삼환교통</v>
      </c>
      <c r="B61" s="144" t="str">
        <f t="shared" si="57"/>
        <v>4</v>
      </c>
      <c r="C61" s="145" t="str">
        <f t="shared" si="58"/>
        <v>72아1237</v>
      </c>
      <c r="D61" s="133" t="str">
        <f t="shared" si="59"/>
        <v>중형</v>
      </c>
      <c r="E61" s="129" t="str">
        <f t="shared" si="60"/>
        <v>F</v>
      </c>
      <c r="F61" s="152">
        <f t="shared" si="61"/>
        <v>0.78321428571428575</v>
      </c>
      <c r="G61" s="153">
        <f t="shared" si="62"/>
        <v>2.1930000000000001</v>
      </c>
      <c r="H61" s="154">
        <f t="shared" si="63"/>
        <v>2.8</v>
      </c>
      <c r="I61" s="155">
        <f t="shared" si="64"/>
        <v>5876.1149999999998</v>
      </c>
      <c r="J61" s="156">
        <f t="shared" si="65"/>
        <v>1.662334448861235E-2</v>
      </c>
      <c r="K61" s="156">
        <f t="shared" si="66"/>
        <v>0.33084374367259306</v>
      </c>
      <c r="L61" s="156">
        <f t="shared" si="67"/>
        <v>0.2236171347905887</v>
      </c>
      <c r="M61" s="157">
        <f t="shared" si="68"/>
        <v>11.814</v>
      </c>
      <c r="N61" s="158">
        <f t="shared" si="69"/>
        <v>0.153</v>
      </c>
      <c r="O61" s="158">
        <f t="shared" si="70"/>
        <v>5.548</v>
      </c>
      <c r="P61" s="159">
        <f t="shared" si="71"/>
        <v>0</v>
      </c>
      <c r="Q61" s="160">
        <f t="shared" si="72"/>
        <v>69</v>
      </c>
      <c r="R61" s="161">
        <f t="shared" si="73"/>
        <v>24.124092032168281</v>
      </c>
      <c r="S61" s="146">
        <f t="shared" si="74"/>
        <v>9</v>
      </c>
      <c r="T61" s="146">
        <f t="shared" si="75"/>
        <v>326</v>
      </c>
      <c r="U61" t="s">
        <v>117</v>
      </c>
      <c r="V61" t="s">
        <v>120</v>
      </c>
      <c r="W61" t="s">
        <v>117</v>
      </c>
      <c r="X61" s="4" t="s">
        <v>120</v>
      </c>
      <c r="Y61" s="4" t="s">
        <v>280</v>
      </c>
      <c r="Z61" s="4" t="s">
        <v>196</v>
      </c>
      <c r="AA61" s="4" t="s">
        <v>48</v>
      </c>
      <c r="AB61" s="4">
        <v>514</v>
      </c>
      <c r="AC61" s="4">
        <v>5876.1149999999998</v>
      </c>
      <c r="AD61" s="4">
        <v>2679.6869999999999</v>
      </c>
      <c r="AE61" s="4">
        <v>2.1930000000000001</v>
      </c>
      <c r="AF61" s="4">
        <v>2.8</v>
      </c>
      <c r="AG61" s="4">
        <v>11.814</v>
      </c>
      <c r="AH61" s="4">
        <v>373.28186299999999</v>
      </c>
      <c r="AI61" s="4">
        <v>6.2051930000000004</v>
      </c>
      <c r="AJ61" s="4">
        <v>123.497969</v>
      </c>
      <c r="AK61" s="4">
        <v>1314</v>
      </c>
      <c r="AL61" s="4">
        <v>9</v>
      </c>
      <c r="AM61" s="4">
        <v>326</v>
      </c>
      <c r="AN61" s="4">
        <v>69</v>
      </c>
      <c r="AO61" s="4">
        <v>15.741764</v>
      </c>
      <c r="AP61" s="4">
        <v>29.8</v>
      </c>
      <c r="AQ61" s="4">
        <v>0</v>
      </c>
      <c r="AR61" s="4">
        <v>2</v>
      </c>
      <c r="AS61" s="4">
        <v>93</v>
      </c>
      <c r="AT61" s="4">
        <v>0.153</v>
      </c>
      <c r="AU61" s="4">
        <v>5.548</v>
      </c>
      <c r="AV61" s="4">
        <v>52440</v>
      </c>
      <c r="AW61" s="4">
        <v>0</v>
      </c>
      <c r="AX61" s="4">
        <v>0.56999999999999995</v>
      </c>
      <c r="AY61">
        <v>0.78321428571428575</v>
      </c>
      <c r="AZ61" t="s">
        <v>69</v>
      </c>
      <c r="BA61" t="s">
        <v>125</v>
      </c>
      <c r="BB61">
        <v>5</v>
      </c>
      <c r="BC61" t="s">
        <v>254</v>
      </c>
      <c r="BD61">
        <v>9</v>
      </c>
      <c r="BE61">
        <v>114415.05899999999</v>
      </c>
      <c r="BF61">
        <v>5.1357881133461639E-2</v>
      </c>
      <c r="BG61">
        <v>4.022422618774335E-2</v>
      </c>
      <c r="BH61">
        <v>471774.64699999994</v>
      </c>
      <c r="BI61">
        <v>1.2455342900187683E-2</v>
      </c>
      <c r="BJ61">
        <v>9.7552024928969968E-3</v>
      </c>
      <c r="BK61">
        <v>1</v>
      </c>
      <c r="BL61" t="s">
        <v>66</v>
      </c>
      <c r="BM61">
        <v>-1</v>
      </c>
      <c r="BN61" t="s">
        <v>880</v>
      </c>
    </row>
    <row r="62" spans="1:66" x14ac:dyDescent="0.25">
      <c r="A62" s="141" t="str">
        <f t="shared" si="56"/>
        <v>삼환교통</v>
      </c>
      <c r="B62" s="141" t="str">
        <f t="shared" si="57"/>
        <v>58</v>
      </c>
      <c r="C62" s="142" t="str">
        <f t="shared" si="58"/>
        <v>72아1193</v>
      </c>
      <c r="D62" s="116" t="str">
        <f t="shared" si="59"/>
        <v>중형</v>
      </c>
      <c r="E62" s="112" t="str">
        <f t="shared" si="60"/>
        <v>F</v>
      </c>
      <c r="F62" s="162">
        <f t="shared" si="61"/>
        <v>0.67321428571428577</v>
      </c>
      <c r="G62" s="163">
        <f t="shared" si="62"/>
        <v>1.885</v>
      </c>
      <c r="H62" s="164">
        <f t="shared" si="63"/>
        <v>2.8</v>
      </c>
      <c r="I62" s="165">
        <f t="shared" si="64"/>
        <v>6117.1620000000003</v>
      </c>
      <c r="J62" s="166">
        <f t="shared" si="65"/>
        <v>3.1328885340998279E-2</v>
      </c>
      <c r="K62" s="166">
        <f t="shared" si="66"/>
        <v>0.37737298375163286</v>
      </c>
      <c r="L62" s="166">
        <f t="shared" si="67"/>
        <v>0.19502507862306082</v>
      </c>
      <c r="M62" s="167">
        <f t="shared" si="68"/>
        <v>15.682</v>
      </c>
      <c r="N62" s="168">
        <f t="shared" si="69"/>
        <v>1.6E-2</v>
      </c>
      <c r="O62" s="168">
        <f t="shared" si="70"/>
        <v>15.759</v>
      </c>
      <c r="P62" s="169">
        <f t="shared" si="71"/>
        <v>0</v>
      </c>
      <c r="Q62" s="170">
        <f t="shared" si="72"/>
        <v>76</v>
      </c>
      <c r="R62" s="171">
        <f t="shared" si="73"/>
        <v>24.570252085797293</v>
      </c>
      <c r="S62" s="143">
        <f t="shared" si="74"/>
        <v>1</v>
      </c>
      <c r="T62" s="143">
        <f t="shared" si="75"/>
        <v>964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282</v>
      </c>
      <c r="Z62" s="4" t="s">
        <v>196</v>
      </c>
      <c r="AA62" s="4" t="s">
        <v>48</v>
      </c>
      <c r="AB62" s="4">
        <v>514</v>
      </c>
      <c r="AC62" s="4">
        <v>6117.1620000000003</v>
      </c>
      <c r="AD62" s="4">
        <v>3245.4859999999999</v>
      </c>
      <c r="AE62" s="4">
        <v>1.885</v>
      </c>
      <c r="AF62" s="4">
        <v>2.8</v>
      </c>
      <c r="AG62" s="4">
        <v>15.682</v>
      </c>
      <c r="AH62" s="4">
        <v>421.050186</v>
      </c>
      <c r="AI62" s="4">
        <v>13.191032999999999</v>
      </c>
      <c r="AJ62" s="4">
        <v>158.892965</v>
      </c>
      <c r="AK62" s="4">
        <v>1193</v>
      </c>
      <c r="AL62" s="4">
        <v>1</v>
      </c>
      <c r="AM62" s="4">
        <v>964</v>
      </c>
      <c r="AN62" s="4">
        <v>76</v>
      </c>
      <c r="AO62" s="4">
        <v>14.528344000000001</v>
      </c>
      <c r="AP62" s="4">
        <v>6047.2</v>
      </c>
      <c r="AQ62" s="4">
        <v>0</v>
      </c>
      <c r="AR62" s="4">
        <v>53</v>
      </c>
      <c r="AS62" s="4">
        <v>33018</v>
      </c>
      <c r="AT62" s="4">
        <v>1.6E-2</v>
      </c>
      <c r="AU62" s="4">
        <v>15.759</v>
      </c>
      <c r="AV62" s="4">
        <v>46503</v>
      </c>
      <c r="AW62" s="4">
        <v>0</v>
      </c>
      <c r="AX62" s="4">
        <v>0.57999999999999996</v>
      </c>
      <c r="AY62">
        <v>0.67321428571428577</v>
      </c>
      <c r="AZ62" t="s">
        <v>69</v>
      </c>
      <c r="BA62" t="s">
        <v>283</v>
      </c>
      <c r="BB62">
        <v>11</v>
      </c>
      <c r="BC62" t="s">
        <v>941</v>
      </c>
      <c r="BD62">
        <v>13</v>
      </c>
      <c r="BE62">
        <v>67798.185000000012</v>
      </c>
      <c r="BF62">
        <v>9.0226043661788283E-2</v>
      </c>
      <c r="BG62">
        <v>6.0741461536596757E-2</v>
      </c>
      <c r="BH62">
        <v>471774.64699999994</v>
      </c>
      <c r="BI62">
        <v>1.2966279639863736E-2</v>
      </c>
      <c r="BJ62">
        <v>8.7290846861225509E-3</v>
      </c>
      <c r="BK62">
        <v>1</v>
      </c>
      <c r="BL62" t="s">
        <v>69</v>
      </c>
      <c r="BM62">
        <v>0</v>
      </c>
      <c r="BN62" t="s">
        <v>881</v>
      </c>
    </row>
    <row r="63" spans="1:66" x14ac:dyDescent="0.25">
      <c r="A63" s="144" t="str">
        <f t="shared" si="56"/>
        <v>삼환교통</v>
      </c>
      <c r="B63" s="144" t="str">
        <f t="shared" si="57"/>
        <v>58</v>
      </c>
      <c r="C63" s="145" t="str">
        <f t="shared" si="58"/>
        <v>72아1194</v>
      </c>
      <c r="D63" s="133" t="str">
        <f t="shared" si="59"/>
        <v>중형</v>
      </c>
      <c r="E63" s="129" t="str">
        <f t="shared" si="60"/>
        <v>C</v>
      </c>
      <c r="F63" s="152">
        <f t="shared" si="61"/>
        <v>0.88464285714285718</v>
      </c>
      <c r="G63" s="153">
        <f t="shared" si="62"/>
        <v>2.4769999999999999</v>
      </c>
      <c r="H63" s="154">
        <f t="shared" si="63"/>
        <v>2.8</v>
      </c>
      <c r="I63" s="155">
        <f t="shared" si="64"/>
        <v>5718.4110000000001</v>
      </c>
      <c r="J63" s="156">
        <f t="shared" si="65"/>
        <v>2.237259321432768E-2</v>
      </c>
      <c r="K63" s="156">
        <f t="shared" si="66"/>
        <v>0.38350358434371856</v>
      </c>
      <c r="L63" s="156">
        <f t="shared" si="67"/>
        <v>0.25076896361594153</v>
      </c>
      <c r="M63" s="157">
        <f t="shared" si="68"/>
        <v>14.202999999999999</v>
      </c>
      <c r="N63" s="158">
        <f t="shared" si="69"/>
        <v>1.7000000000000001E-2</v>
      </c>
      <c r="O63" s="158">
        <f t="shared" si="70"/>
        <v>19.515999999999998</v>
      </c>
      <c r="P63" s="159">
        <f t="shared" si="71"/>
        <v>0</v>
      </c>
      <c r="Q63" s="160">
        <f t="shared" si="72"/>
        <v>76</v>
      </c>
      <c r="R63" s="161">
        <f t="shared" si="73"/>
        <v>25.006041489807441</v>
      </c>
      <c r="S63" s="146">
        <f t="shared" si="74"/>
        <v>1</v>
      </c>
      <c r="T63" s="146">
        <f t="shared" si="75"/>
        <v>1116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285</v>
      </c>
      <c r="Z63" s="4" t="s">
        <v>196</v>
      </c>
      <c r="AA63" s="4" t="s">
        <v>48</v>
      </c>
      <c r="AB63" s="4">
        <v>514</v>
      </c>
      <c r="AC63" s="4">
        <v>5718.4110000000001</v>
      </c>
      <c r="AD63" s="4">
        <v>2308.8580000000002</v>
      </c>
      <c r="AE63" s="4">
        <v>2.4769999999999999</v>
      </c>
      <c r="AF63" s="4">
        <v>2.8</v>
      </c>
      <c r="AG63" s="4">
        <v>14.202999999999999</v>
      </c>
      <c r="AH63" s="4">
        <v>384.90491100000003</v>
      </c>
      <c r="AI63" s="4">
        <v>8.6113210000000002</v>
      </c>
      <c r="AJ63" s="4">
        <v>147.612413</v>
      </c>
      <c r="AK63" s="4">
        <v>1434</v>
      </c>
      <c r="AL63" s="4">
        <v>1</v>
      </c>
      <c r="AM63" s="4">
        <v>1116</v>
      </c>
      <c r="AN63" s="4">
        <v>76</v>
      </c>
      <c r="AO63" s="4">
        <v>14.856684</v>
      </c>
      <c r="AP63" s="4">
        <v>973.9</v>
      </c>
      <c r="AQ63" s="4">
        <v>0</v>
      </c>
      <c r="AR63" s="4">
        <v>16</v>
      </c>
      <c r="AS63" s="4">
        <v>5049</v>
      </c>
      <c r="AT63" s="4">
        <v>1.7000000000000001E-2</v>
      </c>
      <c r="AU63" s="4">
        <v>19.515999999999998</v>
      </c>
      <c r="AV63" s="4">
        <v>43017</v>
      </c>
      <c r="AW63" s="4">
        <v>0</v>
      </c>
      <c r="AX63" s="4">
        <v>0.7</v>
      </c>
      <c r="AY63">
        <v>0.88464285714285718</v>
      </c>
      <c r="AZ63" t="s">
        <v>68</v>
      </c>
      <c r="BA63" t="s">
        <v>283</v>
      </c>
      <c r="BB63">
        <v>1</v>
      </c>
      <c r="BC63" t="s">
        <v>897</v>
      </c>
      <c r="BD63">
        <v>14</v>
      </c>
      <c r="BE63">
        <v>67798.185000000012</v>
      </c>
      <c r="BF63">
        <v>8.4344603030302348E-2</v>
      </c>
      <c r="BG63">
        <v>7.4614850609306754E-2</v>
      </c>
      <c r="BH63">
        <v>471774.64699999994</v>
      </c>
      <c r="BI63">
        <v>1.2121064657380796E-2</v>
      </c>
      <c r="BJ63">
        <v>1.0722813270118654E-2</v>
      </c>
      <c r="BK63">
        <v>1</v>
      </c>
      <c r="BL63" t="s">
        <v>67</v>
      </c>
      <c r="BM63">
        <v>-1</v>
      </c>
      <c r="BN63" t="s">
        <v>880</v>
      </c>
    </row>
    <row r="64" spans="1:66" x14ac:dyDescent="0.25">
      <c r="A64" s="141" t="str">
        <f t="shared" si="56"/>
        <v>삼환교통</v>
      </c>
      <c r="B64" s="141" t="str">
        <f t="shared" si="57"/>
        <v>58</v>
      </c>
      <c r="C64" s="142" t="str">
        <f t="shared" si="58"/>
        <v>72아1195</v>
      </c>
      <c r="D64" s="116" t="str">
        <f t="shared" si="59"/>
        <v>중형</v>
      </c>
      <c r="E64" s="112" t="str">
        <f t="shared" si="60"/>
        <v>F</v>
      </c>
      <c r="F64" s="162">
        <f t="shared" si="61"/>
        <v>0.70214285714285718</v>
      </c>
      <c r="G64" s="163">
        <f t="shared" si="62"/>
        <v>1.966</v>
      </c>
      <c r="H64" s="164">
        <f t="shared" si="63"/>
        <v>2.8</v>
      </c>
      <c r="I64" s="165">
        <f t="shared" si="64"/>
        <v>5652.1549999999997</v>
      </c>
      <c r="J64" s="166">
        <f t="shared" si="65"/>
        <v>2.9740036098048761E-2</v>
      </c>
      <c r="K64" s="166">
        <f t="shared" si="66"/>
        <v>0.39105436414659334</v>
      </c>
      <c r="L64" s="166">
        <f t="shared" si="67"/>
        <v>0.17798521095051356</v>
      </c>
      <c r="M64" s="167">
        <f t="shared" si="68"/>
        <v>16.138000000000002</v>
      </c>
      <c r="N64" s="168">
        <f t="shared" si="69"/>
        <v>0</v>
      </c>
      <c r="O64" s="168">
        <f t="shared" si="70"/>
        <v>21.513999999999999</v>
      </c>
      <c r="P64" s="169">
        <f t="shared" si="71"/>
        <v>0</v>
      </c>
      <c r="Q64" s="170">
        <f t="shared" si="72"/>
        <v>77</v>
      </c>
      <c r="R64" s="171">
        <f t="shared" si="73"/>
        <v>26.139945666569787</v>
      </c>
      <c r="S64" s="143">
        <f t="shared" si="74"/>
        <v>0</v>
      </c>
      <c r="T64" s="143">
        <f t="shared" si="75"/>
        <v>1216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287</v>
      </c>
      <c r="Z64" s="4" t="s">
        <v>196</v>
      </c>
      <c r="AA64" s="4" t="s">
        <v>48</v>
      </c>
      <c r="AB64" s="4">
        <v>514</v>
      </c>
      <c r="AC64" s="4">
        <v>5652.1549999999997</v>
      </c>
      <c r="AD64" s="4">
        <v>2875.0639999999999</v>
      </c>
      <c r="AE64" s="4">
        <v>1.966</v>
      </c>
      <c r="AF64" s="4">
        <v>2.8</v>
      </c>
      <c r="AG64" s="4">
        <v>16.138000000000002</v>
      </c>
      <c r="AH64" s="4">
        <v>373.31602299999997</v>
      </c>
      <c r="AI64" s="4">
        <v>11.102432</v>
      </c>
      <c r="AJ64" s="4">
        <v>145.98686000000001</v>
      </c>
      <c r="AK64" s="4">
        <v>1006</v>
      </c>
      <c r="AL64" s="4">
        <v>0</v>
      </c>
      <c r="AM64" s="4">
        <v>1216</v>
      </c>
      <c r="AN64" s="4">
        <v>77</v>
      </c>
      <c r="AO64" s="4">
        <v>15.140402</v>
      </c>
      <c r="AP64" s="4">
        <v>10280.200000000001</v>
      </c>
      <c r="AQ64" s="4">
        <v>0</v>
      </c>
      <c r="AR64" s="4">
        <v>32</v>
      </c>
      <c r="AS64" s="4">
        <v>11617</v>
      </c>
      <c r="AT64" s="4">
        <v>0</v>
      </c>
      <c r="AU64" s="4">
        <v>21.513999999999999</v>
      </c>
      <c r="AV64" s="4">
        <v>44458</v>
      </c>
      <c r="AW64" s="4">
        <v>0</v>
      </c>
      <c r="AX64" s="4">
        <v>0.57999999999999996</v>
      </c>
      <c r="AY64">
        <v>0.70214285714285718</v>
      </c>
      <c r="AZ64" t="s">
        <v>69</v>
      </c>
      <c r="BA64" t="s">
        <v>283</v>
      </c>
      <c r="BB64">
        <v>9</v>
      </c>
      <c r="BC64" t="s">
        <v>942</v>
      </c>
      <c r="BD64">
        <v>15</v>
      </c>
      <c r="BE64">
        <v>67798.185000000012</v>
      </c>
      <c r="BF64">
        <v>8.3367349730674931E-2</v>
      </c>
      <c r="BG64">
        <v>5.85357891323239E-2</v>
      </c>
      <c r="BH64">
        <v>471774.64699999994</v>
      </c>
      <c r="BI64">
        <v>1.1980624723990309E-2</v>
      </c>
      <c r="BJ64">
        <v>8.4121100740589105E-3</v>
      </c>
      <c r="BK64">
        <v>1</v>
      </c>
      <c r="BL64" t="s">
        <v>69</v>
      </c>
      <c r="BM64">
        <v>0</v>
      </c>
      <c r="BN64" t="s">
        <v>881</v>
      </c>
    </row>
    <row r="65" spans="1:66" x14ac:dyDescent="0.25">
      <c r="A65" s="144" t="str">
        <f t="shared" si="56"/>
        <v>삼환교통</v>
      </c>
      <c r="B65" s="144" t="str">
        <f t="shared" si="57"/>
        <v>58</v>
      </c>
      <c r="C65" s="145" t="str">
        <f t="shared" si="58"/>
        <v>72아1196</v>
      </c>
      <c r="D65" s="133" t="str">
        <f t="shared" si="59"/>
        <v>중형</v>
      </c>
      <c r="E65" s="129" t="str">
        <f t="shared" si="60"/>
        <v>F</v>
      </c>
      <c r="F65" s="152">
        <f t="shared" si="61"/>
        <v>0.68428571428571427</v>
      </c>
      <c r="G65" s="153">
        <f t="shared" si="62"/>
        <v>1.9159999999999999</v>
      </c>
      <c r="H65" s="154">
        <f t="shared" si="63"/>
        <v>2.8</v>
      </c>
      <c r="I65" s="155">
        <f t="shared" si="64"/>
        <v>5144.473</v>
      </c>
      <c r="J65" s="156">
        <f t="shared" si="65"/>
        <v>2.1773065848824841E-2</v>
      </c>
      <c r="K65" s="156">
        <f t="shared" si="66"/>
        <v>0.38734490155942597</v>
      </c>
      <c r="L65" s="156">
        <f t="shared" si="67"/>
        <v>0.17319558291004736</v>
      </c>
      <c r="M65" s="157">
        <f t="shared" si="68"/>
        <v>16.559999999999999</v>
      </c>
      <c r="N65" s="158">
        <f t="shared" si="69"/>
        <v>5.8000000000000003E-2</v>
      </c>
      <c r="O65" s="158">
        <f t="shared" si="70"/>
        <v>35.805</v>
      </c>
      <c r="P65" s="159">
        <f t="shared" si="71"/>
        <v>0</v>
      </c>
      <c r="Q65" s="160">
        <f t="shared" si="72"/>
        <v>75</v>
      </c>
      <c r="R65" s="161">
        <f t="shared" si="73"/>
        <v>25.952357255471934</v>
      </c>
      <c r="S65" s="146">
        <f t="shared" si="74"/>
        <v>3</v>
      </c>
      <c r="T65" s="146">
        <f t="shared" si="75"/>
        <v>1842</v>
      </c>
      <c r="U65" t="s">
        <v>117</v>
      </c>
      <c r="V65" t="s">
        <v>121</v>
      </c>
      <c r="W65" t="s">
        <v>117</v>
      </c>
      <c r="X65" s="4" t="s">
        <v>121</v>
      </c>
      <c r="Y65" s="4" t="s">
        <v>289</v>
      </c>
      <c r="Z65" s="4" t="s">
        <v>196</v>
      </c>
      <c r="AA65" s="4" t="s">
        <v>48</v>
      </c>
      <c r="AB65" s="4">
        <v>514</v>
      </c>
      <c r="AC65" s="4">
        <v>5144.473</v>
      </c>
      <c r="AD65" s="4">
        <v>2684.4580000000001</v>
      </c>
      <c r="AE65" s="4">
        <v>1.9159999999999999</v>
      </c>
      <c r="AF65" s="4">
        <v>2.8</v>
      </c>
      <c r="AG65" s="4">
        <v>16.559999999999999</v>
      </c>
      <c r="AH65" s="4">
        <v>335.47742199999999</v>
      </c>
      <c r="AI65" s="4">
        <v>7.3043719999999999</v>
      </c>
      <c r="AJ65" s="4">
        <v>129.945469</v>
      </c>
      <c r="AK65" s="4">
        <v>891</v>
      </c>
      <c r="AL65" s="4">
        <v>3</v>
      </c>
      <c r="AM65" s="4">
        <v>1842</v>
      </c>
      <c r="AN65" s="4">
        <v>75</v>
      </c>
      <c r="AO65" s="4">
        <v>15.334781</v>
      </c>
      <c r="AP65" s="4">
        <v>7061.1</v>
      </c>
      <c r="AQ65" s="4">
        <v>0</v>
      </c>
      <c r="AR65" s="4">
        <v>11</v>
      </c>
      <c r="AS65" s="4">
        <v>2825</v>
      </c>
      <c r="AT65" s="4">
        <v>5.8000000000000003E-2</v>
      </c>
      <c r="AU65" s="4">
        <v>35.805</v>
      </c>
      <c r="AV65" s="4">
        <v>42577</v>
      </c>
      <c r="AW65" s="4">
        <v>0</v>
      </c>
      <c r="AX65" s="4">
        <v>0.57999999999999996</v>
      </c>
      <c r="AY65">
        <v>0.68428571428571427</v>
      </c>
      <c r="AZ65" t="s">
        <v>69</v>
      </c>
      <c r="BA65" t="s">
        <v>283</v>
      </c>
      <c r="BB65">
        <v>10</v>
      </c>
      <c r="BC65" t="s">
        <v>943</v>
      </c>
      <c r="BD65">
        <v>11</v>
      </c>
      <c r="BE65">
        <v>67798.185000000012</v>
      </c>
      <c r="BF65">
        <v>7.5879214170703813E-2</v>
      </c>
      <c r="BG65">
        <v>5.192306226823875E-2</v>
      </c>
      <c r="BH65">
        <v>471774.64699999994</v>
      </c>
      <c r="BI65">
        <v>1.090451348480369E-2</v>
      </c>
      <c r="BJ65">
        <v>7.4618027988870963E-3</v>
      </c>
      <c r="BK65">
        <v>1</v>
      </c>
      <c r="BL65" t="s">
        <v>69</v>
      </c>
      <c r="BM65">
        <v>0</v>
      </c>
      <c r="BN65" t="s">
        <v>881</v>
      </c>
    </row>
    <row r="66" spans="1:66" x14ac:dyDescent="0.25">
      <c r="A66" s="141" t="str">
        <f t="shared" si="56"/>
        <v>삼환교통</v>
      </c>
      <c r="B66" s="141" t="str">
        <f t="shared" si="57"/>
        <v>58</v>
      </c>
      <c r="C66" s="142" t="str">
        <f t="shared" si="58"/>
        <v>72아1197</v>
      </c>
      <c r="D66" s="116" t="str">
        <f t="shared" si="59"/>
        <v>중형</v>
      </c>
      <c r="E66" s="112" t="str">
        <f t="shared" si="60"/>
        <v>F</v>
      </c>
      <c r="F66" s="162">
        <f t="shared" si="61"/>
        <v>0.74107142857142871</v>
      </c>
      <c r="G66" s="163">
        <f t="shared" si="62"/>
        <v>2.0750000000000002</v>
      </c>
      <c r="H66" s="164">
        <f t="shared" si="63"/>
        <v>2.8</v>
      </c>
      <c r="I66" s="165">
        <f t="shared" si="64"/>
        <v>5327.9380000000001</v>
      </c>
      <c r="J66" s="166">
        <f t="shared" si="65"/>
        <v>1.7950315262839165E-2</v>
      </c>
      <c r="K66" s="166">
        <f t="shared" si="66"/>
        <v>0.38275116614704269</v>
      </c>
      <c r="L66" s="166">
        <f t="shared" si="67"/>
        <v>0.24531066239884924</v>
      </c>
      <c r="M66" s="167">
        <f t="shared" si="68"/>
        <v>14.414</v>
      </c>
      <c r="N66" s="168">
        <f t="shared" si="69"/>
        <v>0</v>
      </c>
      <c r="O66" s="168">
        <f t="shared" si="70"/>
        <v>22.617000000000001</v>
      </c>
      <c r="P66" s="169">
        <f t="shared" si="71"/>
        <v>0</v>
      </c>
      <c r="Q66" s="170">
        <f t="shared" si="72"/>
        <v>76</v>
      </c>
      <c r="R66" s="171">
        <f t="shared" si="73"/>
        <v>25.985214816218139</v>
      </c>
      <c r="S66" s="143">
        <f t="shared" si="74"/>
        <v>0</v>
      </c>
      <c r="T66" s="143">
        <f t="shared" si="75"/>
        <v>1205</v>
      </c>
      <c r="U66" t="s">
        <v>117</v>
      </c>
      <c r="V66" t="s">
        <v>121</v>
      </c>
      <c r="W66" t="s">
        <v>117</v>
      </c>
      <c r="X66" s="4" t="s">
        <v>121</v>
      </c>
      <c r="Y66" s="4" t="s">
        <v>290</v>
      </c>
      <c r="Z66" s="4" t="s">
        <v>196</v>
      </c>
      <c r="AA66" s="4" t="s">
        <v>48</v>
      </c>
      <c r="AB66" s="4">
        <v>514</v>
      </c>
      <c r="AC66" s="4">
        <v>5327.9380000000001</v>
      </c>
      <c r="AD66" s="4">
        <v>2567.768</v>
      </c>
      <c r="AE66" s="4">
        <v>2.0750000000000002</v>
      </c>
      <c r="AF66" s="4">
        <v>2.8</v>
      </c>
      <c r="AG66" s="4">
        <v>14.414</v>
      </c>
      <c r="AH66" s="4">
        <v>342.12880999999999</v>
      </c>
      <c r="AI66" s="4">
        <v>6.1413200000000003</v>
      </c>
      <c r="AJ66" s="4">
        <v>130.95020099999999</v>
      </c>
      <c r="AK66" s="4">
        <v>1307</v>
      </c>
      <c r="AL66" s="4">
        <v>0</v>
      </c>
      <c r="AM66" s="4">
        <v>1205</v>
      </c>
      <c r="AN66" s="4">
        <v>76</v>
      </c>
      <c r="AO66" s="4">
        <v>15.572900000000001</v>
      </c>
      <c r="AP66" s="4">
        <v>7416.7</v>
      </c>
      <c r="AQ66" s="4">
        <v>0</v>
      </c>
      <c r="AR66" s="4">
        <v>9</v>
      </c>
      <c r="AS66" s="4">
        <v>1920</v>
      </c>
      <c r="AT66" s="4">
        <v>0</v>
      </c>
      <c r="AU66" s="4">
        <v>22.617000000000001</v>
      </c>
      <c r="AV66" s="4">
        <v>42333</v>
      </c>
      <c r="AW66" s="4">
        <v>0</v>
      </c>
      <c r="AX66" s="4">
        <v>0.56999999999999995</v>
      </c>
      <c r="AY66">
        <v>0.74107142857142871</v>
      </c>
      <c r="AZ66" t="s">
        <v>69</v>
      </c>
      <c r="BA66" t="s">
        <v>283</v>
      </c>
      <c r="BB66">
        <v>5</v>
      </c>
      <c r="BC66" t="s">
        <v>286</v>
      </c>
      <c r="BD66">
        <v>10</v>
      </c>
      <c r="BE66">
        <v>67798.185000000012</v>
      </c>
      <c r="BF66">
        <v>7.8585260062640314E-2</v>
      </c>
      <c r="BG66">
        <v>5.8237290939278104E-2</v>
      </c>
      <c r="BH66">
        <v>471774.64699999994</v>
      </c>
      <c r="BI66">
        <v>1.1293396187947337E-2</v>
      </c>
      <c r="BJ66">
        <v>8.3692132464252608E-3</v>
      </c>
      <c r="BK66">
        <v>1</v>
      </c>
      <c r="BL66" t="s">
        <v>69</v>
      </c>
      <c r="BM66">
        <v>0</v>
      </c>
      <c r="BN66" t="s">
        <v>881</v>
      </c>
    </row>
    <row r="67" spans="1:66" x14ac:dyDescent="0.25">
      <c r="A67" s="144" t="str">
        <f t="shared" si="56"/>
        <v>삼환교통</v>
      </c>
      <c r="B67" s="144" t="str">
        <f t="shared" si="57"/>
        <v>58</v>
      </c>
      <c r="C67" s="145" t="str">
        <f t="shared" si="58"/>
        <v>72아1198</v>
      </c>
      <c r="D67" s="133" t="str">
        <f t="shared" si="59"/>
        <v>중형</v>
      </c>
      <c r="E67" s="129" t="str">
        <f t="shared" si="60"/>
        <v>F</v>
      </c>
      <c r="F67" s="152">
        <f t="shared" si="61"/>
        <v>0.73857142857142866</v>
      </c>
      <c r="G67" s="153">
        <f t="shared" si="62"/>
        <v>2.0680000000000001</v>
      </c>
      <c r="H67" s="154">
        <f t="shared" si="63"/>
        <v>2.8</v>
      </c>
      <c r="I67" s="155">
        <f t="shared" si="64"/>
        <v>6097.0649999999996</v>
      </c>
      <c r="J67" s="156">
        <f t="shared" si="65"/>
        <v>1.5549521385712698E-2</v>
      </c>
      <c r="K67" s="156">
        <f t="shared" si="66"/>
        <v>0.3587198223701758</v>
      </c>
      <c r="L67" s="156">
        <f t="shared" si="67"/>
        <v>0.20616476944234646</v>
      </c>
      <c r="M67" s="157">
        <f t="shared" si="68"/>
        <v>13.518000000000001</v>
      </c>
      <c r="N67" s="158">
        <f t="shared" si="69"/>
        <v>8.2000000000000003E-2</v>
      </c>
      <c r="O67" s="158">
        <f t="shared" si="70"/>
        <v>6.3310000000000004</v>
      </c>
      <c r="P67" s="159">
        <f t="shared" si="71"/>
        <v>0</v>
      </c>
      <c r="Q67" s="160">
        <f t="shared" si="72"/>
        <v>75</v>
      </c>
      <c r="R67" s="161">
        <f t="shared" si="73"/>
        <v>24.814900499842143</v>
      </c>
      <c r="S67" s="146">
        <f t="shared" si="74"/>
        <v>5</v>
      </c>
      <c r="T67" s="146">
        <f t="shared" si="75"/>
        <v>386</v>
      </c>
      <c r="U67" t="s">
        <v>117</v>
      </c>
      <c r="V67" t="s">
        <v>121</v>
      </c>
      <c r="W67" t="s">
        <v>117</v>
      </c>
      <c r="X67" s="4" t="s">
        <v>121</v>
      </c>
      <c r="Y67" s="4" t="s">
        <v>292</v>
      </c>
      <c r="Z67" s="4" t="s">
        <v>196</v>
      </c>
      <c r="AA67" s="4" t="s">
        <v>48</v>
      </c>
      <c r="AB67" s="4">
        <v>514</v>
      </c>
      <c r="AC67" s="4">
        <v>6097.0649999999996</v>
      </c>
      <c r="AD67" s="4">
        <v>2947.9940000000001</v>
      </c>
      <c r="AE67" s="4">
        <v>2.0680000000000001</v>
      </c>
      <c r="AF67" s="4">
        <v>2.8</v>
      </c>
      <c r="AG67" s="4">
        <v>13.518000000000001</v>
      </c>
      <c r="AH67" s="4">
        <v>392.66379000000001</v>
      </c>
      <c r="AI67" s="4">
        <v>6.105734</v>
      </c>
      <c r="AJ67" s="4">
        <v>140.85628500000001</v>
      </c>
      <c r="AK67" s="4">
        <v>1257</v>
      </c>
      <c r="AL67" s="4">
        <v>5</v>
      </c>
      <c r="AM67" s="4">
        <v>386</v>
      </c>
      <c r="AN67" s="4">
        <v>75</v>
      </c>
      <c r="AO67" s="4">
        <v>15.527443</v>
      </c>
      <c r="AP67" s="4">
        <v>2740.7</v>
      </c>
      <c r="AQ67" s="4">
        <v>0</v>
      </c>
      <c r="AR67" s="4">
        <v>3</v>
      </c>
      <c r="AS67" s="4">
        <v>220</v>
      </c>
      <c r="AT67" s="4">
        <v>8.2000000000000003E-2</v>
      </c>
      <c r="AU67" s="4">
        <v>6.3310000000000004</v>
      </c>
      <c r="AV67" s="4">
        <v>51598</v>
      </c>
      <c r="AW67" s="4">
        <v>0</v>
      </c>
      <c r="AX67" s="4">
        <v>0.56999999999999995</v>
      </c>
      <c r="AY67">
        <v>0.73857142857142866</v>
      </c>
      <c r="AZ67" t="s">
        <v>69</v>
      </c>
      <c r="BA67" t="s">
        <v>283</v>
      </c>
      <c r="BB67">
        <v>6</v>
      </c>
      <c r="BC67" t="s">
        <v>284</v>
      </c>
      <c r="BD67">
        <v>13</v>
      </c>
      <c r="BE67">
        <v>67798.185000000012</v>
      </c>
      <c r="BF67">
        <v>8.992961979734411E-2</v>
      </c>
      <c r="BG67">
        <v>6.6419447764609868E-2</v>
      </c>
      <c r="BH67">
        <v>471774.64699999994</v>
      </c>
      <c r="BI67">
        <v>1.2923680911577261E-2</v>
      </c>
      <c r="BJ67">
        <v>9.5450614732649208E-3</v>
      </c>
      <c r="BK67">
        <v>1</v>
      </c>
      <c r="BL67" t="s">
        <v>69</v>
      </c>
      <c r="BM67">
        <v>0</v>
      </c>
      <c r="BN67" t="s">
        <v>881</v>
      </c>
    </row>
    <row r="68" spans="1:66" x14ac:dyDescent="0.25">
      <c r="A68" s="141" t="str">
        <f t="shared" si="56"/>
        <v>삼환교통</v>
      </c>
      <c r="B68" s="141" t="str">
        <f t="shared" si="57"/>
        <v>58</v>
      </c>
      <c r="C68" s="142" t="str">
        <f t="shared" si="58"/>
        <v>72아1199</v>
      </c>
      <c r="D68" s="116" t="str">
        <f t="shared" si="59"/>
        <v>중형</v>
      </c>
      <c r="E68" s="112" t="str">
        <f t="shared" si="60"/>
        <v>F</v>
      </c>
      <c r="F68" s="162">
        <f t="shared" si="61"/>
        <v>0.74750000000000005</v>
      </c>
      <c r="G68" s="163">
        <f t="shared" si="62"/>
        <v>2.093</v>
      </c>
      <c r="H68" s="164">
        <f t="shared" si="63"/>
        <v>2.8</v>
      </c>
      <c r="I68" s="165">
        <f t="shared" si="64"/>
        <v>5761.7150000000001</v>
      </c>
      <c r="J68" s="166">
        <f t="shared" si="65"/>
        <v>2.0066868109152869E-2</v>
      </c>
      <c r="K68" s="166">
        <f t="shared" si="66"/>
        <v>0.36096429273643238</v>
      </c>
      <c r="L68" s="166">
        <f t="shared" si="67"/>
        <v>0.22736285984294607</v>
      </c>
      <c r="M68" s="167">
        <f t="shared" si="68"/>
        <v>13.946999999999999</v>
      </c>
      <c r="N68" s="168">
        <f t="shared" si="69"/>
        <v>1.7000000000000001E-2</v>
      </c>
      <c r="O68" s="168">
        <f t="shared" si="70"/>
        <v>19.838000000000001</v>
      </c>
      <c r="P68" s="169">
        <f t="shared" si="71"/>
        <v>0</v>
      </c>
      <c r="Q68" s="170">
        <f t="shared" si="72"/>
        <v>77</v>
      </c>
      <c r="R68" s="171">
        <f t="shared" si="73"/>
        <v>24.36113546264643</v>
      </c>
      <c r="S68" s="143">
        <f t="shared" si="74"/>
        <v>1</v>
      </c>
      <c r="T68" s="143">
        <f t="shared" si="75"/>
        <v>1143</v>
      </c>
      <c r="U68" t="s">
        <v>117</v>
      </c>
      <c r="V68" t="s">
        <v>121</v>
      </c>
      <c r="W68" t="s">
        <v>117</v>
      </c>
      <c r="X68" s="4" t="s">
        <v>121</v>
      </c>
      <c r="Y68" s="4" t="s">
        <v>294</v>
      </c>
      <c r="Z68" s="4" t="s">
        <v>196</v>
      </c>
      <c r="AA68" s="4" t="s">
        <v>48</v>
      </c>
      <c r="AB68" s="4">
        <v>514</v>
      </c>
      <c r="AC68" s="4">
        <v>5761.7150000000001</v>
      </c>
      <c r="AD68" s="4">
        <v>2752.212</v>
      </c>
      <c r="AE68" s="4">
        <v>2.093</v>
      </c>
      <c r="AF68" s="4">
        <v>2.8</v>
      </c>
      <c r="AG68" s="4">
        <v>13.946999999999999</v>
      </c>
      <c r="AH68" s="4">
        <v>382.10741000000002</v>
      </c>
      <c r="AI68" s="4">
        <v>7.6676989999999998</v>
      </c>
      <c r="AJ68" s="4">
        <v>137.927131</v>
      </c>
      <c r="AK68" s="4">
        <v>1310</v>
      </c>
      <c r="AL68" s="4">
        <v>1</v>
      </c>
      <c r="AM68" s="4">
        <v>1143</v>
      </c>
      <c r="AN68" s="4">
        <v>77</v>
      </c>
      <c r="AO68" s="4">
        <v>15.078783</v>
      </c>
      <c r="AP68" s="4">
        <v>5835.6</v>
      </c>
      <c r="AQ68" s="4">
        <v>0</v>
      </c>
      <c r="AR68" s="4">
        <v>11</v>
      </c>
      <c r="AS68" s="4">
        <v>2817</v>
      </c>
      <c r="AT68" s="4">
        <v>1.7000000000000001E-2</v>
      </c>
      <c r="AU68" s="4">
        <v>19.838000000000001</v>
      </c>
      <c r="AV68" s="4">
        <v>46652</v>
      </c>
      <c r="AW68" s="4">
        <v>0</v>
      </c>
      <c r="AX68" s="4">
        <v>0.6</v>
      </c>
      <c r="AY68">
        <v>0.74750000000000005</v>
      </c>
      <c r="AZ68" t="s">
        <v>69</v>
      </c>
      <c r="BA68" t="s">
        <v>283</v>
      </c>
      <c r="BB68">
        <v>3</v>
      </c>
      <c r="BC68" t="s">
        <v>288</v>
      </c>
      <c r="BD68">
        <v>13</v>
      </c>
      <c r="BE68">
        <v>67798.185000000012</v>
      </c>
      <c r="BF68">
        <v>8.4983322193654579E-2</v>
      </c>
      <c r="BG68">
        <v>6.3525033339756801E-2</v>
      </c>
      <c r="BH68">
        <v>471774.64699999994</v>
      </c>
      <c r="BI68">
        <v>1.2212854244369771E-2</v>
      </c>
      <c r="BJ68">
        <v>9.1291085476664039E-3</v>
      </c>
      <c r="BK68">
        <v>1</v>
      </c>
      <c r="BL68" t="s">
        <v>69</v>
      </c>
      <c r="BM68">
        <v>0</v>
      </c>
      <c r="BN68" t="s">
        <v>881</v>
      </c>
    </row>
    <row r="69" spans="1:66" x14ac:dyDescent="0.25">
      <c r="A69" s="144" t="str">
        <f t="shared" si="56"/>
        <v>삼환교통</v>
      </c>
      <c r="B69" s="144" t="str">
        <f t="shared" si="57"/>
        <v>58</v>
      </c>
      <c r="C69" s="145" t="str">
        <f t="shared" si="58"/>
        <v>72아1200</v>
      </c>
      <c r="D69" s="133" t="str">
        <f t="shared" si="59"/>
        <v>중형</v>
      </c>
      <c r="E69" s="129" t="str">
        <f t="shared" si="60"/>
        <v>F</v>
      </c>
      <c r="F69" s="152">
        <f t="shared" si="61"/>
        <v>0.74285714285714288</v>
      </c>
      <c r="G69" s="153">
        <f t="shared" si="62"/>
        <v>2.08</v>
      </c>
      <c r="H69" s="154">
        <f t="shared" si="63"/>
        <v>2.8</v>
      </c>
      <c r="I69" s="155">
        <f t="shared" si="64"/>
        <v>6248.56</v>
      </c>
      <c r="J69" s="156">
        <f t="shared" si="65"/>
        <v>1.5322151051505545E-2</v>
      </c>
      <c r="K69" s="156">
        <f t="shared" si="66"/>
        <v>0.37195533849280393</v>
      </c>
      <c r="L69" s="156">
        <f t="shared" si="67"/>
        <v>0.20164645934423289</v>
      </c>
      <c r="M69" s="157">
        <f t="shared" si="68"/>
        <v>14.241</v>
      </c>
      <c r="N69" s="158">
        <f t="shared" si="69"/>
        <v>0</v>
      </c>
      <c r="O69" s="158">
        <f t="shared" si="70"/>
        <v>13.955</v>
      </c>
      <c r="P69" s="159">
        <f t="shared" si="71"/>
        <v>0</v>
      </c>
      <c r="Q69" s="160">
        <f t="shared" si="72"/>
        <v>75</v>
      </c>
      <c r="R69" s="161">
        <f t="shared" si="73"/>
        <v>24.544123068978678</v>
      </c>
      <c r="S69" s="146">
        <f t="shared" si="74"/>
        <v>0</v>
      </c>
      <c r="T69" s="146">
        <f t="shared" si="75"/>
        <v>872</v>
      </c>
      <c r="U69" t="s">
        <v>117</v>
      </c>
      <c r="V69" t="s">
        <v>121</v>
      </c>
      <c r="W69" t="s">
        <v>117</v>
      </c>
      <c r="X69" s="4" t="s">
        <v>121</v>
      </c>
      <c r="Y69" s="4" t="s">
        <v>295</v>
      </c>
      <c r="Z69" s="4" t="s">
        <v>196</v>
      </c>
      <c r="AA69" s="4" t="s">
        <v>48</v>
      </c>
      <c r="AB69" s="4">
        <v>514</v>
      </c>
      <c r="AC69" s="4">
        <v>6248.56</v>
      </c>
      <c r="AD69" s="4">
        <v>3004.2069999999999</v>
      </c>
      <c r="AE69" s="4">
        <v>2.08</v>
      </c>
      <c r="AF69" s="4">
        <v>2.8</v>
      </c>
      <c r="AG69" s="4">
        <v>14.241</v>
      </c>
      <c r="AH69" s="4">
        <v>415.49766599999998</v>
      </c>
      <c r="AI69" s="4">
        <v>6.3663179999999997</v>
      </c>
      <c r="AJ69" s="4">
        <v>154.54657499999999</v>
      </c>
      <c r="AK69" s="4">
        <v>1260</v>
      </c>
      <c r="AL69" s="4">
        <v>0</v>
      </c>
      <c r="AM69" s="4">
        <v>872</v>
      </c>
      <c r="AN69" s="4">
        <v>75</v>
      </c>
      <c r="AO69" s="4">
        <v>15.038736</v>
      </c>
      <c r="AP69" s="4">
        <v>4523.6000000000004</v>
      </c>
      <c r="AQ69" s="4">
        <v>0</v>
      </c>
      <c r="AR69" s="4">
        <v>8</v>
      </c>
      <c r="AS69" s="4">
        <v>3457</v>
      </c>
      <c r="AT69" s="4">
        <v>0</v>
      </c>
      <c r="AU69" s="4">
        <v>13.955</v>
      </c>
      <c r="AV69" s="4">
        <v>50632</v>
      </c>
      <c r="AW69" s="4">
        <v>0</v>
      </c>
      <c r="AX69" s="4">
        <v>0.6</v>
      </c>
      <c r="AY69">
        <v>0.74285714285714288</v>
      </c>
      <c r="AZ69" t="s">
        <v>69</v>
      </c>
      <c r="BA69" t="s">
        <v>283</v>
      </c>
      <c r="BB69">
        <v>4</v>
      </c>
      <c r="BC69" t="s">
        <v>291</v>
      </c>
      <c r="BD69">
        <v>16</v>
      </c>
      <c r="BE69">
        <v>67798.185000000012</v>
      </c>
      <c r="BF69">
        <v>9.2164119142717452E-2</v>
      </c>
      <c r="BG69">
        <v>6.8464774220304392E-2</v>
      </c>
      <c r="BH69">
        <v>471774.64699999994</v>
      </c>
      <c r="BI69">
        <v>1.3244798209768998E-2</v>
      </c>
      <c r="BJ69">
        <v>9.8389929558283986E-3</v>
      </c>
      <c r="BK69">
        <v>1</v>
      </c>
      <c r="BL69" t="s">
        <v>69</v>
      </c>
      <c r="BM69">
        <v>0</v>
      </c>
      <c r="BN69" t="s">
        <v>881</v>
      </c>
    </row>
    <row r="70" spans="1:66" x14ac:dyDescent="0.25">
      <c r="A70" s="141" t="str">
        <f t="shared" si="56"/>
        <v>삼환교통</v>
      </c>
      <c r="B70" s="141" t="str">
        <f t="shared" si="57"/>
        <v>58</v>
      </c>
      <c r="C70" s="142" t="str">
        <f t="shared" si="58"/>
        <v>72아1201</v>
      </c>
      <c r="D70" s="116" t="str">
        <f t="shared" si="59"/>
        <v>중형</v>
      </c>
      <c r="E70" s="112" t="str">
        <f t="shared" si="60"/>
        <v>F</v>
      </c>
      <c r="F70" s="162">
        <f t="shared" si="61"/>
        <v>0.74821428571428583</v>
      </c>
      <c r="G70" s="163">
        <f t="shared" si="62"/>
        <v>2.0950000000000002</v>
      </c>
      <c r="H70" s="164">
        <f t="shared" si="63"/>
        <v>2.8</v>
      </c>
      <c r="I70" s="165">
        <f t="shared" si="64"/>
        <v>5060.29</v>
      </c>
      <c r="J70" s="166">
        <f t="shared" si="65"/>
        <v>1.4645632833521442E-2</v>
      </c>
      <c r="K70" s="166">
        <f t="shared" si="66"/>
        <v>0.37477187170646292</v>
      </c>
      <c r="L70" s="166">
        <f t="shared" si="67"/>
        <v>0.21145033189797424</v>
      </c>
      <c r="M70" s="167">
        <f t="shared" si="68"/>
        <v>14.077999999999999</v>
      </c>
      <c r="N70" s="168">
        <f t="shared" si="69"/>
        <v>5.8999999999999997E-2</v>
      </c>
      <c r="O70" s="168">
        <f t="shared" si="70"/>
        <v>15.473000000000001</v>
      </c>
      <c r="P70" s="169">
        <f t="shared" si="71"/>
        <v>0</v>
      </c>
      <c r="Q70" s="170">
        <f t="shared" si="72"/>
        <v>72</v>
      </c>
      <c r="R70" s="171">
        <f t="shared" si="73"/>
        <v>24.132427087680703</v>
      </c>
      <c r="S70" s="143">
        <f t="shared" si="74"/>
        <v>3</v>
      </c>
      <c r="T70" s="143">
        <f t="shared" si="75"/>
        <v>783</v>
      </c>
      <c r="U70" t="s">
        <v>117</v>
      </c>
      <c r="V70" t="s">
        <v>121</v>
      </c>
      <c r="W70" t="s">
        <v>117</v>
      </c>
      <c r="X70" s="4" t="s">
        <v>121</v>
      </c>
      <c r="Y70" s="4" t="s">
        <v>296</v>
      </c>
      <c r="Z70" s="4" t="s">
        <v>196</v>
      </c>
      <c r="AA70" s="4" t="s">
        <v>48</v>
      </c>
      <c r="AB70" s="4">
        <v>514</v>
      </c>
      <c r="AC70" s="4">
        <v>5060.29</v>
      </c>
      <c r="AD70" s="4">
        <v>2414.9070000000002</v>
      </c>
      <c r="AE70" s="4">
        <v>2.0950000000000002</v>
      </c>
      <c r="AF70" s="4">
        <v>2.8</v>
      </c>
      <c r="AG70" s="4">
        <v>14.077999999999999</v>
      </c>
      <c r="AH70" s="4">
        <v>343.42353500000002</v>
      </c>
      <c r="AI70" s="4">
        <v>5.029655</v>
      </c>
      <c r="AJ70" s="4">
        <v>128.70548099999999</v>
      </c>
      <c r="AK70" s="4">
        <v>1070</v>
      </c>
      <c r="AL70" s="4">
        <v>3</v>
      </c>
      <c r="AM70" s="4">
        <v>783</v>
      </c>
      <c r="AN70" s="4">
        <v>72</v>
      </c>
      <c r="AO70" s="4">
        <v>14.734837000000001</v>
      </c>
      <c r="AP70" s="4">
        <v>3281.3</v>
      </c>
      <c r="AQ70" s="4">
        <v>0</v>
      </c>
      <c r="AR70" s="4">
        <v>18</v>
      </c>
      <c r="AS70" s="4">
        <v>4324</v>
      </c>
      <c r="AT70" s="4">
        <v>5.8999999999999997E-2</v>
      </c>
      <c r="AU70" s="4">
        <v>15.473000000000001</v>
      </c>
      <c r="AV70" s="4">
        <v>39050</v>
      </c>
      <c r="AW70" s="4">
        <v>0</v>
      </c>
      <c r="AX70" s="4">
        <v>0.61</v>
      </c>
      <c r="AY70">
        <v>0.74821428571428583</v>
      </c>
      <c r="AZ70" t="s">
        <v>69</v>
      </c>
      <c r="BA70" t="s">
        <v>283</v>
      </c>
      <c r="BB70">
        <v>2</v>
      </c>
      <c r="BC70" t="s">
        <v>300</v>
      </c>
      <c r="BD70">
        <v>8</v>
      </c>
      <c r="BE70">
        <v>67798.185000000012</v>
      </c>
      <c r="BF70">
        <v>7.4637543763155303E-2</v>
      </c>
      <c r="BG70">
        <v>5.5844876494217995E-2</v>
      </c>
      <c r="BH70">
        <v>471774.64699999994</v>
      </c>
      <c r="BI70">
        <v>1.0726074476825375E-2</v>
      </c>
      <c r="BJ70">
        <v>8.0254021531961303E-3</v>
      </c>
      <c r="BK70">
        <v>1</v>
      </c>
      <c r="BL70" t="s">
        <v>69</v>
      </c>
      <c r="BM70">
        <v>0</v>
      </c>
      <c r="BN70" t="s">
        <v>881</v>
      </c>
    </row>
    <row r="71" spans="1:66" x14ac:dyDescent="0.25">
      <c r="A71" s="144" t="str">
        <f t="shared" si="56"/>
        <v>삼환교통</v>
      </c>
      <c r="B71" s="144" t="str">
        <f t="shared" si="57"/>
        <v>58</v>
      </c>
      <c r="C71" s="145" t="str">
        <f t="shared" si="58"/>
        <v>72아1202</v>
      </c>
      <c r="D71" s="133" t="str">
        <f t="shared" si="59"/>
        <v>중형</v>
      </c>
      <c r="E71" s="129" t="str">
        <f t="shared" si="60"/>
        <v>F</v>
      </c>
      <c r="F71" s="152">
        <f t="shared" si="61"/>
        <v>0.79357142857142859</v>
      </c>
      <c r="G71" s="153">
        <f t="shared" si="62"/>
        <v>2.222</v>
      </c>
      <c r="H71" s="154">
        <f t="shared" si="63"/>
        <v>2.8</v>
      </c>
      <c r="I71" s="155">
        <f t="shared" si="64"/>
        <v>5416.7910000000002</v>
      </c>
      <c r="J71" s="156">
        <f t="shared" si="65"/>
        <v>1.926722912239958E-2</v>
      </c>
      <c r="K71" s="156">
        <f t="shared" si="66"/>
        <v>0.37887382286797133</v>
      </c>
      <c r="L71" s="156">
        <f t="shared" si="67"/>
        <v>0.20916442964109191</v>
      </c>
      <c r="M71" s="157">
        <f t="shared" si="68"/>
        <v>12.096</v>
      </c>
      <c r="N71" s="158">
        <f t="shared" si="69"/>
        <v>1.7999999999999999E-2</v>
      </c>
      <c r="O71" s="158">
        <f t="shared" si="70"/>
        <v>13.957000000000001</v>
      </c>
      <c r="P71" s="159">
        <f t="shared" si="71"/>
        <v>0</v>
      </c>
      <c r="Q71" s="160">
        <f t="shared" si="72"/>
        <v>79</v>
      </c>
      <c r="R71" s="161">
        <f t="shared" si="73"/>
        <v>24.386556300538501</v>
      </c>
      <c r="S71" s="146">
        <f t="shared" si="74"/>
        <v>1</v>
      </c>
      <c r="T71" s="146">
        <f t="shared" si="75"/>
        <v>756</v>
      </c>
      <c r="U71" t="s">
        <v>117</v>
      </c>
      <c r="V71" t="s">
        <v>121</v>
      </c>
      <c r="W71" t="s">
        <v>117</v>
      </c>
      <c r="X71" s="4" t="s">
        <v>121</v>
      </c>
      <c r="Y71" s="4" t="s">
        <v>297</v>
      </c>
      <c r="Z71" s="4" t="s">
        <v>196</v>
      </c>
      <c r="AA71" s="4" t="s">
        <v>48</v>
      </c>
      <c r="AB71" s="4">
        <v>514</v>
      </c>
      <c r="AC71" s="4">
        <v>5416.7910000000002</v>
      </c>
      <c r="AD71" s="4">
        <v>2437.788</v>
      </c>
      <c r="AE71" s="4">
        <v>2.222</v>
      </c>
      <c r="AF71" s="4">
        <v>2.8</v>
      </c>
      <c r="AG71" s="4">
        <v>12.096</v>
      </c>
      <c r="AH71" s="4">
        <v>369.05991799999998</v>
      </c>
      <c r="AI71" s="4">
        <v>7.1107620000000002</v>
      </c>
      <c r="AJ71" s="4">
        <v>139.82714200000001</v>
      </c>
      <c r="AK71" s="4">
        <v>1133</v>
      </c>
      <c r="AL71" s="4">
        <v>1</v>
      </c>
      <c r="AM71" s="4">
        <v>756</v>
      </c>
      <c r="AN71" s="4">
        <v>79</v>
      </c>
      <c r="AO71" s="4">
        <v>14.677267000000001</v>
      </c>
      <c r="AP71" s="4">
        <v>4752.1000000000004</v>
      </c>
      <c r="AQ71" s="4">
        <v>0</v>
      </c>
      <c r="AR71" s="4">
        <v>33</v>
      </c>
      <c r="AS71" s="4">
        <v>17882</v>
      </c>
      <c r="AT71" s="4">
        <v>1.7999999999999999E-2</v>
      </c>
      <c r="AU71" s="4">
        <v>13.957000000000001</v>
      </c>
      <c r="AV71" s="4">
        <v>45910</v>
      </c>
      <c r="AW71" s="4">
        <v>0</v>
      </c>
      <c r="AX71" s="4">
        <v>0.57999999999999996</v>
      </c>
      <c r="AY71">
        <v>0.79357142857142859</v>
      </c>
      <c r="AZ71" t="s">
        <v>69</v>
      </c>
      <c r="BA71" t="s">
        <v>283</v>
      </c>
      <c r="BB71">
        <v>1</v>
      </c>
      <c r="BC71" t="s">
        <v>293</v>
      </c>
      <c r="BD71">
        <v>10</v>
      </c>
      <c r="BE71">
        <v>67798.185000000012</v>
      </c>
      <c r="BF71">
        <v>7.9895811370171627E-2</v>
      </c>
      <c r="BG71">
        <v>6.3403033165900485E-2</v>
      </c>
      <c r="BH71">
        <v>471774.64699999994</v>
      </c>
      <c r="BI71">
        <v>1.1481733989830108E-2</v>
      </c>
      <c r="BJ71">
        <v>9.1115760447866064E-3</v>
      </c>
      <c r="BK71">
        <v>1</v>
      </c>
      <c r="BL71" t="s">
        <v>66</v>
      </c>
      <c r="BM71">
        <v>-1</v>
      </c>
      <c r="BN71" t="s">
        <v>880</v>
      </c>
    </row>
    <row r="72" spans="1:66" x14ac:dyDescent="0.25">
      <c r="A72" s="141" t="str">
        <f t="shared" si="56"/>
        <v>삼환교통</v>
      </c>
      <c r="B72" s="141" t="str">
        <f t="shared" si="57"/>
        <v>58</v>
      </c>
      <c r="C72" s="142" t="str">
        <f t="shared" si="58"/>
        <v>72아1203</v>
      </c>
      <c r="D72" s="116" t="str">
        <f t="shared" si="59"/>
        <v>중형</v>
      </c>
      <c r="E72" s="112" t="str">
        <f t="shared" si="60"/>
        <v>F</v>
      </c>
      <c r="F72" s="162">
        <f t="shared" si="61"/>
        <v>0.73321428571428571</v>
      </c>
      <c r="G72" s="163">
        <f t="shared" si="62"/>
        <v>2.0529999999999999</v>
      </c>
      <c r="H72" s="164">
        <f t="shared" si="63"/>
        <v>2.8</v>
      </c>
      <c r="I72" s="165">
        <f t="shared" si="64"/>
        <v>5934.6049999999996</v>
      </c>
      <c r="J72" s="166">
        <f t="shared" si="65"/>
        <v>2.2102213612216093E-2</v>
      </c>
      <c r="K72" s="166">
        <f t="shared" si="66"/>
        <v>0.37985242058458729</v>
      </c>
      <c r="L72" s="166">
        <f t="shared" si="67"/>
        <v>0.27263819580241655</v>
      </c>
      <c r="M72" s="167">
        <f t="shared" si="68"/>
        <v>14.891</v>
      </c>
      <c r="N72" s="168">
        <f t="shared" si="69"/>
        <v>8.4000000000000005E-2</v>
      </c>
      <c r="O72" s="168">
        <f t="shared" si="70"/>
        <v>13.986000000000001</v>
      </c>
      <c r="P72" s="169">
        <f t="shared" si="71"/>
        <v>0</v>
      </c>
      <c r="Q72" s="170">
        <f t="shared" si="72"/>
        <v>76</v>
      </c>
      <c r="R72" s="171">
        <f t="shared" si="73"/>
        <v>24.971125503674511</v>
      </c>
      <c r="S72" s="143">
        <f t="shared" si="74"/>
        <v>5</v>
      </c>
      <c r="T72" s="143">
        <f t="shared" si="75"/>
        <v>830</v>
      </c>
      <c r="U72" t="s">
        <v>117</v>
      </c>
      <c r="V72" t="s">
        <v>121</v>
      </c>
      <c r="W72" t="s">
        <v>117</v>
      </c>
      <c r="X72" s="4" t="s">
        <v>121</v>
      </c>
      <c r="Y72" s="4" t="s">
        <v>298</v>
      </c>
      <c r="Z72" s="4" t="s">
        <v>196</v>
      </c>
      <c r="AA72" s="4" t="s">
        <v>48</v>
      </c>
      <c r="AB72" s="4">
        <v>514</v>
      </c>
      <c r="AC72" s="4">
        <v>5934.6049999999996</v>
      </c>
      <c r="AD72" s="4">
        <v>2890.181</v>
      </c>
      <c r="AE72" s="4">
        <v>2.0529999999999999</v>
      </c>
      <c r="AF72" s="4">
        <v>2.8</v>
      </c>
      <c r="AG72" s="4">
        <v>14.891</v>
      </c>
      <c r="AH72" s="4">
        <v>397.39241299999998</v>
      </c>
      <c r="AI72" s="4">
        <v>8.7832519999999992</v>
      </c>
      <c r="AJ72" s="4">
        <v>150.95047</v>
      </c>
      <c r="AK72" s="4">
        <v>1618</v>
      </c>
      <c r="AL72" s="4">
        <v>5</v>
      </c>
      <c r="AM72" s="4">
        <v>830</v>
      </c>
      <c r="AN72" s="4">
        <v>76</v>
      </c>
      <c r="AO72" s="4">
        <v>14.933865000000001</v>
      </c>
      <c r="AP72" s="4">
        <v>4546.7</v>
      </c>
      <c r="AQ72" s="4">
        <v>0</v>
      </c>
      <c r="AR72" s="4">
        <v>15</v>
      </c>
      <c r="AS72" s="4">
        <v>8918</v>
      </c>
      <c r="AT72" s="4">
        <v>8.4000000000000005E-2</v>
      </c>
      <c r="AU72" s="4">
        <v>13.986000000000001</v>
      </c>
      <c r="AV72" s="4">
        <v>47669</v>
      </c>
      <c r="AW72" s="4">
        <v>0</v>
      </c>
      <c r="AX72" s="4">
        <v>0.6</v>
      </c>
      <c r="AY72">
        <v>0.73321428571428571</v>
      </c>
      <c r="AZ72" t="s">
        <v>69</v>
      </c>
      <c r="BA72" t="s">
        <v>283</v>
      </c>
      <c r="BB72">
        <v>7</v>
      </c>
      <c r="BC72" t="s">
        <v>944</v>
      </c>
      <c r="BD72">
        <v>11</v>
      </c>
      <c r="BE72">
        <v>67798.185000000012</v>
      </c>
      <c r="BF72">
        <v>8.7533390458756355E-2</v>
      </c>
      <c r="BG72">
        <v>6.4180732361366719E-2</v>
      </c>
      <c r="BH72">
        <v>471774.64699999994</v>
      </c>
      <c r="BI72">
        <v>1.2579321584442837E-2</v>
      </c>
      <c r="BJ72">
        <v>9.2233382903075516E-3</v>
      </c>
      <c r="BK72">
        <v>1</v>
      </c>
      <c r="BL72" t="s">
        <v>69</v>
      </c>
      <c r="BM72">
        <v>0</v>
      </c>
      <c r="BN72" t="s">
        <v>881</v>
      </c>
    </row>
    <row r="73" spans="1:66" x14ac:dyDescent="0.25">
      <c r="A73" s="144" t="str">
        <f t="shared" si="56"/>
        <v>삼환교통</v>
      </c>
      <c r="B73" s="144" t="str">
        <f t="shared" si="57"/>
        <v>58</v>
      </c>
      <c r="C73" s="145" t="str">
        <f t="shared" si="58"/>
        <v>72아1214</v>
      </c>
      <c r="D73" s="133" t="str">
        <f t="shared" si="59"/>
        <v>중형</v>
      </c>
      <c r="E73" s="129" t="str">
        <f t="shared" si="60"/>
        <v>F</v>
      </c>
      <c r="F73" s="152">
        <f t="shared" si="61"/>
        <v>0.73307692307692307</v>
      </c>
      <c r="G73" s="153">
        <f t="shared" si="62"/>
        <v>1.9059999999999999</v>
      </c>
      <c r="H73" s="154">
        <f t="shared" si="63"/>
        <v>2.6</v>
      </c>
      <c r="I73" s="155">
        <f t="shared" si="64"/>
        <v>5319.02</v>
      </c>
      <c r="J73" s="156">
        <f t="shared" si="65"/>
        <v>2.4476735818518985E-2</v>
      </c>
      <c r="K73" s="156">
        <f t="shared" si="66"/>
        <v>0.37951938318512868</v>
      </c>
      <c r="L73" s="156">
        <f t="shared" si="67"/>
        <v>0.19157664381784612</v>
      </c>
      <c r="M73" s="157">
        <f t="shared" si="68"/>
        <v>13.407</v>
      </c>
      <c r="N73" s="158">
        <f t="shared" si="69"/>
        <v>1.9E-2</v>
      </c>
      <c r="O73" s="158">
        <f t="shared" si="70"/>
        <v>23.632000000000001</v>
      </c>
      <c r="P73" s="159">
        <f t="shared" si="71"/>
        <v>0</v>
      </c>
      <c r="Q73" s="160">
        <f t="shared" si="72"/>
        <v>79</v>
      </c>
      <c r="R73" s="161">
        <f t="shared" si="73"/>
        <v>24.932509745180958</v>
      </c>
      <c r="S73" s="146">
        <f t="shared" si="74"/>
        <v>1</v>
      </c>
      <c r="T73" s="146">
        <f t="shared" si="75"/>
        <v>1257</v>
      </c>
      <c r="U73" t="s">
        <v>117</v>
      </c>
      <c r="V73" t="s">
        <v>121</v>
      </c>
      <c r="W73" t="s">
        <v>117</v>
      </c>
      <c r="X73" s="4" t="s">
        <v>121</v>
      </c>
      <c r="Y73" s="4" t="s">
        <v>299</v>
      </c>
      <c r="Z73" s="4" t="s">
        <v>196</v>
      </c>
      <c r="AA73" s="4" t="s">
        <v>48</v>
      </c>
      <c r="AB73" s="4">
        <v>514</v>
      </c>
      <c r="AC73" s="4">
        <v>5319.02</v>
      </c>
      <c r="AD73" s="4">
        <v>2790.7359999999999</v>
      </c>
      <c r="AE73" s="4">
        <v>1.9059999999999999</v>
      </c>
      <c r="AF73" s="4">
        <v>2.6</v>
      </c>
      <c r="AG73" s="4">
        <v>13.407</v>
      </c>
      <c r="AH73" s="4">
        <v>357.94519600000001</v>
      </c>
      <c r="AI73" s="4">
        <v>8.7613299999999992</v>
      </c>
      <c r="AJ73" s="4">
        <v>135.84714</v>
      </c>
      <c r="AK73" s="4">
        <v>1019</v>
      </c>
      <c r="AL73" s="4">
        <v>1</v>
      </c>
      <c r="AM73" s="4">
        <v>1257</v>
      </c>
      <c r="AN73" s="4">
        <v>79</v>
      </c>
      <c r="AO73" s="4">
        <v>14.859871999999999</v>
      </c>
      <c r="AP73" s="4">
        <v>4009.6</v>
      </c>
      <c r="AQ73" s="4">
        <v>0</v>
      </c>
      <c r="AR73" s="4">
        <v>23</v>
      </c>
      <c r="AS73" s="4">
        <v>12730</v>
      </c>
      <c r="AT73" s="4">
        <v>1.9E-2</v>
      </c>
      <c r="AU73" s="4">
        <v>23.632000000000001</v>
      </c>
      <c r="AV73" s="4">
        <v>39924</v>
      </c>
      <c r="AW73" s="4">
        <v>0</v>
      </c>
      <c r="AX73" s="4">
        <v>0.52</v>
      </c>
      <c r="AY73">
        <v>0.73307692307692307</v>
      </c>
      <c r="AZ73" t="s">
        <v>69</v>
      </c>
      <c r="BA73" t="s">
        <v>283</v>
      </c>
      <c r="BB73">
        <v>8</v>
      </c>
      <c r="BC73" t="s">
        <v>945</v>
      </c>
      <c r="BD73">
        <v>9</v>
      </c>
      <c r="BE73">
        <v>67798.185000000012</v>
      </c>
      <c r="BF73">
        <v>7.8453722618090721E-2</v>
      </c>
      <c r="BG73">
        <v>5.7512613580800349E-2</v>
      </c>
      <c r="BH73">
        <v>471774.64699999994</v>
      </c>
      <c r="BI73">
        <v>1.1274493095005169E-2</v>
      </c>
      <c r="BJ73">
        <v>8.2650707073384042E-3</v>
      </c>
      <c r="BK73">
        <v>1</v>
      </c>
      <c r="BL73" t="s">
        <v>69</v>
      </c>
      <c r="BM73">
        <v>0</v>
      </c>
      <c r="BN73" t="s">
        <v>881</v>
      </c>
    </row>
    <row r="74" spans="1:66" x14ac:dyDescent="0.25">
      <c r="A74" s="141" t="str">
        <f t="shared" si="56"/>
        <v>삼환교통</v>
      </c>
      <c r="B74" s="141" t="str">
        <f t="shared" si="57"/>
        <v>62</v>
      </c>
      <c r="C74" s="142" t="str">
        <f t="shared" si="58"/>
        <v>70바3118</v>
      </c>
      <c r="D74" s="116" t="str">
        <f t="shared" si="59"/>
        <v>저상</v>
      </c>
      <c r="E74" s="112" t="str">
        <f t="shared" si="60"/>
        <v>F</v>
      </c>
      <c r="F74" s="162">
        <f t="shared" si="61"/>
        <v>0.77681818181818174</v>
      </c>
      <c r="G74" s="163">
        <f t="shared" si="62"/>
        <v>1.7090000000000001</v>
      </c>
      <c r="H74" s="164">
        <f t="shared" si="63"/>
        <v>2.2000000000000002</v>
      </c>
      <c r="I74" s="165">
        <f t="shared" si="64"/>
        <v>3275.6010000000001</v>
      </c>
      <c r="J74" s="166">
        <f t="shared" si="65"/>
        <v>8.4511471562779793E-3</v>
      </c>
      <c r="K74" s="166">
        <f t="shared" si="66"/>
        <v>0.34129318505720119</v>
      </c>
      <c r="L74" s="166">
        <f t="shared" si="67"/>
        <v>0.26102080198412442</v>
      </c>
      <c r="M74" s="167">
        <f t="shared" si="68"/>
        <v>17.042999999999999</v>
      </c>
      <c r="N74" s="168">
        <f t="shared" si="69"/>
        <v>9.1999999999999998E-2</v>
      </c>
      <c r="O74" s="168">
        <f t="shared" si="70"/>
        <v>8.0289999999999999</v>
      </c>
      <c r="P74" s="169">
        <f t="shared" si="71"/>
        <v>0</v>
      </c>
      <c r="Q74" s="170">
        <f t="shared" si="72"/>
        <v>81</v>
      </c>
      <c r="R74" s="171">
        <f t="shared" si="73"/>
        <v>23.615394195680185</v>
      </c>
      <c r="S74" s="143">
        <f t="shared" si="74"/>
        <v>3</v>
      </c>
      <c r="T74" s="143">
        <f t="shared" si="75"/>
        <v>263</v>
      </c>
      <c r="U74" t="s">
        <v>117</v>
      </c>
      <c r="V74" t="s">
        <v>122</v>
      </c>
      <c r="W74" t="s">
        <v>117</v>
      </c>
      <c r="X74" s="4" t="s">
        <v>122</v>
      </c>
      <c r="Y74" s="4" t="s">
        <v>301</v>
      </c>
      <c r="Z74" s="4" t="s">
        <v>208</v>
      </c>
      <c r="AA74" s="4" t="s">
        <v>48</v>
      </c>
      <c r="AB74" s="4">
        <v>514</v>
      </c>
      <c r="AC74" s="4">
        <v>3275.6010000000001</v>
      </c>
      <c r="AD74" s="4">
        <v>1916.498</v>
      </c>
      <c r="AE74" s="4">
        <v>1.7090000000000001</v>
      </c>
      <c r="AF74" s="4">
        <v>2.2000000000000002</v>
      </c>
      <c r="AG74" s="4">
        <v>17.042999999999999</v>
      </c>
      <c r="AH74" s="4">
        <v>213.310213</v>
      </c>
      <c r="AI74" s="4">
        <v>1.802716</v>
      </c>
      <c r="AJ74" s="4">
        <v>72.801321999999999</v>
      </c>
      <c r="AK74" s="4">
        <v>855</v>
      </c>
      <c r="AL74" s="4">
        <v>3</v>
      </c>
      <c r="AM74" s="4">
        <v>263</v>
      </c>
      <c r="AN74" s="4">
        <v>81</v>
      </c>
      <c r="AO74" s="4">
        <v>15.356043</v>
      </c>
      <c r="AP74" s="4">
        <v>527</v>
      </c>
      <c r="AQ74" s="4">
        <v>0</v>
      </c>
      <c r="AR74" s="4">
        <v>14</v>
      </c>
      <c r="AS74" s="4">
        <v>1090</v>
      </c>
      <c r="AT74" s="4">
        <v>9.1999999999999998E-2</v>
      </c>
      <c r="AU74" s="4">
        <v>8.0289999999999999</v>
      </c>
      <c r="AV74" s="4">
        <v>24595</v>
      </c>
      <c r="AW74" s="4">
        <v>0</v>
      </c>
      <c r="AX74" s="4">
        <v>0.57999999999999996</v>
      </c>
      <c r="AY74">
        <v>0.77681818181818174</v>
      </c>
      <c r="AZ74" t="s">
        <v>69</v>
      </c>
      <c r="BA74" t="s">
        <v>302</v>
      </c>
      <c r="BB74">
        <v>8</v>
      </c>
      <c r="BC74" t="s">
        <v>946</v>
      </c>
      <c r="BD74">
        <v>9</v>
      </c>
      <c r="BE74">
        <v>75663.107999999993</v>
      </c>
      <c r="BF74">
        <v>4.3291917112366046E-2</v>
      </c>
      <c r="BG74">
        <v>3.362994833865162E-2</v>
      </c>
      <c r="BH74">
        <v>471774.64699999994</v>
      </c>
      <c r="BI74">
        <v>6.9431475829179103E-3</v>
      </c>
      <c r="BJ74">
        <v>5.3935632814575947E-3</v>
      </c>
      <c r="BK74">
        <v>1</v>
      </c>
      <c r="BL74" t="s">
        <v>66</v>
      </c>
      <c r="BM74">
        <v>-1</v>
      </c>
      <c r="BN74" t="s">
        <v>880</v>
      </c>
    </row>
    <row r="75" spans="1:66" x14ac:dyDescent="0.25">
      <c r="A75" s="144" t="str">
        <f t="shared" si="56"/>
        <v>삼환교통</v>
      </c>
      <c r="B75" s="144" t="str">
        <f t="shared" si="57"/>
        <v>62</v>
      </c>
      <c r="C75" s="145" t="str">
        <f t="shared" si="58"/>
        <v>70바3119</v>
      </c>
      <c r="D75" s="133" t="str">
        <f t="shared" si="59"/>
        <v>저상</v>
      </c>
      <c r="E75" s="129" t="str">
        <f t="shared" si="60"/>
        <v>F</v>
      </c>
      <c r="F75" s="152">
        <f t="shared" si="61"/>
        <v>0.78714285714285714</v>
      </c>
      <c r="G75" s="153">
        <f t="shared" si="62"/>
        <v>1.653</v>
      </c>
      <c r="H75" s="154">
        <f t="shared" si="63"/>
        <v>2.1</v>
      </c>
      <c r="I75" s="155">
        <f t="shared" si="64"/>
        <v>3707.1770000000001</v>
      </c>
      <c r="J75" s="156">
        <f t="shared" si="65"/>
        <v>2.6216733742233458E-2</v>
      </c>
      <c r="K75" s="156">
        <f t="shared" si="66"/>
        <v>0.35529893852983285</v>
      </c>
      <c r="L75" s="156">
        <f t="shared" si="67"/>
        <v>0.26138487587725107</v>
      </c>
      <c r="M75" s="157">
        <f t="shared" si="68"/>
        <v>16.672999999999998</v>
      </c>
      <c r="N75" s="158">
        <f t="shared" si="69"/>
        <v>0</v>
      </c>
      <c r="O75" s="158">
        <f t="shared" si="70"/>
        <v>5.6920000000000002</v>
      </c>
      <c r="P75" s="159">
        <f t="shared" si="71"/>
        <v>0</v>
      </c>
      <c r="Q75" s="160">
        <f t="shared" si="72"/>
        <v>70</v>
      </c>
      <c r="R75" s="161">
        <f t="shared" si="73"/>
        <v>23.707885371407254</v>
      </c>
      <c r="S75" s="146">
        <f t="shared" si="74"/>
        <v>0</v>
      </c>
      <c r="T75" s="146">
        <f t="shared" si="75"/>
        <v>211</v>
      </c>
      <c r="U75" t="s">
        <v>117</v>
      </c>
      <c r="V75" t="s">
        <v>122</v>
      </c>
      <c r="W75" t="s">
        <v>117</v>
      </c>
      <c r="X75" s="4" t="s">
        <v>122</v>
      </c>
      <c r="Y75" s="4" t="s">
        <v>303</v>
      </c>
      <c r="Z75" s="4" t="s">
        <v>208</v>
      </c>
      <c r="AA75" s="4" t="s">
        <v>48</v>
      </c>
      <c r="AB75" s="4">
        <v>514</v>
      </c>
      <c r="AC75" s="4">
        <v>3707.1770000000001</v>
      </c>
      <c r="AD75" s="4">
        <v>2242.8389999999999</v>
      </c>
      <c r="AE75" s="4">
        <v>1.653</v>
      </c>
      <c r="AF75" s="4">
        <v>2.1</v>
      </c>
      <c r="AG75" s="4">
        <v>16.672999999999998</v>
      </c>
      <c r="AH75" s="4">
        <v>252.826041</v>
      </c>
      <c r="AI75" s="4">
        <v>6.6282730000000001</v>
      </c>
      <c r="AJ75" s="4">
        <v>89.828823999999997</v>
      </c>
      <c r="AK75" s="4">
        <v>969</v>
      </c>
      <c r="AL75" s="4">
        <v>0</v>
      </c>
      <c r="AM75" s="4">
        <v>211</v>
      </c>
      <c r="AN75" s="4">
        <v>70</v>
      </c>
      <c r="AO75" s="4">
        <v>14.662955</v>
      </c>
      <c r="AP75" s="4">
        <v>4</v>
      </c>
      <c r="AQ75" s="4">
        <v>0</v>
      </c>
      <c r="AR75" s="4">
        <v>16</v>
      </c>
      <c r="AS75" s="4">
        <v>3032</v>
      </c>
      <c r="AT75" s="4">
        <v>0</v>
      </c>
      <c r="AU75" s="4">
        <v>5.6920000000000002</v>
      </c>
      <c r="AV75" s="4">
        <v>24430</v>
      </c>
      <c r="AW75" s="4">
        <v>0</v>
      </c>
      <c r="AX75" s="4">
        <v>0.55000000000000004</v>
      </c>
      <c r="AY75">
        <v>0.78714285714285714</v>
      </c>
      <c r="AZ75" t="s">
        <v>69</v>
      </c>
      <c r="BA75" t="s">
        <v>302</v>
      </c>
      <c r="BB75">
        <v>4</v>
      </c>
      <c r="BC75" t="s">
        <v>311</v>
      </c>
      <c r="BD75">
        <v>9</v>
      </c>
      <c r="BE75">
        <v>75663.107999999993</v>
      </c>
      <c r="BF75">
        <v>4.899583294939458E-2</v>
      </c>
      <c r="BG75">
        <v>3.8566719935880588E-2</v>
      </c>
      <c r="BH75">
        <v>471774.64699999994</v>
      </c>
      <c r="BI75">
        <v>7.8579402763031495E-3</v>
      </c>
      <c r="BJ75">
        <v>6.1853215603471937E-3</v>
      </c>
      <c r="BK75">
        <v>1</v>
      </c>
      <c r="BL75" t="s">
        <v>66</v>
      </c>
      <c r="BM75">
        <v>-1</v>
      </c>
      <c r="BN75" t="s">
        <v>880</v>
      </c>
    </row>
    <row r="76" spans="1:66" x14ac:dyDescent="0.25">
      <c r="A76" s="141" t="str">
        <f t="shared" si="56"/>
        <v>삼환교통</v>
      </c>
      <c r="B76" s="141" t="str">
        <f t="shared" si="57"/>
        <v>62</v>
      </c>
      <c r="C76" s="142" t="str">
        <f t="shared" si="58"/>
        <v>70바3130</v>
      </c>
      <c r="D76" s="116" t="str">
        <f t="shared" si="59"/>
        <v>대형</v>
      </c>
      <c r="E76" s="112" t="str">
        <f t="shared" si="60"/>
        <v>F</v>
      </c>
      <c r="F76" s="162">
        <f t="shared" si="61"/>
        <v>0.73399999999999999</v>
      </c>
      <c r="G76" s="163">
        <f t="shared" si="62"/>
        <v>1.835</v>
      </c>
      <c r="H76" s="164">
        <f t="shared" si="63"/>
        <v>2.5</v>
      </c>
      <c r="I76" s="165">
        <f t="shared" si="64"/>
        <v>3836.8870000000002</v>
      </c>
      <c r="J76" s="166">
        <f t="shared" si="65"/>
        <v>1.4720813035688366E-2</v>
      </c>
      <c r="K76" s="166">
        <f t="shared" si="66"/>
        <v>0.3688742515722272</v>
      </c>
      <c r="L76" s="166">
        <f t="shared" si="67"/>
        <v>0.17019005250871344</v>
      </c>
      <c r="M76" s="167">
        <f t="shared" si="68"/>
        <v>13.532999999999999</v>
      </c>
      <c r="N76" s="168">
        <f t="shared" si="69"/>
        <v>5.1999999999999998E-2</v>
      </c>
      <c r="O76" s="168">
        <f t="shared" si="70"/>
        <v>6.2549999999999999</v>
      </c>
      <c r="P76" s="169">
        <f t="shared" si="71"/>
        <v>0</v>
      </c>
      <c r="Q76" s="170">
        <f t="shared" si="72"/>
        <v>79</v>
      </c>
      <c r="R76" s="171">
        <f t="shared" si="73"/>
        <v>22.836830191281024</v>
      </c>
      <c r="S76" s="143">
        <f t="shared" si="74"/>
        <v>2</v>
      </c>
      <c r="T76" s="143">
        <f t="shared" si="75"/>
        <v>240</v>
      </c>
      <c r="U76" t="s">
        <v>117</v>
      </c>
      <c r="V76" t="s">
        <v>122</v>
      </c>
      <c r="W76" t="s">
        <v>117</v>
      </c>
      <c r="X76" s="4" t="s">
        <v>122</v>
      </c>
      <c r="Y76" s="4" t="s">
        <v>304</v>
      </c>
      <c r="Z76" s="4" t="s">
        <v>197</v>
      </c>
      <c r="AA76" s="4" t="s">
        <v>48</v>
      </c>
      <c r="AB76" s="4">
        <v>514</v>
      </c>
      <c r="AC76" s="4">
        <v>3836.8870000000002</v>
      </c>
      <c r="AD76" s="4">
        <v>2090.5369999999998</v>
      </c>
      <c r="AE76" s="4">
        <v>1.835</v>
      </c>
      <c r="AF76" s="4">
        <v>2.5</v>
      </c>
      <c r="AG76" s="4">
        <v>13.532999999999999</v>
      </c>
      <c r="AH76" s="4">
        <v>272.569388</v>
      </c>
      <c r="AI76" s="4">
        <v>4.0124430000000002</v>
      </c>
      <c r="AJ76" s="4">
        <v>100.543829</v>
      </c>
      <c r="AK76" s="4">
        <v>653</v>
      </c>
      <c r="AL76" s="4">
        <v>2</v>
      </c>
      <c r="AM76" s="4">
        <v>240</v>
      </c>
      <c r="AN76" s="4">
        <v>79</v>
      </c>
      <c r="AO76" s="4">
        <v>14.076734</v>
      </c>
      <c r="AP76" s="4">
        <v>316.10000000000002</v>
      </c>
      <c r="AQ76" s="4">
        <v>0</v>
      </c>
      <c r="AR76" s="4">
        <v>41</v>
      </c>
      <c r="AS76" s="4">
        <v>4122</v>
      </c>
      <c r="AT76" s="4">
        <v>5.1999999999999998E-2</v>
      </c>
      <c r="AU76" s="4">
        <v>6.2549999999999999</v>
      </c>
      <c r="AV76" s="4">
        <v>29053</v>
      </c>
      <c r="AW76" s="4">
        <v>0</v>
      </c>
      <c r="AX76" s="4">
        <v>0.55000000000000004</v>
      </c>
      <c r="AY76">
        <v>0.73399999999999999</v>
      </c>
      <c r="AZ76" t="s">
        <v>69</v>
      </c>
      <c r="BA76" t="s">
        <v>302</v>
      </c>
      <c r="BB76">
        <v>14</v>
      </c>
      <c r="BC76" t="s">
        <v>947</v>
      </c>
      <c r="BD76">
        <v>9</v>
      </c>
      <c r="BE76">
        <v>75663.107999999993</v>
      </c>
      <c r="BF76">
        <v>5.071014264970454E-2</v>
      </c>
      <c r="BG76">
        <v>3.7221244704883132E-2</v>
      </c>
      <c r="BH76">
        <v>471774.64699999994</v>
      </c>
      <c r="BI76">
        <v>8.132880866741448E-3</v>
      </c>
      <c r="BJ76">
        <v>5.9695345561882225E-3</v>
      </c>
      <c r="BK76">
        <v>1</v>
      </c>
      <c r="BL76" t="s">
        <v>69</v>
      </c>
      <c r="BM76">
        <v>0</v>
      </c>
      <c r="BN76" t="s">
        <v>881</v>
      </c>
    </row>
    <row r="77" spans="1:66" x14ac:dyDescent="0.25">
      <c r="A77" s="144" t="str">
        <f t="shared" si="56"/>
        <v>삼환교통</v>
      </c>
      <c r="B77" s="144" t="str">
        <f t="shared" si="57"/>
        <v>62</v>
      </c>
      <c r="C77" s="145" t="str">
        <f t="shared" si="58"/>
        <v>70바3136</v>
      </c>
      <c r="D77" s="133" t="str">
        <f t="shared" si="59"/>
        <v>대형</v>
      </c>
      <c r="E77" s="129" t="str">
        <f t="shared" si="60"/>
        <v>F</v>
      </c>
      <c r="F77" s="152">
        <f t="shared" si="61"/>
        <v>0.73083333333333333</v>
      </c>
      <c r="G77" s="153">
        <f t="shared" si="62"/>
        <v>1.754</v>
      </c>
      <c r="H77" s="154">
        <f t="shared" si="63"/>
        <v>2.4</v>
      </c>
      <c r="I77" s="155">
        <f t="shared" si="64"/>
        <v>4458.0680000000002</v>
      </c>
      <c r="J77" s="156">
        <f t="shared" si="65"/>
        <v>2.2964777580581949E-2</v>
      </c>
      <c r="K77" s="156">
        <f t="shared" si="66"/>
        <v>0.35711174737112478</v>
      </c>
      <c r="L77" s="156">
        <f t="shared" si="67"/>
        <v>0.13817644773475865</v>
      </c>
      <c r="M77" s="157">
        <f t="shared" si="68"/>
        <v>10.875</v>
      </c>
      <c r="N77" s="158">
        <f t="shared" si="69"/>
        <v>0.13500000000000001</v>
      </c>
      <c r="O77" s="158">
        <f t="shared" si="70"/>
        <v>5.1369999999999996</v>
      </c>
      <c r="P77" s="159">
        <f t="shared" si="71"/>
        <v>0.39833333333333332</v>
      </c>
      <c r="Q77" s="160">
        <f t="shared" si="72"/>
        <v>91</v>
      </c>
      <c r="R77" s="161">
        <f t="shared" si="73"/>
        <v>22.720796162064513</v>
      </c>
      <c r="S77" s="146">
        <f t="shared" si="74"/>
        <v>6</v>
      </c>
      <c r="T77" s="146">
        <f t="shared" si="75"/>
        <v>229</v>
      </c>
      <c r="U77" t="s">
        <v>117</v>
      </c>
      <c r="V77" t="s">
        <v>122</v>
      </c>
      <c r="W77" t="s">
        <v>117</v>
      </c>
      <c r="X77" s="4" t="s">
        <v>122</v>
      </c>
      <c r="Y77" s="4" t="s">
        <v>305</v>
      </c>
      <c r="Z77" s="4" t="s">
        <v>197</v>
      </c>
      <c r="AA77" s="4" t="s">
        <v>48</v>
      </c>
      <c r="AB77" s="4">
        <v>514</v>
      </c>
      <c r="AC77" s="4">
        <v>4458.0680000000002</v>
      </c>
      <c r="AD77" s="4">
        <v>2541.6129999999998</v>
      </c>
      <c r="AE77" s="4">
        <v>1.754</v>
      </c>
      <c r="AF77" s="4">
        <v>2.4</v>
      </c>
      <c r="AG77" s="4">
        <v>10.875</v>
      </c>
      <c r="AH77" s="4">
        <v>316.50826899999998</v>
      </c>
      <c r="AI77" s="4">
        <v>7.2685420000000001</v>
      </c>
      <c r="AJ77" s="4">
        <v>113.02882099999999</v>
      </c>
      <c r="AK77" s="4">
        <v>616</v>
      </c>
      <c r="AL77" s="4">
        <v>6</v>
      </c>
      <c r="AM77" s="4">
        <v>229</v>
      </c>
      <c r="AN77" s="4">
        <v>91</v>
      </c>
      <c r="AO77" s="4">
        <v>14.085153999999999</v>
      </c>
      <c r="AP77" s="4">
        <v>97.4</v>
      </c>
      <c r="AQ77" s="4">
        <v>23.9</v>
      </c>
      <c r="AR77" s="4">
        <v>51</v>
      </c>
      <c r="AS77" s="4">
        <v>6400</v>
      </c>
      <c r="AT77" s="4">
        <v>0.13500000000000001</v>
      </c>
      <c r="AU77" s="4">
        <v>5.1369999999999996</v>
      </c>
      <c r="AV77" s="4">
        <v>12489</v>
      </c>
      <c r="AW77" s="4">
        <v>0</v>
      </c>
      <c r="AX77" s="4">
        <v>0.46</v>
      </c>
      <c r="AY77">
        <v>0.73083333333333333</v>
      </c>
      <c r="AZ77" t="s">
        <v>69</v>
      </c>
      <c r="BA77" t="s">
        <v>302</v>
      </c>
      <c r="BB77">
        <v>16</v>
      </c>
      <c r="BC77" t="s">
        <v>948</v>
      </c>
      <c r="BD77">
        <v>6</v>
      </c>
      <c r="BE77">
        <v>75663.107999999993</v>
      </c>
      <c r="BF77">
        <v>5.8919969293357612E-2</v>
      </c>
      <c r="BG77">
        <v>4.3060677558562188E-2</v>
      </c>
      <c r="BH77">
        <v>471774.64699999994</v>
      </c>
      <c r="BI77">
        <v>9.4495709516158061E-3</v>
      </c>
      <c r="BJ77">
        <v>6.9060614371392187E-3</v>
      </c>
      <c r="BK77">
        <v>2</v>
      </c>
      <c r="BL77" t="s">
        <v>69</v>
      </c>
      <c r="BM77">
        <v>0</v>
      </c>
      <c r="BN77" t="s">
        <v>881</v>
      </c>
    </row>
    <row r="78" spans="1:66" x14ac:dyDescent="0.25">
      <c r="A78" s="141" t="str">
        <f t="shared" si="56"/>
        <v>삼환교통</v>
      </c>
      <c r="B78" s="141" t="str">
        <f t="shared" si="57"/>
        <v>62</v>
      </c>
      <c r="C78" s="142" t="str">
        <f t="shared" si="58"/>
        <v>70바3137</v>
      </c>
      <c r="D78" s="116" t="str">
        <f t="shared" si="59"/>
        <v>저상</v>
      </c>
      <c r="E78" s="112" t="str">
        <f t="shared" si="60"/>
        <v>D</v>
      </c>
      <c r="F78" s="162">
        <f t="shared" si="61"/>
        <v>0.80285714285714282</v>
      </c>
      <c r="G78" s="163">
        <f t="shared" si="62"/>
        <v>1.6859999999999999</v>
      </c>
      <c r="H78" s="164">
        <f t="shared" si="63"/>
        <v>2.1</v>
      </c>
      <c r="I78" s="165">
        <f t="shared" si="64"/>
        <v>4542.3879999999999</v>
      </c>
      <c r="J78" s="166">
        <f t="shared" si="65"/>
        <v>1.5004267614172067E-2</v>
      </c>
      <c r="K78" s="166">
        <f t="shared" si="66"/>
        <v>0.37292731590818046</v>
      </c>
      <c r="L78" s="166">
        <f t="shared" si="67"/>
        <v>0.26307748259285646</v>
      </c>
      <c r="M78" s="167">
        <f t="shared" si="68"/>
        <v>17.329999999999998</v>
      </c>
      <c r="N78" s="168">
        <f t="shared" si="69"/>
        <v>2.1999999999999999E-2</v>
      </c>
      <c r="O78" s="168">
        <f t="shared" si="70"/>
        <v>10.654999999999999</v>
      </c>
      <c r="P78" s="169">
        <f t="shared" si="71"/>
        <v>0</v>
      </c>
      <c r="Q78" s="170">
        <f t="shared" si="72"/>
        <v>78</v>
      </c>
      <c r="R78" s="171">
        <f t="shared" si="73"/>
        <v>23.991513201615369</v>
      </c>
      <c r="S78" s="143">
        <f t="shared" si="74"/>
        <v>1</v>
      </c>
      <c r="T78" s="143">
        <f t="shared" si="75"/>
        <v>484</v>
      </c>
      <c r="U78" t="s">
        <v>117</v>
      </c>
      <c r="V78" t="s">
        <v>122</v>
      </c>
      <c r="W78" t="s">
        <v>117</v>
      </c>
      <c r="X78" s="4" t="s">
        <v>122</v>
      </c>
      <c r="Y78" s="4" t="s">
        <v>307</v>
      </c>
      <c r="Z78" s="4" t="s">
        <v>208</v>
      </c>
      <c r="AA78" s="4" t="s">
        <v>48</v>
      </c>
      <c r="AB78" s="4">
        <v>514</v>
      </c>
      <c r="AC78" s="4">
        <v>4542.3879999999999</v>
      </c>
      <c r="AD78" s="4">
        <v>2693.527</v>
      </c>
      <c r="AE78" s="4">
        <v>1.6859999999999999</v>
      </c>
      <c r="AF78" s="4">
        <v>2.1</v>
      </c>
      <c r="AG78" s="4">
        <v>17.329999999999998</v>
      </c>
      <c r="AH78" s="4">
        <v>309.333259</v>
      </c>
      <c r="AI78" s="4">
        <v>4.6413190000000002</v>
      </c>
      <c r="AJ78" s="4">
        <v>115.358822</v>
      </c>
      <c r="AK78" s="4">
        <v>1195</v>
      </c>
      <c r="AL78" s="4">
        <v>1</v>
      </c>
      <c r="AM78" s="4">
        <v>484</v>
      </c>
      <c r="AN78" s="4">
        <v>78</v>
      </c>
      <c r="AO78" s="4">
        <v>14.684447</v>
      </c>
      <c r="AP78" s="4">
        <v>1935.8</v>
      </c>
      <c r="AQ78" s="4">
        <v>0</v>
      </c>
      <c r="AR78" s="4">
        <v>49</v>
      </c>
      <c r="AS78" s="4">
        <v>7284</v>
      </c>
      <c r="AT78" s="4">
        <v>2.1999999999999999E-2</v>
      </c>
      <c r="AU78" s="4">
        <v>10.654999999999999</v>
      </c>
      <c r="AV78" s="4">
        <v>33573</v>
      </c>
      <c r="AW78" s="4">
        <v>0</v>
      </c>
      <c r="AX78" s="4">
        <v>0.56999999999999995</v>
      </c>
      <c r="AY78">
        <v>0.80285714285714282</v>
      </c>
      <c r="AZ78" t="s">
        <v>66</v>
      </c>
      <c r="BA78" t="s">
        <v>302</v>
      </c>
      <c r="BB78">
        <v>2</v>
      </c>
      <c r="BC78" t="s">
        <v>330</v>
      </c>
      <c r="BD78">
        <v>9</v>
      </c>
      <c r="BE78">
        <v>75663.107999999993</v>
      </c>
      <c r="BF78">
        <v>6.0034382938644291E-2</v>
      </c>
      <c r="BG78">
        <v>4.8199033159311559E-2</v>
      </c>
      <c r="BH78">
        <v>471774.64699999994</v>
      </c>
      <c r="BI78">
        <v>9.6283003524773991E-3</v>
      </c>
      <c r="BJ78">
        <v>7.7301497115604256E-3</v>
      </c>
      <c r="BK78">
        <v>1</v>
      </c>
      <c r="BL78" t="s">
        <v>66</v>
      </c>
      <c r="BM78">
        <v>0</v>
      </c>
      <c r="BN78" t="s">
        <v>881</v>
      </c>
    </row>
    <row r="79" spans="1:66" x14ac:dyDescent="0.25">
      <c r="A79" s="144" t="str">
        <f t="shared" si="56"/>
        <v>삼환교통</v>
      </c>
      <c r="B79" s="144" t="str">
        <f t="shared" si="57"/>
        <v>62</v>
      </c>
      <c r="C79" s="145" t="str">
        <f t="shared" si="58"/>
        <v>70바3142</v>
      </c>
      <c r="D79" s="133" t="str">
        <f t="shared" si="59"/>
        <v>대형</v>
      </c>
      <c r="E79" s="129" t="str">
        <f t="shared" si="60"/>
        <v>F</v>
      </c>
      <c r="F79" s="152">
        <f t="shared" si="61"/>
        <v>0.76479999999999992</v>
      </c>
      <c r="G79" s="153">
        <f t="shared" si="62"/>
        <v>1.9119999999999999</v>
      </c>
      <c r="H79" s="154">
        <f t="shared" si="63"/>
        <v>2.5</v>
      </c>
      <c r="I79" s="155">
        <f t="shared" si="64"/>
        <v>3834.04</v>
      </c>
      <c r="J79" s="156">
        <f t="shared" si="65"/>
        <v>1.9820115911796523E-2</v>
      </c>
      <c r="K79" s="156">
        <f t="shared" si="66"/>
        <v>0.36741535519662766</v>
      </c>
      <c r="L79" s="156">
        <f t="shared" si="67"/>
        <v>0.16562164192340195</v>
      </c>
      <c r="M79" s="157">
        <f t="shared" si="68"/>
        <v>12.696999999999999</v>
      </c>
      <c r="N79" s="158">
        <f t="shared" si="69"/>
        <v>2.5999999999999999E-2</v>
      </c>
      <c r="O79" s="158">
        <f t="shared" si="70"/>
        <v>17.006</v>
      </c>
      <c r="P79" s="159">
        <f t="shared" si="71"/>
        <v>0.10333333333333333</v>
      </c>
      <c r="Q79" s="160">
        <f t="shared" si="72"/>
        <v>92</v>
      </c>
      <c r="R79" s="161">
        <f t="shared" si="73"/>
        <v>23.247986443109063</v>
      </c>
      <c r="S79" s="146">
        <f t="shared" si="74"/>
        <v>1</v>
      </c>
      <c r="T79" s="146">
        <f t="shared" si="75"/>
        <v>652</v>
      </c>
      <c r="U79" t="s">
        <v>117</v>
      </c>
      <c r="V79" t="s">
        <v>122</v>
      </c>
      <c r="W79" t="s">
        <v>117</v>
      </c>
      <c r="X79" s="4" t="s">
        <v>122</v>
      </c>
      <c r="Y79" s="4" t="s">
        <v>308</v>
      </c>
      <c r="Z79" s="4" t="s">
        <v>197</v>
      </c>
      <c r="AA79" s="4" t="s">
        <v>48</v>
      </c>
      <c r="AB79" s="4">
        <v>514</v>
      </c>
      <c r="AC79" s="4">
        <v>3834.04</v>
      </c>
      <c r="AD79" s="4">
        <v>2005.0150000000001</v>
      </c>
      <c r="AE79" s="4">
        <v>1.9119999999999999</v>
      </c>
      <c r="AF79" s="4">
        <v>2.5</v>
      </c>
      <c r="AG79" s="4">
        <v>12.696999999999999</v>
      </c>
      <c r="AH79" s="4">
        <v>269.13964700000002</v>
      </c>
      <c r="AI79" s="4">
        <v>5.3343790000000002</v>
      </c>
      <c r="AJ79" s="4">
        <v>98.886038999999997</v>
      </c>
      <c r="AK79" s="4">
        <v>635</v>
      </c>
      <c r="AL79" s="4">
        <v>1</v>
      </c>
      <c r="AM79" s="4">
        <v>652</v>
      </c>
      <c r="AN79" s="4">
        <v>92</v>
      </c>
      <c r="AO79" s="4">
        <v>14.245540999999999</v>
      </c>
      <c r="AP79" s="4">
        <v>354.9</v>
      </c>
      <c r="AQ79" s="4">
        <v>6.2</v>
      </c>
      <c r="AR79" s="4">
        <v>24</v>
      </c>
      <c r="AS79" s="4">
        <v>3111</v>
      </c>
      <c r="AT79" s="4">
        <v>2.5999999999999999E-2</v>
      </c>
      <c r="AU79" s="4">
        <v>17.006</v>
      </c>
      <c r="AV79" s="4">
        <v>26632</v>
      </c>
      <c r="AW79" s="4">
        <v>0</v>
      </c>
      <c r="AX79" s="4">
        <v>0.54</v>
      </c>
      <c r="AY79">
        <v>0.76479999999999992</v>
      </c>
      <c r="AZ79" t="s">
        <v>69</v>
      </c>
      <c r="BA79" t="s">
        <v>302</v>
      </c>
      <c r="BB79">
        <v>9</v>
      </c>
      <c r="BC79" t="s">
        <v>949</v>
      </c>
      <c r="BD79">
        <v>10</v>
      </c>
      <c r="BE79">
        <v>75663.107999999993</v>
      </c>
      <c r="BF79">
        <v>5.067251532939937E-2</v>
      </c>
      <c r="BG79">
        <v>3.8754339723924634E-2</v>
      </c>
      <c r="BH79">
        <v>471774.64699999994</v>
      </c>
      <c r="BI79">
        <v>8.1268462058750705E-3</v>
      </c>
      <c r="BJ79">
        <v>6.2154119782532533E-3</v>
      </c>
      <c r="BK79">
        <v>1</v>
      </c>
      <c r="BL79" t="s">
        <v>66</v>
      </c>
      <c r="BM79">
        <v>-1</v>
      </c>
      <c r="BN79" t="s">
        <v>880</v>
      </c>
    </row>
    <row r="80" spans="1:66" x14ac:dyDescent="0.25">
      <c r="A80" s="141" t="str">
        <f t="shared" si="56"/>
        <v>삼환교통</v>
      </c>
      <c r="B80" s="141" t="str">
        <f t="shared" si="57"/>
        <v>62</v>
      </c>
      <c r="C80" s="142" t="str">
        <f t="shared" si="58"/>
        <v>70바3156</v>
      </c>
      <c r="D80" s="116" t="str">
        <f t="shared" si="59"/>
        <v>대형</v>
      </c>
      <c r="E80" s="112" t="str">
        <f t="shared" si="60"/>
        <v>F</v>
      </c>
      <c r="F80" s="162">
        <f t="shared" si="61"/>
        <v>0.76458333333333339</v>
      </c>
      <c r="G80" s="163">
        <f t="shared" si="62"/>
        <v>1.835</v>
      </c>
      <c r="H80" s="164">
        <f t="shared" si="63"/>
        <v>2.4</v>
      </c>
      <c r="I80" s="165">
        <f t="shared" si="64"/>
        <v>3701.6849999999999</v>
      </c>
      <c r="J80" s="166">
        <f t="shared" si="65"/>
        <v>2.8861251707777397E-2</v>
      </c>
      <c r="K80" s="166">
        <f t="shared" si="66"/>
        <v>0.36942040269282378</v>
      </c>
      <c r="L80" s="166">
        <f t="shared" si="67"/>
        <v>0.12399758488364084</v>
      </c>
      <c r="M80" s="167">
        <f t="shared" si="68"/>
        <v>14.760999999999999</v>
      </c>
      <c r="N80" s="168">
        <f t="shared" si="69"/>
        <v>2.7E-2</v>
      </c>
      <c r="O80" s="168">
        <f t="shared" si="70"/>
        <v>9.4819999999999993</v>
      </c>
      <c r="P80" s="169">
        <f t="shared" si="71"/>
        <v>0.13666666666666666</v>
      </c>
      <c r="Q80" s="170">
        <f t="shared" si="72"/>
        <v>96</v>
      </c>
      <c r="R80" s="171">
        <f t="shared" si="73"/>
        <v>23.76157402511339</v>
      </c>
      <c r="S80" s="143">
        <f t="shared" si="74"/>
        <v>1</v>
      </c>
      <c r="T80" s="143">
        <f t="shared" si="75"/>
        <v>351</v>
      </c>
      <c r="U80" t="s">
        <v>117</v>
      </c>
      <c r="V80" t="s">
        <v>122</v>
      </c>
      <c r="W80" t="s">
        <v>117</v>
      </c>
      <c r="X80" s="4" t="s">
        <v>122</v>
      </c>
      <c r="Y80" s="4" t="s">
        <v>309</v>
      </c>
      <c r="Z80" s="4" t="s">
        <v>197</v>
      </c>
      <c r="AA80" s="4" t="s">
        <v>48</v>
      </c>
      <c r="AB80" s="4">
        <v>514</v>
      </c>
      <c r="AC80" s="4">
        <v>3701.6849999999999</v>
      </c>
      <c r="AD80" s="4">
        <v>2017.6969999999999</v>
      </c>
      <c r="AE80" s="4">
        <v>1.835</v>
      </c>
      <c r="AF80" s="4">
        <v>2.4</v>
      </c>
      <c r="AG80" s="4">
        <v>14.760999999999999</v>
      </c>
      <c r="AH80" s="4">
        <v>258.89937400000002</v>
      </c>
      <c r="AI80" s="4">
        <v>7.4721599999999997</v>
      </c>
      <c r="AJ80" s="4">
        <v>95.642711000000006</v>
      </c>
      <c r="AK80" s="4">
        <v>459</v>
      </c>
      <c r="AL80" s="4">
        <v>1</v>
      </c>
      <c r="AM80" s="4">
        <v>351</v>
      </c>
      <c r="AN80" s="4">
        <v>96</v>
      </c>
      <c r="AO80" s="4">
        <v>14.297775</v>
      </c>
      <c r="AP80" s="4">
        <v>248.2</v>
      </c>
      <c r="AQ80" s="4">
        <v>8.1999999999999993</v>
      </c>
      <c r="AR80" s="4">
        <v>31</v>
      </c>
      <c r="AS80" s="4">
        <v>4271</v>
      </c>
      <c r="AT80" s="4">
        <v>2.7E-2</v>
      </c>
      <c r="AU80" s="4">
        <v>9.4819999999999993</v>
      </c>
      <c r="AV80" s="4">
        <v>27808</v>
      </c>
      <c r="AW80" s="4">
        <v>0</v>
      </c>
      <c r="AX80" s="4">
        <v>0.56000000000000005</v>
      </c>
      <c r="AY80">
        <v>0.76458333333333339</v>
      </c>
      <c r="AZ80" t="s">
        <v>69</v>
      </c>
      <c r="BA80" t="s">
        <v>302</v>
      </c>
      <c r="BB80">
        <v>10</v>
      </c>
      <c r="BC80" t="s">
        <v>950</v>
      </c>
      <c r="BD80">
        <v>11</v>
      </c>
      <c r="BE80">
        <v>75663.107999999993</v>
      </c>
      <c r="BF80">
        <v>4.8923248037868072E-2</v>
      </c>
      <c r="BG80">
        <v>3.7405900062286633E-2</v>
      </c>
      <c r="BH80">
        <v>471774.64699999994</v>
      </c>
      <c r="BI80">
        <v>7.8462991250990224E-3</v>
      </c>
      <c r="BJ80">
        <v>5.9991495393986278E-3</v>
      </c>
      <c r="BK80">
        <v>1</v>
      </c>
      <c r="BL80" t="s">
        <v>69</v>
      </c>
      <c r="BM80">
        <v>0</v>
      </c>
      <c r="BN80" t="s">
        <v>881</v>
      </c>
    </row>
    <row r="81" spans="1:66" x14ac:dyDescent="0.25">
      <c r="A81" s="144" t="str">
        <f t="shared" si="56"/>
        <v>삼환교통</v>
      </c>
      <c r="B81" s="144" t="str">
        <f t="shared" si="57"/>
        <v>62</v>
      </c>
      <c r="C81" s="145" t="str">
        <f t="shared" si="58"/>
        <v>70바3161</v>
      </c>
      <c r="D81" s="133" t="str">
        <f t="shared" si="59"/>
        <v>저상</v>
      </c>
      <c r="E81" s="129" t="str">
        <f t="shared" si="60"/>
        <v>F</v>
      </c>
      <c r="F81" s="152">
        <f t="shared" si="61"/>
        <v>0.73083333333333333</v>
      </c>
      <c r="G81" s="153">
        <f t="shared" si="62"/>
        <v>1.754</v>
      </c>
      <c r="H81" s="154">
        <f t="shared" si="63"/>
        <v>2.4</v>
      </c>
      <c r="I81" s="155">
        <f t="shared" si="64"/>
        <v>4691.2579999999998</v>
      </c>
      <c r="J81" s="156">
        <f t="shared" si="65"/>
        <v>1.9771378189257196E-2</v>
      </c>
      <c r="K81" s="156">
        <f t="shared" si="66"/>
        <v>0.36857147894809522</v>
      </c>
      <c r="L81" s="156">
        <f t="shared" si="67"/>
        <v>0.24471048064293202</v>
      </c>
      <c r="M81" s="157">
        <f t="shared" si="68"/>
        <v>17.088999999999999</v>
      </c>
      <c r="N81" s="158">
        <f t="shared" si="69"/>
        <v>0</v>
      </c>
      <c r="O81" s="158">
        <f t="shared" si="70"/>
        <v>6.1390000000000002</v>
      </c>
      <c r="P81" s="159">
        <f t="shared" si="71"/>
        <v>1.4833333333333334</v>
      </c>
      <c r="Q81" s="160">
        <f t="shared" si="72"/>
        <v>98</v>
      </c>
      <c r="R81" s="161">
        <f t="shared" si="73"/>
        <v>23.088914432237758</v>
      </c>
      <c r="S81" s="146">
        <f t="shared" si="74"/>
        <v>0</v>
      </c>
      <c r="T81" s="146">
        <f t="shared" si="75"/>
        <v>288</v>
      </c>
      <c r="U81" t="s">
        <v>117</v>
      </c>
      <c r="V81" t="s">
        <v>122</v>
      </c>
      <c r="W81" t="s">
        <v>117</v>
      </c>
      <c r="X81" s="4" t="s">
        <v>122</v>
      </c>
      <c r="Y81" s="4" t="s">
        <v>310</v>
      </c>
      <c r="Z81" s="4" t="s">
        <v>208</v>
      </c>
      <c r="AA81" s="4" t="s">
        <v>48</v>
      </c>
      <c r="AB81" s="4">
        <v>514</v>
      </c>
      <c r="AC81" s="4">
        <v>4691.2579999999998</v>
      </c>
      <c r="AD81" s="4">
        <v>2674.56</v>
      </c>
      <c r="AE81" s="4">
        <v>1.754</v>
      </c>
      <c r="AF81" s="4">
        <v>2.4</v>
      </c>
      <c r="AG81" s="4">
        <v>17.088999999999999</v>
      </c>
      <c r="AH81" s="4">
        <v>332.183267</v>
      </c>
      <c r="AI81" s="4">
        <v>6.5677209999999997</v>
      </c>
      <c r="AJ81" s="4">
        <v>122.433278</v>
      </c>
      <c r="AK81" s="4">
        <v>1148</v>
      </c>
      <c r="AL81" s="4">
        <v>0</v>
      </c>
      <c r="AM81" s="4">
        <v>288</v>
      </c>
      <c r="AN81" s="4">
        <v>98</v>
      </c>
      <c r="AO81" s="4">
        <v>14.122498999999999</v>
      </c>
      <c r="AP81" s="4">
        <v>953.7</v>
      </c>
      <c r="AQ81" s="4">
        <v>89</v>
      </c>
      <c r="AR81" s="4">
        <v>80</v>
      </c>
      <c r="AS81" s="4">
        <v>18053</v>
      </c>
      <c r="AT81" s="4">
        <v>0</v>
      </c>
      <c r="AU81" s="4">
        <v>6.1390000000000002</v>
      </c>
      <c r="AV81" s="4">
        <v>40047</v>
      </c>
      <c r="AW81" s="4">
        <v>0</v>
      </c>
      <c r="AX81" s="4">
        <v>0.61</v>
      </c>
      <c r="AY81">
        <v>0.73083333333333333</v>
      </c>
      <c r="AZ81" t="s">
        <v>69</v>
      </c>
      <c r="BA81" t="s">
        <v>302</v>
      </c>
      <c r="BB81">
        <v>16</v>
      </c>
      <c r="BC81" t="s">
        <v>948</v>
      </c>
      <c r="BD81">
        <v>8</v>
      </c>
      <c r="BE81">
        <v>75663.107999999993</v>
      </c>
      <c r="BF81">
        <v>6.2001920407498995E-2</v>
      </c>
      <c r="BG81">
        <v>4.5313070164480516E-2</v>
      </c>
      <c r="BH81">
        <v>471774.64699999994</v>
      </c>
      <c r="BI81">
        <v>9.9438535534530342E-3</v>
      </c>
      <c r="BJ81">
        <v>7.2672996386485928E-3</v>
      </c>
      <c r="BK81">
        <v>2</v>
      </c>
      <c r="BL81" t="s">
        <v>69</v>
      </c>
      <c r="BM81">
        <v>0</v>
      </c>
      <c r="BN81" t="s">
        <v>881</v>
      </c>
    </row>
    <row r="82" spans="1:66" x14ac:dyDescent="0.25">
      <c r="A82" s="141" t="str">
        <f t="shared" si="56"/>
        <v>삼환교통</v>
      </c>
      <c r="B82" s="141" t="str">
        <f t="shared" si="57"/>
        <v>62</v>
      </c>
      <c r="C82" s="142" t="str">
        <f t="shared" si="58"/>
        <v>70바3171</v>
      </c>
      <c r="D82" s="116" t="str">
        <f t="shared" si="59"/>
        <v>대형</v>
      </c>
      <c r="E82" s="112" t="str">
        <f t="shared" si="60"/>
        <v>F</v>
      </c>
      <c r="F82" s="162">
        <f t="shared" si="61"/>
        <v>0.77954545454545454</v>
      </c>
      <c r="G82" s="163">
        <f t="shared" si="62"/>
        <v>1.7150000000000001</v>
      </c>
      <c r="H82" s="164">
        <f t="shared" si="63"/>
        <v>2.2000000000000002</v>
      </c>
      <c r="I82" s="165">
        <f t="shared" si="64"/>
        <v>3424.06</v>
      </c>
      <c r="J82" s="166">
        <f t="shared" si="65"/>
        <v>1.9533089027598254E-2</v>
      </c>
      <c r="K82" s="166">
        <f t="shared" si="66"/>
        <v>0.35546799220182662</v>
      </c>
      <c r="L82" s="166">
        <f t="shared" si="67"/>
        <v>0.18808081634083515</v>
      </c>
      <c r="M82" s="167">
        <f t="shared" si="68"/>
        <v>11.696999999999999</v>
      </c>
      <c r="N82" s="168">
        <f t="shared" si="69"/>
        <v>0</v>
      </c>
      <c r="O82" s="168">
        <f t="shared" si="70"/>
        <v>7.36</v>
      </c>
      <c r="P82" s="169">
        <f t="shared" si="71"/>
        <v>0.38</v>
      </c>
      <c r="Q82" s="170">
        <f t="shared" si="72"/>
        <v>91</v>
      </c>
      <c r="R82" s="171">
        <f t="shared" si="73"/>
        <v>22.749961889166254</v>
      </c>
      <c r="S82" s="143">
        <f t="shared" si="74"/>
        <v>0</v>
      </c>
      <c r="T82" s="143">
        <f t="shared" si="75"/>
        <v>252</v>
      </c>
      <c r="U82" t="s">
        <v>117</v>
      </c>
      <c r="V82" t="s">
        <v>122</v>
      </c>
      <c r="W82" t="s">
        <v>117</v>
      </c>
      <c r="X82" s="4" t="s">
        <v>122</v>
      </c>
      <c r="Y82" s="4" t="s">
        <v>312</v>
      </c>
      <c r="Z82" s="4" t="s">
        <v>197</v>
      </c>
      <c r="AA82" s="4" t="s">
        <v>48</v>
      </c>
      <c r="AB82" s="4">
        <v>514</v>
      </c>
      <c r="AC82" s="4">
        <v>3424.06</v>
      </c>
      <c r="AD82" s="4">
        <v>1996.048</v>
      </c>
      <c r="AE82" s="4">
        <v>1.7150000000000001</v>
      </c>
      <c r="AF82" s="4">
        <v>2.2000000000000002</v>
      </c>
      <c r="AG82" s="4">
        <v>11.696999999999999</v>
      </c>
      <c r="AH82" s="4">
        <v>240.81383099999999</v>
      </c>
      <c r="AI82" s="4">
        <v>4.7038380000000002</v>
      </c>
      <c r="AJ82" s="4">
        <v>85.601608999999996</v>
      </c>
      <c r="AK82" s="4">
        <v>644</v>
      </c>
      <c r="AL82" s="4">
        <v>0</v>
      </c>
      <c r="AM82" s="4">
        <v>252</v>
      </c>
      <c r="AN82" s="4">
        <v>91</v>
      </c>
      <c r="AO82" s="4">
        <v>14.218700999999999</v>
      </c>
      <c r="AP82" s="4">
        <v>83.1</v>
      </c>
      <c r="AQ82" s="4">
        <v>22.8</v>
      </c>
      <c r="AR82" s="4">
        <v>13</v>
      </c>
      <c r="AS82" s="4">
        <v>1277</v>
      </c>
      <c r="AT82" s="4">
        <v>0</v>
      </c>
      <c r="AU82" s="4">
        <v>7.36</v>
      </c>
      <c r="AV82" s="4">
        <v>27406</v>
      </c>
      <c r="AW82" s="4">
        <v>0</v>
      </c>
      <c r="AX82" s="4">
        <v>0.47</v>
      </c>
      <c r="AY82">
        <v>0.77954545454545454</v>
      </c>
      <c r="AZ82" t="s">
        <v>69</v>
      </c>
      <c r="BA82" t="s">
        <v>302</v>
      </c>
      <c r="BB82">
        <v>7</v>
      </c>
      <c r="BC82" t="s">
        <v>951</v>
      </c>
      <c r="BD82">
        <v>8</v>
      </c>
      <c r="BE82">
        <v>75663.107999999993</v>
      </c>
      <c r="BF82">
        <v>4.5254022607688814E-2</v>
      </c>
      <c r="BG82">
        <v>3.527756762372105E-2</v>
      </c>
      <c r="BH82">
        <v>471774.64699999994</v>
      </c>
      <c r="BI82">
        <v>7.2578296052437097E-3</v>
      </c>
      <c r="BJ82">
        <v>5.6578080786331645E-3</v>
      </c>
      <c r="BK82">
        <v>1</v>
      </c>
      <c r="BL82" t="s">
        <v>66</v>
      </c>
      <c r="BM82">
        <v>-1</v>
      </c>
      <c r="BN82" t="s">
        <v>880</v>
      </c>
    </row>
    <row r="83" spans="1:66" x14ac:dyDescent="0.25">
      <c r="A83" s="144" t="str">
        <f t="shared" si="56"/>
        <v>삼환교통</v>
      </c>
      <c r="B83" s="144" t="str">
        <f t="shared" si="57"/>
        <v>62</v>
      </c>
      <c r="C83" s="145" t="str">
        <f t="shared" si="58"/>
        <v>70바3172</v>
      </c>
      <c r="D83" s="133" t="str">
        <f t="shared" si="59"/>
        <v>대형</v>
      </c>
      <c r="E83" s="129" t="str">
        <f t="shared" si="60"/>
        <v>F</v>
      </c>
      <c r="F83" s="152">
        <f t="shared" si="61"/>
        <v>0.79272727272727261</v>
      </c>
      <c r="G83" s="153">
        <f t="shared" si="62"/>
        <v>1.744</v>
      </c>
      <c r="H83" s="154">
        <f t="shared" si="63"/>
        <v>2.2000000000000002</v>
      </c>
      <c r="I83" s="155">
        <f t="shared" si="64"/>
        <v>4160.3540000000003</v>
      </c>
      <c r="J83" s="156">
        <f t="shared" si="65"/>
        <v>2.4111520985924333E-2</v>
      </c>
      <c r="K83" s="156">
        <f t="shared" si="66"/>
        <v>0.35652552726844683</v>
      </c>
      <c r="L83" s="156">
        <f t="shared" si="67"/>
        <v>0.17402365279493043</v>
      </c>
      <c r="M83" s="157">
        <f t="shared" si="68"/>
        <v>11.769</v>
      </c>
      <c r="N83" s="158">
        <f t="shared" si="69"/>
        <v>4.8000000000000001E-2</v>
      </c>
      <c r="O83" s="158">
        <f t="shared" si="70"/>
        <v>11.177</v>
      </c>
      <c r="P83" s="159">
        <f t="shared" si="71"/>
        <v>0.38</v>
      </c>
      <c r="Q83" s="160">
        <f t="shared" si="72"/>
        <v>91</v>
      </c>
      <c r="R83" s="161">
        <f t="shared" si="73"/>
        <v>23.214848060476324</v>
      </c>
      <c r="S83" s="146">
        <f t="shared" si="74"/>
        <v>2</v>
      </c>
      <c r="T83" s="146">
        <f t="shared" si="75"/>
        <v>465</v>
      </c>
      <c r="U83" t="s">
        <v>117</v>
      </c>
      <c r="V83" t="s">
        <v>122</v>
      </c>
      <c r="W83" t="s">
        <v>117</v>
      </c>
      <c r="X83" s="4" t="s">
        <v>122</v>
      </c>
      <c r="Y83" s="4" t="s">
        <v>314</v>
      </c>
      <c r="Z83" s="4" t="s">
        <v>197</v>
      </c>
      <c r="AA83" s="4" t="s">
        <v>48</v>
      </c>
      <c r="AB83" s="4">
        <v>514</v>
      </c>
      <c r="AC83" s="4">
        <v>4160.3540000000003</v>
      </c>
      <c r="AD83" s="4">
        <v>2385.6590000000001</v>
      </c>
      <c r="AE83" s="4">
        <v>1.744</v>
      </c>
      <c r="AF83" s="4">
        <v>2.2000000000000002</v>
      </c>
      <c r="AG83" s="4">
        <v>11.769</v>
      </c>
      <c r="AH83" s="4">
        <v>289.34715499999999</v>
      </c>
      <c r="AI83" s="4">
        <v>6.9766000000000004</v>
      </c>
      <c r="AJ83" s="4">
        <v>103.15964700000001</v>
      </c>
      <c r="AK83" s="4">
        <v>724</v>
      </c>
      <c r="AL83" s="4">
        <v>2</v>
      </c>
      <c r="AM83" s="4">
        <v>465</v>
      </c>
      <c r="AN83" s="4">
        <v>91</v>
      </c>
      <c r="AO83" s="4">
        <v>14.378416</v>
      </c>
      <c r="AP83" s="4">
        <v>68.400000000000006</v>
      </c>
      <c r="AQ83" s="4">
        <v>22.8</v>
      </c>
      <c r="AR83" s="4">
        <v>29</v>
      </c>
      <c r="AS83" s="4">
        <v>3544</v>
      </c>
      <c r="AT83" s="4">
        <v>4.8000000000000001E-2</v>
      </c>
      <c r="AU83" s="4">
        <v>11.177</v>
      </c>
      <c r="AV83" s="4">
        <v>30105</v>
      </c>
      <c r="AW83" s="4">
        <v>0</v>
      </c>
      <c r="AX83" s="4">
        <v>0.47</v>
      </c>
      <c r="AY83">
        <v>0.79272727272727261</v>
      </c>
      <c r="AZ83" t="s">
        <v>69</v>
      </c>
      <c r="BA83" t="s">
        <v>302</v>
      </c>
      <c r="BB83">
        <v>3</v>
      </c>
      <c r="BC83" t="s">
        <v>315</v>
      </c>
      <c r="BD83">
        <v>11</v>
      </c>
      <c r="BE83">
        <v>75663.107999999993</v>
      </c>
      <c r="BF83">
        <v>5.4985237984144147E-2</v>
      </c>
      <c r="BG83">
        <v>4.3588297747430629E-2</v>
      </c>
      <c r="BH83">
        <v>471774.64699999994</v>
      </c>
      <c r="BI83">
        <v>8.8185196607226766E-3</v>
      </c>
      <c r="BJ83">
        <v>6.9906810401365212E-3</v>
      </c>
      <c r="BK83">
        <v>1</v>
      </c>
      <c r="BL83" t="s">
        <v>66</v>
      </c>
      <c r="BM83">
        <v>-1</v>
      </c>
      <c r="BN83" t="s">
        <v>880</v>
      </c>
    </row>
    <row r="84" spans="1:66" x14ac:dyDescent="0.25">
      <c r="A84" s="141" t="str">
        <f t="shared" si="56"/>
        <v>삼환교통</v>
      </c>
      <c r="B84" s="141" t="str">
        <f t="shared" si="57"/>
        <v>62</v>
      </c>
      <c r="C84" s="142" t="str">
        <f t="shared" si="58"/>
        <v>70바3174</v>
      </c>
      <c r="D84" s="116" t="str">
        <f t="shared" si="59"/>
        <v>대형</v>
      </c>
      <c r="E84" s="112" t="str">
        <f t="shared" si="60"/>
        <v>D</v>
      </c>
      <c r="F84" s="162">
        <f t="shared" si="61"/>
        <v>0.80130434782608706</v>
      </c>
      <c r="G84" s="163">
        <f t="shared" si="62"/>
        <v>1.843</v>
      </c>
      <c r="H84" s="164">
        <f t="shared" si="63"/>
        <v>2.2999999999999998</v>
      </c>
      <c r="I84" s="165">
        <f t="shared" si="64"/>
        <v>2068.0010000000002</v>
      </c>
      <c r="J84" s="166">
        <f t="shared" si="65"/>
        <v>2.1971317351276158E-2</v>
      </c>
      <c r="K84" s="166">
        <f t="shared" si="66"/>
        <v>0.36343123645621206</v>
      </c>
      <c r="L84" s="166">
        <f t="shared" si="67"/>
        <v>0.18036741761730288</v>
      </c>
      <c r="M84" s="167">
        <f t="shared" si="68"/>
        <v>10.361000000000001</v>
      </c>
      <c r="N84" s="168">
        <f t="shared" si="69"/>
        <v>0</v>
      </c>
      <c r="O84" s="168">
        <f t="shared" si="70"/>
        <v>6.431</v>
      </c>
      <c r="P84" s="169">
        <f t="shared" si="71"/>
        <v>0.31</v>
      </c>
      <c r="Q84" s="170">
        <f t="shared" si="72"/>
        <v>94</v>
      </c>
      <c r="R84" s="171">
        <f t="shared" si="73"/>
        <v>23.187615684337864</v>
      </c>
      <c r="S84" s="143">
        <f t="shared" si="74"/>
        <v>0</v>
      </c>
      <c r="T84" s="143">
        <f t="shared" si="75"/>
        <v>133</v>
      </c>
      <c r="U84" t="s">
        <v>117</v>
      </c>
      <c r="V84" t="s">
        <v>122</v>
      </c>
      <c r="W84" t="s">
        <v>117</v>
      </c>
      <c r="X84" s="4" t="s">
        <v>122</v>
      </c>
      <c r="Y84" s="4" t="s">
        <v>316</v>
      </c>
      <c r="Z84" s="4" t="s">
        <v>197</v>
      </c>
      <c r="AA84" s="4" t="s">
        <v>48</v>
      </c>
      <c r="AB84" s="4">
        <v>514</v>
      </c>
      <c r="AC84" s="4">
        <v>2068.0010000000002</v>
      </c>
      <c r="AD84" s="4">
        <v>1122.242</v>
      </c>
      <c r="AE84" s="4">
        <v>1.843</v>
      </c>
      <c r="AF84" s="4">
        <v>2.2999999999999998</v>
      </c>
      <c r="AG84" s="4">
        <v>10.361000000000001</v>
      </c>
      <c r="AH84" s="4">
        <v>145.112191</v>
      </c>
      <c r="AI84" s="4">
        <v>3.1883059999999999</v>
      </c>
      <c r="AJ84" s="4">
        <v>52.738303000000002</v>
      </c>
      <c r="AK84" s="4">
        <v>373</v>
      </c>
      <c r="AL84" s="4">
        <v>0</v>
      </c>
      <c r="AM84" s="4">
        <v>133</v>
      </c>
      <c r="AN84" s="4">
        <v>94</v>
      </c>
      <c r="AO84" s="4">
        <v>14.251049</v>
      </c>
      <c r="AP84" s="4">
        <v>81</v>
      </c>
      <c r="AQ84" s="4">
        <v>18.600000000000001</v>
      </c>
      <c r="AR84" s="4">
        <v>33</v>
      </c>
      <c r="AS84" s="4">
        <v>3560</v>
      </c>
      <c r="AT84" s="4">
        <v>0</v>
      </c>
      <c r="AU84" s="4">
        <v>6.431</v>
      </c>
      <c r="AV84" s="4">
        <v>13868</v>
      </c>
      <c r="AW84" s="4">
        <v>0</v>
      </c>
      <c r="AX84" s="4">
        <v>0.46</v>
      </c>
      <c r="AY84">
        <v>0.80130434782608706</v>
      </c>
      <c r="AZ84" t="s">
        <v>66</v>
      </c>
      <c r="BA84" t="s">
        <v>302</v>
      </c>
      <c r="BB84">
        <v>3</v>
      </c>
      <c r="BC84" t="s">
        <v>326</v>
      </c>
      <c r="BD84">
        <v>5</v>
      </c>
      <c r="BE84">
        <v>75663.107999999993</v>
      </c>
      <c r="BF84">
        <v>2.7331695124128398E-2</v>
      </c>
      <c r="BG84">
        <v>2.1901006136421149E-2</v>
      </c>
      <c r="BH84">
        <v>471774.64699999994</v>
      </c>
      <c r="BI84">
        <v>4.3834508979029565E-3</v>
      </c>
      <c r="BJ84">
        <v>3.5124782629718044E-3</v>
      </c>
      <c r="BK84">
        <v>1</v>
      </c>
      <c r="BL84" t="s">
        <v>66</v>
      </c>
      <c r="BM84">
        <v>0</v>
      </c>
      <c r="BN84" t="s">
        <v>881</v>
      </c>
    </row>
    <row r="85" spans="1:66" x14ac:dyDescent="0.25">
      <c r="A85" s="144" t="str">
        <f t="shared" si="56"/>
        <v>삼환교통</v>
      </c>
      <c r="B85" s="144" t="str">
        <f t="shared" si="57"/>
        <v>62</v>
      </c>
      <c r="C85" s="145" t="str">
        <f t="shared" si="58"/>
        <v>70바3176</v>
      </c>
      <c r="D85" s="133" t="str">
        <f t="shared" si="59"/>
        <v>대형</v>
      </c>
      <c r="E85" s="129" t="str">
        <f t="shared" si="60"/>
        <v>F</v>
      </c>
      <c r="F85" s="152">
        <f t="shared" si="61"/>
        <v>0.76434782608695662</v>
      </c>
      <c r="G85" s="153">
        <f t="shared" si="62"/>
        <v>1.758</v>
      </c>
      <c r="H85" s="154">
        <f t="shared" si="63"/>
        <v>2.2999999999999998</v>
      </c>
      <c r="I85" s="155">
        <f t="shared" si="64"/>
        <v>4227.87</v>
      </c>
      <c r="J85" s="156">
        <f t="shared" si="65"/>
        <v>1.4971232102058696E-2</v>
      </c>
      <c r="K85" s="156">
        <f t="shared" si="66"/>
        <v>0.3889182209361452</v>
      </c>
      <c r="L85" s="156">
        <f t="shared" si="67"/>
        <v>0.17857691934709441</v>
      </c>
      <c r="M85" s="157">
        <f t="shared" si="68"/>
        <v>13.571</v>
      </c>
      <c r="N85" s="158">
        <f t="shared" si="69"/>
        <v>0</v>
      </c>
      <c r="O85" s="158">
        <f t="shared" si="70"/>
        <v>10.313000000000001</v>
      </c>
      <c r="P85" s="159">
        <f t="shared" si="71"/>
        <v>0.70499999999999996</v>
      </c>
      <c r="Q85" s="160">
        <f t="shared" si="72"/>
        <v>94</v>
      </c>
      <c r="R85" s="161">
        <f t="shared" si="73"/>
        <v>24.112899198526001</v>
      </c>
      <c r="S85" s="146">
        <f t="shared" si="74"/>
        <v>0</v>
      </c>
      <c r="T85" s="146">
        <f t="shared" si="75"/>
        <v>436</v>
      </c>
      <c r="U85" t="s">
        <v>117</v>
      </c>
      <c r="V85" t="s">
        <v>122</v>
      </c>
      <c r="W85" t="s">
        <v>117</v>
      </c>
      <c r="X85" s="4" t="s">
        <v>122</v>
      </c>
      <c r="Y85" s="4" t="s">
        <v>317</v>
      </c>
      <c r="Z85" s="4" t="s">
        <v>197</v>
      </c>
      <c r="AA85" s="4" t="s">
        <v>48</v>
      </c>
      <c r="AB85" s="4">
        <v>514</v>
      </c>
      <c r="AC85" s="4">
        <v>4227.87</v>
      </c>
      <c r="AD85" s="4">
        <v>2404.424</v>
      </c>
      <c r="AE85" s="4">
        <v>1.758</v>
      </c>
      <c r="AF85" s="4">
        <v>2.2999999999999998</v>
      </c>
      <c r="AG85" s="4">
        <v>13.571</v>
      </c>
      <c r="AH85" s="4">
        <v>294.13410800000003</v>
      </c>
      <c r="AI85" s="4">
        <v>4.4035500000000001</v>
      </c>
      <c r="AJ85" s="4">
        <v>114.394114</v>
      </c>
      <c r="AK85" s="4">
        <v>755</v>
      </c>
      <c r="AL85" s="4">
        <v>0</v>
      </c>
      <c r="AM85" s="4">
        <v>436</v>
      </c>
      <c r="AN85" s="4">
        <v>94</v>
      </c>
      <c r="AO85" s="4">
        <v>14.373953</v>
      </c>
      <c r="AP85" s="4">
        <v>159.80000000000001</v>
      </c>
      <c r="AQ85" s="4">
        <v>42.3</v>
      </c>
      <c r="AR85" s="4">
        <v>43</v>
      </c>
      <c r="AS85" s="4">
        <v>6662</v>
      </c>
      <c r="AT85" s="4">
        <v>0</v>
      </c>
      <c r="AU85" s="4">
        <v>10.313000000000001</v>
      </c>
      <c r="AV85" s="4">
        <v>34799</v>
      </c>
      <c r="AW85" s="4">
        <v>0</v>
      </c>
      <c r="AX85" s="4">
        <v>0.5</v>
      </c>
      <c r="AY85">
        <v>0.76434782608695662</v>
      </c>
      <c r="AZ85" t="s">
        <v>69</v>
      </c>
      <c r="BA85" t="s">
        <v>302</v>
      </c>
      <c r="BB85">
        <v>11</v>
      </c>
      <c r="BC85" t="s">
        <v>952</v>
      </c>
      <c r="BD85">
        <v>10</v>
      </c>
      <c r="BE85">
        <v>75663.107999999993</v>
      </c>
      <c r="BF85">
        <v>5.5877561889210267E-2</v>
      </c>
      <c r="BG85">
        <v>4.2709892957057245E-2</v>
      </c>
      <c r="BH85">
        <v>471774.64699999994</v>
      </c>
      <c r="BI85">
        <v>8.9616303607768909E-3</v>
      </c>
      <c r="BJ85">
        <v>6.8498026844546851E-3</v>
      </c>
      <c r="BK85">
        <v>1</v>
      </c>
      <c r="BL85" t="s">
        <v>69</v>
      </c>
      <c r="BM85">
        <v>0</v>
      </c>
      <c r="BN85" t="s">
        <v>881</v>
      </c>
    </row>
    <row r="86" spans="1:66" x14ac:dyDescent="0.25">
      <c r="A86" s="141" t="str">
        <f t="shared" si="56"/>
        <v>삼환교통</v>
      </c>
      <c r="B86" s="141" t="str">
        <f t="shared" si="57"/>
        <v>62</v>
      </c>
      <c r="C86" s="142" t="str">
        <f t="shared" si="58"/>
        <v>70바3177</v>
      </c>
      <c r="D86" s="116" t="str">
        <f t="shared" si="59"/>
        <v>대형</v>
      </c>
      <c r="E86" s="112" t="str">
        <f t="shared" si="60"/>
        <v>F</v>
      </c>
      <c r="F86" s="162">
        <f t="shared" si="61"/>
        <v>0.79545454545454541</v>
      </c>
      <c r="G86" s="163">
        <f t="shared" si="62"/>
        <v>1.75</v>
      </c>
      <c r="H86" s="164">
        <f t="shared" si="63"/>
        <v>2.2000000000000002</v>
      </c>
      <c r="I86" s="165">
        <f t="shared" si="64"/>
        <v>3634.5970000000002</v>
      </c>
      <c r="J86" s="166">
        <f t="shared" si="65"/>
        <v>1.2246234242394302E-2</v>
      </c>
      <c r="K86" s="166">
        <f t="shared" si="66"/>
        <v>0.37525766759122964</v>
      </c>
      <c r="L86" s="166">
        <f t="shared" si="67"/>
        <v>0.13949276907453562</v>
      </c>
      <c r="M86" s="167">
        <f t="shared" si="68"/>
        <v>12.452</v>
      </c>
      <c r="N86" s="168">
        <f t="shared" si="69"/>
        <v>2.8000000000000001E-2</v>
      </c>
      <c r="O86" s="168">
        <f t="shared" si="70"/>
        <v>7.8140000000000001</v>
      </c>
      <c r="P86" s="169">
        <f t="shared" si="71"/>
        <v>2.7316666666666669</v>
      </c>
      <c r="Q86" s="170">
        <f t="shared" si="72"/>
        <v>103</v>
      </c>
      <c r="R86" s="171">
        <f t="shared" si="73"/>
        <v>23.635036806206148</v>
      </c>
      <c r="S86" s="143">
        <f t="shared" si="74"/>
        <v>1</v>
      </c>
      <c r="T86" s="143">
        <f t="shared" si="75"/>
        <v>284</v>
      </c>
      <c r="U86" t="s">
        <v>117</v>
      </c>
      <c r="V86" t="s">
        <v>122</v>
      </c>
      <c r="W86" t="s">
        <v>117</v>
      </c>
      <c r="X86" s="4" t="s">
        <v>122</v>
      </c>
      <c r="Y86" s="4" t="s">
        <v>318</v>
      </c>
      <c r="Z86" s="4" t="s">
        <v>197</v>
      </c>
      <c r="AA86" s="4" t="s">
        <v>48</v>
      </c>
      <c r="AB86" s="4">
        <v>514</v>
      </c>
      <c r="AC86" s="4">
        <v>3634.5970000000002</v>
      </c>
      <c r="AD86" s="4">
        <v>2077.1590000000001</v>
      </c>
      <c r="AE86" s="4">
        <v>1.75</v>
      </c>
      <c r="AF86" s="4">
        <v>2.2000000000000002</v>
      </c>
      <c r="AG86" s="4">
        <v>12.452</v>
      </c>
      <c r="AH86" s="4">
        <v>251.07105899999999</v>
      </c>
      <c r="AI86" s="4">
        <v>3.074675</v>
      </c>
      <c r="AJ86" s="4">
        <v>94.216340000000002</v>
      </c>
      <c r="AK86" s="4">
        <v>507</v>
      </c>
      <c r="AL86" s="4">
        <v>1</v>
      </c>
      <c r="AM86" s="4">
        <v>284</v>
      </c>
      <c r="AN86" s="4">
        <v>103</v>
      </c>
      <c r="AO86" s="4">
        <v>14.476367</v>
      </c>
      <c r="AP86" s="4">
        <v>1222.2</v>
      </c>
      <c r="AQ86" s="4">
        <v>163.9</v>
      </c>
      <c r="AR86" s="4">
        <v>57</v>
      </c>
      <c r="AS86" s="4">
        <v>6261</v>
      </c>
      <c r="AT86" s="4">
        <v>2.8000000000000001E-2</v>
      </c>
      <c r="AU86" s="4">
        <v>7.8140000000000001</v>
      </c>
      <c r="AV86" s="4">
        <v>27833</v>
      </c>
      <c r="AW86" s="4">
        <v>0</v>
      </c>
      <c r="AX86" s="4">
        <v>0.48</v>
      </c>
      <c r="AY86">
        <v>0.79545454545454541</v>
      </c>
      <c r="AZ86" t="s">
        <v>69</v>
      </c>
      <c r="BA86" t="s">
        <v>302</v>
      </c>
      <c r="BB86">
        <v>2</v>
      </c>
      <c r="BC86" t="s">
        <v>306</v>
      </c>
      <c r="BD86">
        <v>5</v>
      </c>
      <c r="BE86">
        <v>75663.107999999993</v>
      </c>
      <c r="BF86">
        <v>4.8036580786504308E-2</v>
      </c>
      <c r="BG86">
        <v>3.8210916534719336E-2</v>
      </c>
      <c r="BH86">
        <v>471774.64699999994</v>
      </c>
      <c r="BI86">
        <v>7.7040956378480437E-3</v>
      </c>
      <c r="BJ86">
        <v>6.1282578937427619E-3</v>
      </c>
      <c r="BK86">
        <v>1</v>
      </c>
      <c r="BL86" t="s">
        <v>66</v>
      </c>
      <c r="BM86">
        <v>-1</v>
      </c>
      <c r="BN86" t="s">
        <v>880</v>
      </c>
    </row>
    <row r="87" spans="1:66" x14ac:dyDescent="0.25">
      <c r="A87" s="144" t="str">
        <f t="shared" si="56"/>
        <v>삼환교통</v>
      </c>
      <c r="B87" s="144" t="str">
        <f t="shared" si="57"/>
        <v>62</v>
      </c>
      <c r="C87" s="145" t="str">
        <f t="shared" si="58"/>
        <v>70바3180</v>
      </c>
      <c r="D87" s="133" t="str">
        <f t="shared" si="59"/>
        <v>대형</v>
      </c>
      <c r="E87" s="129" t="str">
        <f t="shared" si="60"/>
        <v>F</v>
      </c>
      <c r="F87" s="152">
        <f t="shared" si="61"/>
        <v>0.78434782608695663</v>
      </c>
      <c r="G87" s="153">
        <f t="shared" si="62"/>
        <v>1.804</v>
      </c>
      <c r="H87" s="154">
        <f t="shared" si="63"/>
        <v>2.2999999999999998</v>
      </c>
      <c r="I87" s="155">
        <f t="shared" si="64"/>
        <v>3012.5309999999999</v>
      </c>
      <c r="J87" s="156">
        <f t="shared" si="65"/>
        <v>2.3804426157157239E-2</v>
      </c>
      <c r="K87" s="156">
        <f t="shared" si="66"/>
        <v>0.3832640987923745</v>
      </c>
      <c r="L87" s="156">
        <f t="shared" si="67"/>
        <v>9.8256250309125451E-2</v>
      </c>
      <c r="M87" s="157">
        <f t="shared" si="68"/>
        <v>13.558999999999999</v>
      </c>
      <c r="N87" s="158">
        <f t="shared" si="69"/>
        <v>0.19900000000000001</v>
      </c>
      <c r="O87" s="158">
        <f t="shared" si="70"/>
        <v>11.319000000000001</v>
      </c>
      <c r="P87" s="159">
        <f t="shared" si="71"/>
        <v>2.3816666666666668</v>
      </c>
      <c r="Q87" s="160">
        <f t="shared" si="72"/>
        <v>92</v>
      </c>
      <c r="R87" s="161">
        <f t="shared" si="73"/>
        <v>23.771714725030215</v>
      </c>
      <c r="S87" s="146">
        <f t="shared" si="74"/>
        <v>6</v>
      </c>
      <c r="T87" s="146">
        <f t="shared" si="75"/>
        <v>341</v>
      </c>
      <c r="U87" t="s">
        <v>117</v>
      </c>
      <c r="V87" t="s">
        <v>122</v>
      </c>
      <c r="W87" t="s">
        <v>117</v>
      </c>
      <c r="X87" s="4" t="s">
        <v>122</v>
      </c>
      <c r="Y87" s="4" t="s">
        <v>319</v>
      </c>
      <c r="Z87" s="4" t="s">
        <v>197</v>
      </c>
      <c r="AA87" s="4" t="s">
        <v>48</v>
      </c>
      <c r="AB87" s="4">
        <v>514</v>
      </c>
      <c r="AC87" s="4">
        <v>3012.5309999999999</v>
      </c>
      <c r="AD87" s="4">
        <v>1670.1130000000001</v>
      </c>
      <c r="AE87" s="4">
        <v>1.804</v>
      </c>
      <c r="AF87" s="4">
        <v>2.2999999999999998</v>
      </c>
      <c r="AG87" s="4">
        <v>13.558999999999999</v>
      </c>
      <c r="AH87" s="4">
        <v>213.730504</v>
      </c>
      <c r="AI87" s="4">
        <v>5.0877319999999999</v>
      </c>
      <c r="AJ87" s="4">
        <v>81.915228999999997</v>
      </c>
      <c r="AK87" s="4">
        <v>296</v>
      </c>
      <c r="AL87" s="4">
        <v>6</v>
      </c>
      <c r="AM87" s="4">
        <v>341</v>
      </c>
      <c r="AN87" s="4">
        <v>92</v>
      </c>
      <c r="AO87" s="4">
        <v>14.094996999999999</v>
      </c>
      <c r="AP87" s="4">
        <v>359.6</v>
      </c>
      <c r="AQ87" s="4">
        <v>142.9</v>
      </c>
      <c r="AR87" s="4">
        <v>37</v>
      </c>
      <c r="AS87" s="4">
        <v>9197</v>
      </c>
      <c r="AT87" s="4">
        <v>0.19900000000000001</v>
      </c>
      <c r="AU87" s="4">
        <v>11.319000000000001</v>
      </c>
      <c r="AV87" s="4">
        <v>24587</v>
      </c>
      <c r="AW87" s="4">
        <v>0</v>
      </c>
      <c r="AX87" s="4">
        <v>0.52</v>
      </c>
      <c r="AY87">
        <v>0.78434782608695663</v>
      </c>
      <c r="AZ87" t="s">
        <v>69</v>
      </c>
      <c r="BA87" t="s">
        <v>302</v>
      </c>
      <c r="BB87">
        <v>6</v>
      </c>
      <c r="BC87" t="s">
        <v>320</v>
      </c>
      <c r="BD87">
        <v>9</v>
      </c>
      <c r="BE87">
        <v>75663.107999999993</v>
      </c>
      <c r="BF87">
        <v>3.9815057557508741E-2</v>
      </c>
      <c r="BG87">
        <v>3.1228853840759036E-2</v>
      </c>
      <c r="BH87">
        <v>471774.64699999994</v>
      </c>
      <c r="BI87">
        <v>6.3855296573408285E-3</v>
      </c>
      <c r="BJ87">
        <v>5.0084763051490679E-3</v>
      </c>
      <c r="BK87">
        <v>1</v>
      </c>
      <c r="BL87" t="s">
        <v>69</v>
      </c>
      <c r="BM87">
        <v>0</v>
      </c>
      <c r="BN87" t="s">
        <v>881</v>
      </c>
    </row>
    <row r="88" spans="1:66" x14ac:dyDescent="0.25">
      <c r="A88" s="141" t="str">
        <f t="shared" si="56"/>
        <v>삼환교통</v>
      </c>
      <c r="B88" s="141" t="str">
        <f t="shared" si="57"/>
        <v>62</v>
      </c>
      <c r="C88" s="142" t="str">
        <f t="shared" si="58"/>
        <v>70바3181</v>
      </c>
      <c r="D88" s="116" t="str">
        <f t="shared" si="59"/>
        <v>대형</v>
      </c>
      <c r="E88" s="112" t="str">
        <f t="shared" si="60"/>
        <v>D</v>
      </c>
      <c r="F88" s="162">
        <f t="shared" si="61"/>
        <v>0.80500000000000005</v>
      </c>
      <c r="G88" s="163">
        <f t="shared" si="62"/>
        <v>1.9319999999999999</v>
      </c>
      <c r="H88" s="164">
        <f t="shared" si="63"/>
        <v>2.4</v>
      </c>
      <c r="I88" s="165">
        <f t="shared" si="64"/>
        <v>3799.3710000000001</v>
      </c>
      <c r="J88" s="166">
        <f t="shared" si="65"/>
        <v>2.1869502531181983E-2</v>
      </c>
      <c r="K88" s="166">
        <f t="shared" si="66"/>
        <v>0.35418407025247572</v>
      </c>
      <c r="L88" s="166">
        <f t="shared" si="67"/>
        <v>0.10922860652460631</v>
      </c>
      <c r="M88" s="167">
        <f t="shared" si="68"/>
        <v>11.188000000000001</v>
      </c>
      <c r="N88" s="168">
        <f t="shared" si="69"/>
        <v>0</v>
      </c>
      <c r="O88" s="168">
        <f t="shared" si="70"/>
        <v>8.08</v>
      </c>
      <c r="P88" s="169">
        <f t="shared" si="71"/>
        <v>0.12333333333333334</v>
      </c>
      <c r="Q88" s="170">
        <f t="shared" si="72"/>
        <v>92</v>
      </c>
      <c r="R88" s="171">
        <f t="shared" si="73"/>
        <v>22.106030884747547</v>
      </c>
      <c r="S88" s="143">
        <f t="shared" si="74"/>
        <v>0</v>
      </c>
      <c r="T88" s="143">
        <f t="shared" si="75"/>
        <v>307</v>
      </c>
      <c r="U88" t="s">
        <v>117</v>
      </c>
      <c r="V88" t="s">
        <v>122</v>
      </c>
      <c r="W88" t="s">
        <v>117</v>
      </c>
      <c r="X88" s="4" t="s">
        <v>122</v>
      </c>
      <c r="Y88" s="4" t="s">
        <v>321</v>
      </c>
      <c r="Z88" s="4" t="s">
        <v>197</v>
      </c>
      <c r="AA88" s="4" t="s">
        <v>48</v>
      </c>
      <c r="AB88" s="4">
        <v>514</v>
      </c>
      <c r="AC88" s="4">
        <v>3799.3710000000001</v>
      </c>
      <c r="AD88" s="4">
        <v>1966.075</v>
      </c>
      <c r="AE88" s="4">
        <v>1.9319999999999999</v>
      </c>
      <c r="AF88" s="4">
        <v>2.4</v>
      </c>
      <c r="AG88" s="4">
        <v>11.188000000000001</v>
      </c>
      <c r="AH88" s="4">
        <v>275.456883</v>
      </c>
      <c r="AI88" s="4">
        <v>6.0241049999999996</v>
      </c>
      <c r="AJ88" s="4">
        <v>97.562439999999995</v>
      </c>
      <c r="AK88" s="4">
        <v>415</v>
      </c>
      <c r="AL88" s="4">
        <v>0</v>
      </c>
      <c r="AM88" s="4">
        <v>307</v>
      </c>
      <c r="AN88" s="4">
        <v>92</v>
      </c>
      <c r="AO88" s="4">
        <v>13.792978</v>
      </c>
      <c r="AP88" s="4">
        <v>65.5</v>
      </c>
      <c r="AQ88" s="4">
        <v>7.4</v>
      </c>
      <c r="AR88" s="4">
        <v>29</v>
      </c>
      <c r="AS88" s="4">
        <v>5037</v>
      </c>
      <c r="AT88" s="4">
        <v>0</v>
      </c>
      <c r="AU88" s="4">
        <v>8.08</v>
      </c>
      <c r="AV88" s="4">
        <v>27395</v>
      </c>
      <c r="AW88" s="4">
        <v>0</v>
      </c>
      <c r="AX88" s="4">
        <v>0.53</v>
      </c>
      <c r="AY88">
        <v>0.80500000000000005</v>
      </c>
      <c r="AZ88" t="s">
        <v>66</v>
      </c>
      <c r="BA88" t="s">
        <v>302</v>
      </c>
      <c r="BB88">
        <v>1</v>
      </c>
      <c r="BC88" t="s">
        <v>328</v>
      </c>
      <c r="BD88">
        <v>10</v>
      </c>
      <c r="BE88">
        <v>75663.107999999993</v>
      </c>
      <c r="BF88">
        <v>5.0214313163027886E-2</v>
      </c>
      <c r="BG88">
        <v>4.0422522096237451E-2</v>
      </c>
      <c r="BH88">
        <v>471774.64699999994</v>
      </c>
      <c r="BI88">
        <v>8.0533598491569647E-3</v>
      </c>
      <c r="BJ88">
        <v>6.4829546785713571E-3</v>
      </c>
      <c r="BK88">
        <v>1</v>
      </c>
      <c r="BL88" t="s">
        <v>66</v>
      </c>
      <c r="BM88">
        <v>0</v>
      </c>
      <c r="BN88" t="s">
        <v>881</v>
      </c>
    </row>
    <row r="89" spans="1:66" x14ac:dyDescent="0.25">
      <c r="A89" s="144" t="str">
        <f t="shared" si="56"/>
        <v>삼환교통</v>
      </c>
      <c r="B89" s="144" t="str">
        <f t="shared" si="57"/>
        <v>62</v>
      </c>
      <c r="C89" s="145" t="str">
        <f t="shared" si="58"/>
        <v>70바3193</v>
      </c>
      <c r="D89" s="133" t="str">
        <f t="shared" si="59"/>
        <v>대형</v>
      </c>
      <c r="E89" s="129" t="str">
        <f t="shared" si="60"/>
        <v>F</v>
      </c>
      <c r="F89" s="152">
        <f t="shared" si="61"/>
        <v>0.7383333333333334</v>
      </c>
      <c r="G89" s="153">
        <f t="shared" si="62"/>
        <v>1.772</v>
      </c>
      <c r="H89" s="154">
        <f t="shared" si="63"/>
        <v>2.4</v>
      </c>
      <c r="I89" s="155">
        <f t="shared" si="64"/>
        <v>3722.67</v>
      </c>
      <c r="J89" s="156">
        <f t="shared" si="65"/>
        <v>2.0584345045633581E-2</v>
      </c>
      <c r="K89" s="156">
        <f t="shared" si="66"/>
        <v>0.37798829232712311</v>
      </c>
      <c r="L89" s="156">
        <f t="shared" si="67"/>
        <v>0.17541173405109772</v>
      </c>
      <c r="M89" s="157">
        <f t="shared" si="68"/>
        <v>12.718999999999999</v>
      </c>
      <c r="N89" s="158">
        <f t="shared" si="69"/>
        <v>0</v>
      </c>
      <c r="O89" s="158">
        <f t="shared" si="70"/>
        <v>10.96</v>
      </c>
      <c r="P89" s="159">
        <f t="shared" si="71"/>
        <v>0</v>
      </c>
      <c r="Q89" s="160">
        <f t="shared" si="72"/>
        <v>78</v>
      </c>
      <c r="R89" s="161">
        <f t="shared" si="73"/>
        <v>23.298917620836075</v>
      </c>
      <c r="S89" s="146">
        <f t="shared" si="74"/>
        <v>0</v>
      </c>
      <c r="T89" s="146">
        <f t="shared" si="75"/>
        <v>408</v>
      </c>
      <c r="U89" t="s">
        <v>117</v>
      </c>
      <c r="V89" t="s">
        <v>122</v>
      </c>
      <c r="W89" t="s">
        <v>117</v>
      </c>
      <c r="X89" s="4" t="s">
        <v>122</v>
      </c>
      <c r="Y89" s="4" t="s">
        <v>322</v>
      </c>
      <c r="Z89" s="4" t="s">
        <v>197</v>
      </c>
      <c r="AA89" s="4" t="s">
        <v>48</v>
      </c>
      <c r="AB89" s="4">
        <v>514</v>
      </c>
      <c r="AC89" s="4">
        <v>3722.67</v>
      </c>
      <c r="AD89" s="4">
        <v>2100.5259999999998</v>
      </c>
      <c r="AE89" s="4">
        <v>1.772</v>
      </c>
      <c r="AF89" s="4">
        <v>2.4</v>
      </c>
      <c r="AG89" s="4">
        <v>12.718999999999999</v>
      </c>
      <c r="AH89" s="4">
        <v>265.66577599999999</v>
      </c>
      <c r="AI89" s="4">
        <v>5.4685560000000004</v>
      </c>
      <c r="AJ89" s="4">
        <v>100.418553</v>
      </c>
      <c r="AK89" s="4">
        <v>653</v>
      </c>
      <c r="AL89" s="4">
        <v>0</v>
      </c>
      <c r="AM89" s="4">
        <v>408</v>
      </c>
      <c r="AN89" s="4">
        <v>78</v>
      </c>
      <c r="AO89" s="4">
        <v>14.012606</v>
      </c>
      <c r="AP89" s="4">
        <v>39.5</v>
      </c>
      <c r="AQ89" s="4">
        <v>0</v>
      </c>
      <c r="AR89" s="4">
        <v>28</v>
      </c>
      <c r="AS89" s="4">
        <v>2681</v>
      </c>
      <c r="AT89" s="4">
        <v>0</v>
      </c>
      <c r="AU89" s="4">
        <v>10.96</v>
      </c>
      <c r="AV89" s="4">
        <v>29741</v>
      </c>
      <c r="AW89" s="4">
        <v>0</v>
      </c>
      <c r="AX89" s="4">
        <v>0.5</v>
      </c>
      <c r="AY89">
        <v>0.7383333333333334</v>
      </c>
      <c r="AZ89" t="s">
        <v>69</v>
      </c>
      <c r="BA89" t="s">
        <v>302</v>
      </c>
      <c r="BB89">
        <v>13</v>
      </c>
      <c r="BC89" t="s">
        <v>953</v>
      </c>
      <c r="BD89">
        <v>13</v>
      </c>
      <c r="BE89">
        <v>75663.107999999993</v>
      </c>
      <c r="BF89">
        <v>4.9200595883531512E-2</v>
      </c>
      <c r="BG89">
        <v>3.6326439960674105E-2</v>
      </c>
      <c r="BH89">
        <v>471774.64699999994</v>
      </c>
      <c r="BI89">
        <v>7.8907801079866006E-3</v>
      </c>
      <c r="BJ89">
        <v>5.8260259797301072E-3</v>
      </c>
      <c r="BK89">
        <v>1</v>
      </c>
      <c r="BL89" t="s">
        <v>69</v>
      </c>
      <c r="BM89">
        <v>0</v>
      </c>
      <c r="BN89" t="s">
        <v>881</v>
      </c>
    </row>
    <row r="90" spans="1:66" x14ac:dyDescent="0.25">
      <c r="A90" s="141" t="str">
        <f t="shared" si="56"/>
        <v>삼환교통</v>
      </c>
      <c r="B90" s="141" t="str">
        <f t="shared" si="57"/>
        <v>62</v>
      </c>
      <c r="C90" s="142" t="str">
        <f t="shared" si="58"/>
        <v>70바3195</v>
      </c>
      <c r="D90" s="116" t="str">
        <f t="shared" si="59"/>
        <v>대형</v>
      </c>
      <c r="E90" s="112" t="str">
        <f t="shared" si="60"/>
        <v>F</v>
      </c>
      <c r="F90" s="162">
        <f t="shared" si="61"/>
        <v>0.74480000000000002</v>
      </c>
      <c r="G90" s="163">
        <f t="shared" si="62"/>
        <v>1.8620000000000001</v>
      </c>
      <c r="H90" s="164">
        <f t="shared" si="63"/>
        <v>2.5</v>
      </c>
      <c r="I90" s="165">
        <f t="shared" si="64"/>
        <v>3898.82</v>
      </c>
      <c r="J90" s="166">
        <f t="shared" si="65"/>
        <v>1.5305276223525167E-2</v>
      </c>
      <c r="K90" s="166">
        <f t="shared" si="66"/>
        <v>0.34883135536518728</v>
      </c>
      <c r="L90" s="166">
        <f t="shared" si="67"/>
        <v>0.11593251291416377</v>
      </c>
      <c r="M90" s="167">
        <f t="shared" si="68"/>
        <v>10.013</v>
      </c>
      <c r="N90" s="168">
        <f t="shared" si="69"/>
        <v>2.5999999999999999E-2</v>
      </c>
      <c r="O90" s="168">
        <f t="shared" si="70"/>
        <v>3.18</v>
      </c>
      <c r="P90" s="169">
        <f t="shared" si="71"/>
        <v>0.125</v>
      </c>
      <c r="Q90" s="170">
        <f t="shared" si="72"/>
        <v>93</v>
      </c>
      <c r="R90" s="171">
        <f t="shared" si="73"/>
        <v>22.463232964292253</v>
      </c>
      <c r="S90" s="143">
        <f t="shared" si="74"/>
        <v>1</v>
      </c>
      <c r="T90" s="143">
        <f t="shared" si="75"/>
        <v>124</v>
      </c>
      <c r="U90" t="s">
        <v>117</v>
      </c>
      <c r="V90" t="s">
        <v>122</v>
      </c>
      <c r="W90" t="s">
        <v>117</v>
      </c>
      <c r="X90" s="4" t="s">
        <v>122</v>
      </c>
      <c r="Y90" s="4" t="s">
        <v>323</v>
      </c>
      <c r="Z90" s="4" t="s">
        <v>197</v>
      </c>
      <c r="AA90" s="4" t="s">
        <v>48</v>
      </c>
      <c r="AB90" s="4">
        <v>514</v>
      </c>
      <c r="AC90" s="4">
        <v>3898.82</v>
      </c>
      <c r="AD90" s="4">
        <v>2094.1419999999998</v>
      </c>
      <c r="AE90" s="4">
        <v>1.8620000000000001</v>
      </c>
      <c r="AF90" s="4">
        <v>2.5</v>
      </c>
      <c r="AG90" s="4">
        <v>10.013</v>
      </c>
      <c r="AH90" s="4">
        <v>272.95881100000003</v>
      </c>
      <c r="AI90" s="4">
        <v>4.1777100000000003</v>
      </c>
      <c r="AJ90" s="4">
        <v>95.216592000000006</v>
      </c>
      <c r="AK90" s="4">
        <v>452</v>
      </c>
      <c r="AL90" s="4">
        <v>1</v>
      </c>
      <c r="AM90" s="4">
        <v>124</v>
      </c>
      <c r="AN90" s="4">
        <v>93</v>
      </c>
      <c r="AO90" s="4">
        <v>14.283545999999999</v>
      </c>
      <c r="AP90" s="4">
        <v>31.2</v>
      </c>
      <c r="AQ90" s="4">
        <v>7.5</v>
      </c>
      <c r="AR90" s="4">
        <v>29</v>
      </c>
      <c r="AS90" s="4">
        <v>3613</v>
      </c>
      <c r="AT90" s="4">
        <v>2.5999999999999999E-2</v>
      </c>
      <c r="AU90" s="4">
        <v>3.18</v>
      </c>
      <c r="AV90" s="4">
        <v>32323</v>
      </c>
      <c r="AW90" s="4">
        <v>0</v>
      </c>
      <c r="AX90" s="4">
        <v>0.47</v>
      </c>
      <c r="AY90">
        <v>0.74480000000000002</v>
      </c>
      <c r="AZ90" t="s">
        <v>69</v>
      </c>
      <c r="BA90" t="s">
        <v>302</v>
      </c>
      <c r="BB90">
        <v>12</v>
      </c>
      <c r="BC90" t="s">
        <v>954</v>
      </c>
      <c r="BD90">
        <v>7</v>
      </c>
      <c r="BE90">
        <v>75663.107999999993</v>
      </c>
      <c r="BF90">
        <v>5.1528678943508384E-2</v>
      </c>
      <c r="BG90">
        <v>3.8378560077125048E-2</v>
      </c>
      <c r="BH90">
        <v>471774.64699999994</v>
      </c>
      <c r="BI90">
        <v>8.2641575268880448E-3</v>
      </c>
      <c r="BJ90">
        <v>6.1551445260262161E-3</v>
      </c>
      <c r="BK90">
        <v>1</v>
      </c>
      <c r="BL90" t="s">
        <v>69</v>
      </c>
      <c r="BM90">
        <v>0</v>
      </c>
      <c r="BN90" t="s">
        <v>881</v>
      </c>
    </row>
    <row r="91" spans="1:66" x14ac:dyDescent="0.25">
      <c r="A91" s="144" t="str">
        <f t="shared" si="56"/>
        <v>삼환교통</v>
      </c>
      <c r="B91" s="144" t="str">
        <f t="shared" si="57"/>
        <v>62</v>
      </c>
      <c r="C91" s="145" t="str">
        <f t="shared" si="58"/>
        <v>70바3199</v>
      </c>
      <c r="D91" s="133" t="str">
        <f t="shared" si="59"/>
        <v>대형</v>
      </c>
      <c r="E91" s="129" t="str">
        <f t="shared" si="60"/>
        <v>F</v>
      </c>
      <c r="F91" s="152">
        <f t="shared" si="61"/>
        <v>0.78652173913043477</v>
      </c>
      <c r="G91" s="153">
        <f t="shared" si="62"/>
        <v>1.8089999999999999</v>
      </c>
      <c r="H91" s="154">
        <f t="shared" si="63"/>
        <v>2.2999999999999998</v>
      </c>
      <c r="I91" s="155">
        <f t="shared" si="64"/>
        <v>4267.6639999999998</v>
      </c>
      <c r="J91" s="156">
        <f t="shared" si="65"/>
        <v>1.3186586356595245E-2</v>
      </c>
      <c r="K91" s="156">
        <f t="shared" si="66"/>
        <v>0.37211456614131094</v>
      </c>
      <c r="L91" s="156">
        <f t="shared" si="67"/>
        <v>0.12348675996985706</v>
      </c>
      <c r="M91" s="157">
        <f t="shared" si="68"/>
        <v>13.41</v>
      </c>
      <c r="N91" s="158">
        <f t="shared" si="69"/>
        <v>0</v>
      </c>
      <c r="O91" s="158">
        <f t="shared" si="70"/>
        <v>7.85</v>
      </c>
      <c r="P91" s="159">
        <f t="shared" si="71"/>
        <v>0.435</v>
      </c>
      <c r="Q91" s="160">
        <f t="shared" si="72"/>
        <v>90</v>
      </c>
      <c r="R91" s="161">
        <f t="shared" si="73"/>
        <v>23.22505785728697</v>
      </c>
      <c r="S91" s="146">
        <f t="shared" si="74"/>
        <v>0</v>
      </c>
      <c r="T91" s="146">
        <f t="shared" si="75"/>
        <v>335</v>
      </c>
      <c r="U91" t="s">
        <v>117</v>
      </c>
      <c r="V91" t="s">
        <v>122</v>
      </c>
      <c r="W91" t="s">
        <v>117</v>
      </c>
      <c r="X91" s="4" t="s">
        <v>122</v>
      </c>
      <c r="Y91" s="4" t="s">
        <v>325</v>
      </c>
      <c r="Z91" s="4" t="s">
        <v>197</v>
      </c>
      <c r="AA91" s="4" t="s">
        <v>48</v>
      </c>
      <c r="AB91" s="4">
        <v>514</v>
      </c>
      <c r="AC91" s="4">
        <v>4267.6639999999998</v>
      </c>
      <c r="AD91" s="4">
        <v>2358.739</v>
      </c>
      <c r="AE91" s="4">
        <v>1.8089999999999999</v>
      </c>
      <c r="AF91" s="4">
        <v>2.2999999999999998</v>
      </c>
      <c r="AG91" s="4">
        <v>13.41</v>
      </c>
      <c r="AH91" s="4">
        <v>298.93104199999999</v>
      </c>
      <c r="AI91" s="4">
        <v>3.9418799999999998</v>
      </c>
      <c r="AJ91" s="4">
        <v>111.23659499999999</v>
      </c>
      <c r="AK91" s="4">
        <v>527</v>
      </c>
      <c r="AL91" s="4">
        <v>0</v>
      </c>
      <c r="AM91" s="4">
        <v>335</v>
      </c>
      <c r="AN91" s="4">
        <v>90</v>
      </c>
      <c r="AO91" s="4">
        <v>14.276415999999999</v>
      </c>
      <c r="AP91" s="4">
        <v>152.9</v>
      </c>
      <c r="AQ91" s="4">
        <v>26.1</v>
      </c>
      <c r="AR91" s="4">
        <v>42</v>
      </c>
      <c r="AS91" s="4">
        <v>5272</v>
      </c>
      <c r="AT91" s="4">
        <v>0</v>
      </c>
      <c r="AU91" s="4">
        <v>7.85</v>
      </c>
      <c r="AV91" s="4">
        <v>31970</v>
      </c>
      <c r="AW91" s="4">
        <v>0</v>
      </c>
      <c r="AX91" s="4">
        <v>0.53</v>
      </c>
      <c r="AY91">
        <v>0.78652173913043477</v>
      </c>
      <c r="AZ91" t="s">
        <v>69</v>
      </c>
      <c r="BA91" t="s">
        <v>302</v>
      </c>
      <c r="BB91">
        <v>5</v>
      </c>
      <c r="BC91" t="s">
        <v>313</v>
      </c>
      <c r="BD91">
        <v>7</v>
      </c>
      <c r="BE91">
        <v>75663.107999999993</v>
      </c>
      <c r="BF91">
        <v>5.640349851872329E-2</v>
      </c>
      <c r="BG91">
        <v>4.4362577747987145E-2</v>
      </c>
      <c r="BH91">
        <v>471774.64699999994</v>
      </c>
      <c r="BI91">
        <v>9.0459799549169086E-3</v>
      </c>
      <c r="BJ91">
        <v>7.1148598862802986E-3</v>
      </c>
      <c r="BK91">
        <v>1</v>
      </c>
      <c r="BL91" t="s">
        <v>66</v>
      </c>
      <c r="BM91">
        <v>-1</v>
      </c>
      <c r="BN91" t="s">
        <v>880</v>
      </c>
    </row>
    <row r="92" spans="1:66" x14ac:dyDescent="0.25">
      <c r="A92" s="141" t="str">
        <f t="shared" si="56"/>
        <v>삼환교통</v>
      </c>
      <c r="B92" s="141" t="str">
        <f t="shared" si="57"/>
        <v>62</v>
      </c>
      <c r="C92" s="142" t="str">
        <f t="shared" si="58"/>
        <v>72아1131</v>
      </c>
      <c r="D92" s="116" t="str">
        <f t="shared" si="59"/>
        <v>대형</v>
      </c>
      <c r="E92" s="112" t="str">
        <f t="shared" si="60"/>
        <v>F</v>
      </c>
      <c r="F92" s="162">
        <f t="shared" si="61"/>
        <v>0.73173913043478267</v>
      </c>
      <c r="G92" s="163">
        <f t="shared" si="62"/>
        <v>1.6830000000000001</v>
      </c>
      <c r="H92" s="164">
        <f t="shared" si="63"/>
        <v>2.2999999999999998</v>
      </c>
      <c r="I92" s="165">
        <f t="shared" si="64"/>
        <v>3162.3820000000001</v>
      </c>
      <c r="J92" s="166">
        <f t="shared" si="65"/>
        <v>2.8622539401798718E-2</v>
      </c>
      <c r="K92" s="166">
        <f t="shared" si="66"/>
        <v>0.37056948528526218</v>
      </c>
      <c r="L92" s="166">
        <f t="shared" si="67"/>
        <v>0.16348436083939258</v>
      </c>
      <c r="M92" s="167">
        <f t="shared" si="68"/>
        <v>13.992000000000001</v>
      </c>
      <c r="N92" s="168">
        <f t="shared" si="69"/>
        <v>6.3E-2</v>
      </c>
      <c r="O92" s="168">
        <f t="shared" si="70"/>
        <v>8.9809999999999999</v>
      </c>
      <c r="P92" s="169">
        <f t="shared" si="71"/>
        <v>0</v>
      </c>
      <c r="Q92" s="170">
        <f t="shared" si="72"/>
        <v>70</v>
      </c>
      <c r="R92" s="171">
        <f t="shared" si="73"/>
        <v>23.556590632490831</v>
      </c>
      <c r="S92" s="143">
        <f t="shared" si="74"/>
        <v>2</v>
      </c>
      <c r="T92" s="143">
        <f t="shared" si="75"/>
        <v>284</v>
      </c>
      <c r="U92" t="s">
        <v>117</v>
      </c>
      <c r="V92" t="s">
        <v>122</v>
      </c>
      <c r="W92" t="s">
        <v>117</v>
      </c>
      <c r="X92" s="4" t="s">
        <v>122</v>
      </c>
      <c r="Y92" s="4" t="s">
        <v>327</v>
      </c>
      <c r="Z92" s="4" t="s">
        <v>197</v>
      </c>
      <c r="AA92" s="4" t="s">
        <v>48</v>
      </c>
      <c r="AB92" s="4">
        <v>514</v>
      </c>
      <c r="AC92" s="4">
        <v>3162.3820000000001</v>
      </c>
      <c r="AD92" s="4">
        <v>1878.799</v>
      </c>
      <c r="AE92" s="4">
        <v>1.6830000000000001</v>
      </c>
      <c r="AF92" s="4">
        <v>2.2999999999999998</v>
      </c>
      <c r="AG92" s="4">
        <v>13.992000000000001</v>
      </c>
      <c r="AH92" s="4">
        <v>223.44271800000001</v>
      </c>
      <c r="AI92" s="4">
        <v>6.3954979999999999</v>
      </c>
      <c r="AJ92" s="4">
        <v>82.801052999999996</v>
      </c>
      <c r="AK92" s="4">
        <v>517</v>
      </c>
      <c r="AL92" s="4">
        <v>2</v>
      </c>
      <c r="AM92" s="4">
        <v>284</v>
      </c>
      <c r="AN92" s="4">
        <v>70</v>
      </c>
      <c r="AO92" s="4">
        <v>14.152987</v>
      </c>
      <c r="AP92" s="4">
        <v>213.7</v>
      </c>
      <c r="AQ92" s="4">
        <v>0</v>
      </c>
      <c r="AR92" s="4">
        <v>23</v>
      </c>
      <c r="AS92" s="4">
        <v>3880</v>
      </c>
      <c r="AT92" s="4">
        <v>6.3E-2</v>
      </c>
      <c r="AU92" s="4">
        <v>8.9809999999999999</v>
      </c>
      <c r="AV92" s="4">
        <v>23893</v>
      </c>
      <c r="AW92" s="4">
        <v>0</v>
      </c>
      <c r="AX92" s="4">
        <v>0.5</v>
      </c>
      <c r="AY92">
        <v>0.73173913043478267</v>
      </c>
      <c r="AZ92" t="s">
        <v>69</v>
      </c>
      <c r="BA92" t="s">
        <v>302</v>
      </c>
      <c r="BB92">
        <v>15</v>
      </c>
      <c r="BC92" t="s">
        <v>955</v>
      </c>
      <c r="BD92">
        <v>12</v>
      </c>
      <c r="BE92">
        <v>75663.107999999993</v>
      </c>
      <c r="BF92">
        <v>4.1795560393844786E-2</v>
      </c>
      <c r="BG92">
        <v>3.0583447018626427E-2</v>
      </c>
      <c r="BH92">
        <v>471774.64699999994</v>
      </c>
      <c r="BI92">
        <v>6.7031622409332234E-3</v>
      </c>
      <c r="BJ92">
        <v>4.9049661093437461E-3</v>
      </c>
      <c r="BK92">
        <v>1</v>
      </c>
      <c r="BL92" t="s">
        <v>69</v>
      </c>
      <c r="BM92">
        <v>0</v>
      </c>
      <c r="BN92" t="s">
        <v>881</v>
      </c>
    </row>
    <row r="93" spans="1:66" x14ac:dyDescent="0.25">
      <c r="A93" s="144" t="str">
        <f t="shared" si="56"/>
        <v>삼환교통</v>
      </c>
      <c r="B93" s="144" t="str">
        <f t="shared" si="57"/>
        <v>62</v>
      </c>
      <c r="C93" s="145" t="str">
        <f t="shared" si="58"/>
        <v>72아1192</v>
      </c>
      <c r="D93" s="133" t="str">
        <f t="shared" si="59"/>
        <v>대형</v>
      </c>
      <c r="E93" s="129" t="str">
        <f t="shared" si="60"/>
        <v>F</v>
      </c>
      <c r="F93" s="152">
        <f t="shared" si="61"/>
        <v>0.79826086956521747</v>
      </c>
      <c r="G93" s="153">
        <f t="shared" si="62"/>
        <v>1.8360000000000001</v>
      </c>
      <c r="H93" s="154">
        <f t="shared" si="63"/>
        <v>2.2999999999999998</v>
      </c>
      <c r="I93" s="155">
        <f t="shared" si="64"/>
        <v>4237.6840000000002</v>
      </c>
      <c r="J93" s="156">
        <f t="shared" si="65"/>
        <v>2.3898403767865114E-2</v>
      </c>
      <c r="K93" s="156">
        <f t="shared" si="66"/>
        <v>0.34987070008633392</v>
      </c>
      <c r="L93" s="156">
        <f t="shared" si="67"/>
        <v>0.19727756954034326</v>
      </c>
      <c r="M93" s="157">
        <f t="shared" si="68"/>
        <v>10.843</v>
      </c>
      <c r="N93" s="158">
        <f t="shared" si="69"/>
        <v>9.4E-2</v>
      </c>
      <c r="O93" s="158">
        <f t="shared" si="70"/>
        <v>8.3059999999999992</v>
      </c>
      <c r="P93" s="159">
        <f t="shared" si="71"/>
        <v>0</v>
      </c>
      <c r="Q93" s="160">
        <f t="shared" si="72"/>
        <v>67</v>
      </c>
      <c r="R93" s="161">
        <f t="shared" si="73"/>
        <v>22.748281490940144</v>
      </c>
      <c r="S93" s="146">
        <f t="shared" si="74"/>
        <v>4</v>
      </c>
      <c r="T93" s="146">
        <f t="shared" si="75"/>
        <v>352</v>
      </c>
      <c r="U93" t="s">
        <v>117</v>
      </c>
      <c r="V93" t="s">
        <v>122</v>
      </c>
      <c r="W93" t="s">
        <v>117</v>
      </c>
      <c r="X93" s="4" t="s">
        <v>122</v>
      </c>
      <c r="Y93" s="4" t="s">
        <v>329</v>
      </c>
      <c r="Z93" s="4" t="s">
        <v>197</v>
      </c>
      <c r="AA93" s="4" t="s">
        <v>48</v>
      </c>
      <c r="AB93" s="4">
        <v>514</v>
      </c>
      <c r="AC93" s="4">
        <v>4237.6840000000002</v>
      </c>
      <c r="AD93" s="4">
        <v>2308.3919999999998</v>
      </c>
      <c r="AE93" s="4">
        <v>1.8360000000000001</v>
      </c>
      <c r="AF93" s="4">
        <v>2.2999999999999998</v>
      </c>
      <c r="AG93" s="4">
        <v>10.843</v>
      </c>
      <c r="AH93" s="4">
        <v>297.47158300000001</v>
      </c>
      <c r="AI93" s="4">
        <v>7.1090960000000001</v>
      </c>
      <c r="AJ93" s="4">
        <v>104.07659099999999</v>
      </c>
      <c r="AK93" s="4">
        <v>836</v>
      </c>
      <c r="AL93" s="4">
        <v>4</v>
      </c>
      <c r="AM93" s="4">
        <v>352</v>
      </c>
      <c r="AN93" s="4">
        <v>67</v>
      </c>
      <c r="AO93" s="4">
        <v>14.245676</v>
      </c>
      <c r="AP93" s="4">
        <v>84.8</v>
      </c>
      <c r="AQ93" s="4">
        <v>0</v>
      </c>
      <c r="AR93" s="4">
        <v>22</v>
      </c>
      <c r="AS93" s="4">
        <v>2511</v>
      </c>
      <c r="AT93" s="4">
        <v>9.4E-2</v>
      </c>
      <c r="AU93" s="4">
        <v>8.3059999999999992</v>
      </c>
      <c r="AV93" s="4">
        <v>33475</v>
      </c>
      <c r="AW93" s="4">
        <v>0</v>
      </c>
      <c r="AX93" s="4">
        <v>0.48</v>
      </c>
      <c r="AY93">
        <v>0.79826086956521747</v>
      </c>
      <c r="AZ93" t="s">
        <v>69</v>
      </c>
      <c r="BA93" t="s">
        <v>302</v>
      </c>
      <c r="BB93">
        <v>1</v>
      </c>
      <c r="BC93" t="s">
        <v>324</v>
      </c>
      <c r="BD93">
        <v>9</v>
      </c>
      <c r="BE93">
        <v>75663.107999999993</v>
      </c>
      <c r="BF93">
        <v>5.6007268429946078E-2</v>
      </c>
      <c r="BG93">
        <v>4.4708410798861307E-2</v>
      </c>
      <c r="BH93">
        <v>471774.64699999994</v>
      </c>
      <c r="BI93">
        <v>8.9824326655688243E-3</v>
      </c>
      <c r="BJ93">
        <v>7.1703245104279842E-3</v>
      </c>
      <c r="BK93">
        <v>1</v>
      </c>
      <c r="BL93" t="s">
        <v>66</v>
      </c>
      <c r="BM93">
        <v>-1</v>
      </c>
      <c r="BN93" t="s">
        <v>880</v>
      </c>
    </row>
    <row r="94" spans="1:66" x14ac:dyDescent="0.25">
      <c r="A94" s="141" t="str">
        <f t="shared" si="56"/>
        <v>삼환교통</v>
      </c>
      <c r="B94" s="141" t="str">
        <f t="shared" si="57"/>
        <v>79</v>
      </c>
      <c r="C94" s="142" t="str">
        <f t="shared" si="58"/>
        <v>70바3102</v>
      </c>
      <c r="D94" s="116" t="str">
        <f t="shared" si="59"/>
        <v>저상</v>
      </c>
      <c r="E94" s="112" t="str">
        <f t="shared" si="60"/>
        <v>D</v>
      </c>
      <c r="F94" s="162">
        <f t="shared" si="61"/>
        <v>0.83714285714285708</v>
      </c>
      <c r="G94" s="163">
        <f t="shared" si="62"/>
        <v>1.758</v>
      </c>
      <c r="H94" s="164">
        <f t="shared" si="63"/>
        <v>2.1</v>
      </c>
      <c r="I94" s="165">
        <f t="shared" si="64"/>
        <v>4246.9690000000001</v>
      </c>
      <c r="J94" s="166">
        <f t="shared" si="65"/>
        <v>3.2726342333284163E-2</v>
      </c>
      <c r="K94" s="166">
        <f t="shared" si="66"/>
        <v>0.32374242329734343</v>
      </c>
      <c r="L94" s="166">
        <f t="shared" si="67"/>
        <v>0.25853732391265394</v>
      </c>
      <c r="M94" s="167">
        <f t="shared" si="68"/>
        <v>14.856</v>
      </c>
      <c r="N94" s="168">
        <f t="shared" si="69"/>
        <v>0</v>
      </c>
      <c r="O94" s="168">
        <f t="shared" si="70"/>
        <v>10.384</v>
      </c>
      <c r="P94" s="169">
        <f t="shared" si="71"/>
        <v>0</v>
      </c>
      <c r="Q94" s="170">
        <f t="shared" si="72"/>
        <v>80</v>
      </c>
      <c r="R94" s="171">
        <f t="shared" si="73"/>
        <v>28.461906157964318</v>
      </c>
      <c r="S94" s="143">
        <f t="shared" si="74"/>
        <v>0</v>
      </c>
      <c r="T94" s="143">
        <f t="shared" si="75"/>
        <v>441</v>
      </c>
      <c r="U94" t="s">
        <v>117</v>
      </c>
      <c r="V94" t="s">
        <v>123</v>
      </c>
      <c r="W94" t="s">
        <v>117</v>
      </c>
      <c r="X94" s="4" t="s">
        <v>123</v>
      </c>
      <c r="Y94" s="4" t="s">
        <v>331</v>
      </c>
      <c r="Z94" s="4" t="s">
        <v>208</v>
      </c>
      <c r="AA94" s="4" t="s">
        <v>48</v>
      </c>
      <c r="AB94" s="4">
        <v>514</v>
      </c>
      <c r="AC94" s="4">
        <v>4246.9690000000001</v>
      </c>
      <c r="AD94" s="4">
        <v>2415.6089999999999</v>
      </c>
      <c r="AE94" s="4">
        <v>1.758</v>
      </c>
      <c r="AF94" s="4">
        <v>2.1</v>
      </c>
      <c r="AG94" s="4">
        <v>14.856</v>
      </c>
      <c r="AH94" s="4">
        <v>231.87048899999999</v>
      </c>
      <c r="AI94" s="4">
        <v>7.588273</v>
      </c>
      <c r="AJ94" s="4">
        <v>75.066314000000006</v>
      </c>
      <c r="AK94" s="4">
        <v>1098</v>
      </c>
      <c r="AL94" s="4">
        <v>0</v>
      </c>
      <c r="AM94" s="4">
        <v>441</v>
      </c>
      <c r="AN94" s="4">
        <v>80</v>
      </c>
      <c r="AO94" s="4">
        <v>18.316125</v>
      </c>
      <c r="AP94" s="4">
        <v>3133.4</v>
      </c>
      <c r="AQ94" s="4">
        <v>0</v>
      </c>
      <c r="AR94" s="4">
        <v>11</v>
      </c>
      <c r="AS94" s="4">
        <v>1394</v>
      </c>
      <c r="AT94" s="4">
        <v>0</v>
      </c>
      <c r="AU94" s="4">
        <v>10.384</v>
      </c>
      <c r="AV94" s="4">
        <v>34338</v>
      </c>
      <c r="AW94" s="4">
        <v>0</v>
      </c>
      <c r="AX94" s="4">
        <v>0.45</v>
      </c>
      <c r="AY94">
        <v>0.83714285714285708</v>
      </c>
      <c r="AZ94" t="s">
        <v>66</v>
      </c>
      <c r="BA94" t="s">
        <v>332</v>
      </c>
      <c r="BB94">
        <v>2</v>
      </c>
      <c r="BC94" t="s">
        <v>347</v>
      </c>
      <c r="BD94">
        <v>9</v>
      </c>
      <c r="BE94">
        <v>78433.569999999992</v>
      </c>
      <c r="BF94">
        <v>5.4147337676966639E-2</v>
      </c>
      <c r="BG94">
        <v>4.5329056969574927E-2</v>
      </c>
      <c r="BH94">
        <v>471774.64699999994</v>
      </c>
      <c r="BI94">
        <v>9.0021136722932046E-3</v>
      </c>
      <c r="BJ94">
        <v>7.5360551599483105E-3</v>
      </c>
      <c r="BK94">
        <v>1</v>
      </c>
      <c r="BL94" t="s">
        <v>68</v>
      </c>
      <c r="BM94">
        <v>-1</v>
      </c>
      <c r="BN94" t="s">
        <v>880</v>
      </c>
    </row>
    <row r="95" spans="1:66" x14ac:dyDescent="0.25">
      <c r="A95" s="144" t="str">
        <f t="shared" si="56"/>
        <v>삼환교통</v>
      </c>
      <c r="B95" s="144" t="str">
        <f t="shared" si="57"/>
        <v>79</v>
      </c>
      <c r="C95" s="145" t="str">
        <f t="shared" si="58"/>
        <v>70바3103</v>
      </c>
      <c r="D95" s="133" t="str">
        <f t="shared" si="59"/>
        <v>저상</v>
      </c>
      <c r="E95" s="129" t="str">
        <f t="shared" si="60"/>
        <v>D</v>
      </c>
      <c r="F95" s="152">
        <f t="shared" si="61"/>
        <v>0.81619047619047613</v>
      </c>
      <c r="G95" s="153">
        <f t="shared" si="62"/>
        <v>1.714</v>
      </c>
      <c r="H95" s="154">
        <f t="shared" si="63"/>
        <v>2.1</v>
      </c>
      <c r="I95" s="155">
        <f t="shared" si="64"/>
        <v>3459.6889999999999</v>
      </c>
      <c r="J95" s="156">
        <f t="shared" si="65"/>
        <v>2.4071439981778499E-2</v>
      </c>
      <c r="K95" s="156">
        <f t="shared" si="66"/>
        <v>0.30296081368262856</v>
      </c>
      <c r="L95" s="156">
        <f t="shared" si="67"/>
        <v>0.24828821318910457</v>
      </c>
      <c r="M95" s="157">
        <f t="shared" si="68"/>
        <v>16.004999999999999</v>
      </c>
      <c r="N95" s="158">
        <f t="shared" si="69"/>
        <v>0</v>
      </c>
      <c r="O95" s="158">
        <f t="shared" si="70"/>
        <v>22.140999999999998</v>
      </c>
      <c r="P95" s="159">
        <f t="shared" si="71"/>
        <v>9.6666666666666665E-2</v>
      </c>
      <c r="Q95" s="160">
        <f t="shared" si="72"/>
        <v>87</v>
      </c>
      <c r="R95" s="161">
        <f t="shared" si="73"/>
        <v>28.570813453292867</v>
      </c>
      <c r="S95" s="146">
        <f t="shared" si="74"/>
        <v>0</v>
      </c>
      <c r="T95" s="146">
        <f t="shared" si="75"/>
        <v>766</v>
      </c>
      <c r="U95" t="s">
        <v>117</v>
      </c>
      <c r="V95" t="s">
        <v>123</v>
      </c>
      <c r="W95" t="s">
        <v>117</v>
      </c>
      <c r="X95" s="4" t="s">
        <v>123</v>
      </c>
      <c r="Y95" s="4" t="s">
        <v>334</v>
      </c>
      <c r="Z95" s="4" t="s">
        <v>208</v>
      </c>
      <c r="AA95" s="4" t="s">
        <v>48</v>
      </c>
      <c r="AB95" s="4">
        <v>514</v>
      </c>
      <c r="AC95" s="4">
        <v>3459.6889999999999</v>
      </c>
      <c r="AD95" s="4">
        <v>2018.491</v>
      </c>
      <c r="AE95" s="4">
        <v>1.714</v>
      </c>
      <c r="AF95" s="4">
        <v>2.1</v>
      </c>
      <c r="AG95" s="4">
        <v>16.004999999999999</v>
      </c>
      <c r="AH95" s="4">
        <v>179.93688800000001</v>
      </c>
      <c r="AI95" s="4">
        <v>4.33134</v>
      </c>
      <c r="AJ95" s="4">
        <v>54.513826000000002</v>
      </c>
      <c r="AK95" s="4">
        <v>859</v>
      </c>
      <c r="AL95" s="4">
        <v>0</v>
      </c>
      <c r="AM95" s="4">
        <v>766</v>
      </c>
      <c r="AN95" s="4">
        <v>87</v>
      </c>
      <c r="AO95" s="4">
        <v>19.227235</v>
      </c>
      <c r="AP95" s="4">
        <v>895.9</v>
      </c>
      <c r="AQ95" s="4">
        <v>5.8</v>
      </c>
      <c r="AR95" s="4">
        <v>8</v>
      </c>
      <c r="AS95" s="4">
        <v>1864</v>
      </c>
      <c r="AT95" s="4">
        <v>0</v>
      </c>
      <c r="AU95" s="4">
        <v>22.140999999999998</v>
      </c>
      <c r="AV95" s="4">
        <v>28567</v>
      </c>
      <c r="AW95" s="4">
        <v>0</v>
      </c>
      <c r="AX95" s="4">
        <v>0.46</v>
      </c>
      <c r="AY95">
        <v>0.81619047619047613</v>
      </c>
      <c r="AZ95" t="s">
        <v>66</v>
      </c>
      <c r="BA95" t="s">
        <v>332</v>
      </c>
      <c r="BB95">
        <v>7</v>
      </c>
      <c r="BC95" t="s">
        <v>956</v>
      </c>
      <c r="BD95">
        <v>10</v>
      </c>
      <c r="BE95">
        <v>78433.569999999992</v>
      </c>
      <c r="BF95">
        <v>4.4109798903709217E-2</v>
      </c>
      <c r="BG95">
        <v>3.6001997771884571E-2</v>
      </c>
      <c r="BH95">
        <v>471774.64699999994</v>
      </c>
      <c r="BI95">
        <v>7.3333508318008458E-3</v>
      </c>
      <c r="BJ95">
        <v>5.9854111074793565E-3</v>
      </c>
      <c r="BK95">
        <v>1</v>
      </c>
      <c r="BL95" t="s">
        <v>66</v>
      </c>
      <c r="BM95">
        <v>0</v>
      </c>
      <c r="BN95" t="s">
        <v>881</v>
      </c>
    </row>
    <row r="96" spans="1:66" x14ac:dyDescent="0.25">
      <c r="A96" s="141" t="str">
        <f t="shared" si="56"/>
        <v>삼환교통</v>
      </c>
      <c r="B96" s="141" t="str">
        <f t="shared" si="57"/>
        <v>79</v>
      </c>
      <c r="C96" s="142" t="str">
        <f t="shared" si="58"/>
        <v>70바3108</v>
      </c>
      <c r="D96" s="116" t="str">
        <f t="shared" si="59"/>
        <v>대형</v>
      </c>
      <c r="E96" s="112" t="str">
        <f t="shared" si="60"/>
        <v>D</v>
      </c>
      <c r="F96" s="162">
        <f t="shared" si="61"/>
        <v>0.81291666666666673</v>
      </c>
      <c r="G96" s="163">
        <f t="shared" si="62"/>
        <v>1.9510000000000001</v>
      </c>
      <c r="H96" s="164">
        <f t="shared" si="63"/>
        <v>2.4</v>
      </c>
      <c r="I96" s="165">
        <f t="shared" si="64"/>
        <v>6514.4219999999996</v>
      </c>
      <c r="J96" s="166">
        <f t="shared" si="65"/>
        <v>2.8522828169166094E-2</v>
      </c>
      <c r="K96" s="166">
        <f t="shared" si="66"/>
        <v>0.36827055633301381</v>
      </c>
      <c r="L96" s="166">
        <f t="shared" si="67"/>
        <v>0.19710113959457956</v>
      </c>
      <c r="M96" s="167">
        <f t="shared" si="68"/>
        <v>13.221</v>
      </c>
      <c r="N96" s="168">
        <f t="shared" si="69"/>
        <v>3.1E-2</v>
      </c>
      <c r="O96" s="168">
        <f t="shared" si="70"/>
        <v>34.783999999999999</v>
      </c>
      <c r="P96" s="169">
        <f t="shared" si="71"/>
        <v>0</v>
      </c>
      <c r="Q96" s="170">
        <f t="shared" si="72"/>
        <v>77</v>
      </c>
      <c r="R96" s="171">
        <f t="shared" si="73"/>
        <v>27.391426404007163</v>
      </c>
      <c r="S96" s="143">
        <f t="shared" si="74"/>
        <v>2</v>
      </c>
      <c r="T96" s="143">
        <f t="shared" si="75"/>
        <v>2266</v>
      </c>
      <c r="U96" t="s">
        <v>117</v>
      </c>
      <c r="V96" t="s">
        <v>123</v>
      </c>
      <c r="W96" t="s">
        <v>117</v>
      </c>
      <c r="X96" s="4" t="s">
        <v>123</v>
      </c>
      <c r="Y96" s="4" t="s">
        <v>335</v>
      </c>
      <c r="Z96" s="4" t="s">
        <v>197</v>
      </c>
      <c r="AA96" s="4" t="s">
        <v>48</v>
      </c>
      <c r="AB96" s="4">
        <v>514</v>
      </c>
      <c r="AC96" s="4">
        <v>6514.4219999999996</v>
      </c>
      <c r="AD96" s="4">
        <v>3339.172</v>
      </c>
      <c r="AE96" s="4">
        <v>1.9510000000000001</v>
      </c>
      <c r="AF96" s="4">
        <v>2.4</v>
      </c>
      <c r="AG96" s="4">
        <v>13.221</v>
      </c>
      <c r="AH96" s="4">
        <v>394.27128099999999</v>
      </c>
      <c r="AI96" s="4">
        <v>11.245732</v>
      </c>
      <c r="AJ96" s="4">
        <v>145.19850400000001</v>
      </c>
      <c r="AK96" s="4">
        <v>1284</v>
      </c>
      <c r="AL96" s="4">
        <v>2</v>
      </c>
      <c r="AM96" s="4">
        <v>2266</v>
      </c>
      <c r="AN96" s="4">
        <v>77</v>
      </c>
      <c r="AO96" s="4">
        <v>16.522689</v>
      </c>
      <c r="AP96" s="4">
        <v>1753.8</v>
      </c>
      <c r="AQ96" s="4">
        <v>0</v>
      </c>
      <c r="AR96" s="4">
        <v>60</v>
      </c>
      <c r="AS96" s="4">
        <v>12236</v>
      </c>
      <c r="AT96" s="4">
        <v>3.1E-2</v>
      </c>
      <c r="AU96" s="4">
        <v>34.783999999999999</v>
      </c>
      <c r="AV96" s="4">
        <v>54693</v>
      </c>
      <c r="AW96" s="4">
        <v>0</v>
      </c>
      <c r="AX96" s="4">
        <v>0.48</v>
      </c>
      <c r="AY96">
        <v>0.81291666666666673</v>
      </c>
      <c r="AZ96" t="s">
        <v>66</v>
      </c>
      <c r="BA96" t="s">
        <v>332</v>
      </c>
      <c r="BB96">
        <v>8</v>
      </c>
      <c r="BC96" t="s">
        <v>957</v>
      </c>
      <c r="BD96">
        <v>12</v>
      </c>
      <c r="BE96">
        <v>78433.569999999992</v>
      </c>
      <c r="BF96">
        <v>8.3056553463013355E-2</v>
      </c>
      <c r="BG96">
        <v>6.7518056585974609E-2</v>
      </c>
      <c r="BH96">
        <v>471774.64699999994</v>
      </c>
      <c r="BI96">
        <v>1.3808334215127928E-2</v>
      </c>
      <c r="BJ96">
        <v>1.1225025022381079E-2</v>
      </c>
      <c r="BK96">
        <v>1</v>
      </c>
      <c r="BL96" t="s">
        <v>66</v>
      </c>
      <c r="BM96">
        <v>0</v>
      </c>
      <c r="BN96" t="s">
        <v>881</v>
      </c>
    </row>
    <row r="97" spans="1:66" x14ac:dyDescent="0.25">
      <c r="A97" s="144" t="str">
        <f t="shared" si="56"/>
        <v>삼환교통</v>
      </c>
      <c r="B97" s="144" t="str">
        <f t="shared" si="57"/>
        <v>79</v>
      </c>
      <c r="C97" s="145" t="str">
        <f t="shared" si="58"/>
        <v>70바3128</v>
      </c>
      <c r="D97" s="133" t="str">
        <f t="shared" si="59"/>
        <v>대형</v>
      </c>
      <c r="E97" s="129" t="str">
        <f t="shared" si="60"/>
        <v>D</v>
      </c>
      <c r="F97" s="152">
        <f t="shared" si="61"/>
        <v>0.82125000000000004</v>
      </c>
      <c r="G97" s="153">
        <f t="shared" si="62"/>
        <v>1.9710000000000001</v>
      </c>
      <c r="H97" s="154">
        <f t="shared" si="63"/>
        <v>2.4</v>
      </c>
      <c r="I97" s="155">
        <f t="shared" si="64"/>
        <v>6146.7719999999999</v>
      </c>
      <c r="J97" s="156">
        <f t="shared" si="65"/>
        <v>2.1732375443145067E-2</v>
      </c>
      <c r="K97" s="156">
        <f t="shared" si="66"/>
        <v>0.32654645522456777</v>
      </c>
      <c r="L97" s="156">
        <f t="shared" si="67"/>
        <v>0.15438997900035986</v>
      </c>
      <c r="M97" s="157">
        <f t="shared" si="68"/>
        <v>10.574</v>
      </c>
      <c r="N97" s="158">
        <f t="shared" si="69"/>
        <v>0</v>
      </c>
      <c r="O97" s="158">
        <f t="shared" si="70"/>
        <v>16.789000000000001</v>
      </c>
      <c r="P97" s="159">
        <f t="shared" si="71"/>
        <v>0</v>
      </c>
      <c r="Q97" s="160">
        <f t="shared" si="72"/>
        <v>81</v>
      </c>
      <c r="R97" s="161">
        <f t="shared" si="73"/>
        <v>26.845566298135335</v>
      </c>
      <c r="S97" s="146">
        <f t="shared" si="74"/>
        <v>0</v>
      </c>
      <c r="T97" s="146">
        <f t="shared" si="75"/>
        <v>1032</v>
      </c>
      <c r="U97" t="s">
        <v>117</v>
      </c>
      <c r="V97" t="s">
        <v>123</v>
      </c>
      <c r="W97" t="s">
        <v>117</v>
      </c>
      <c r="X97" s="4" t="s">
        <v>123</v>
      </c>
      <c r="Y97" s="4" t="s">
        <v>337</v>
      </c>
      <c r="Z97" s="4" t="s">
        <v>197</v>
      </c>
      <c r="AA97" s="4" t="s">
        <v>48</v>
      </c>
      <c r="AB97" s="4">
        <v>514</v>
      </c>
      <c r="AC97" s="4">
        <v>6146.7719999999999</v>
      </c>
      <c r="AD97" s="4">
        <v>3119.3049999999998</v>
      </c>
      <c r="AE97" s="4">
        <v>1.9710000000000001</v>
      </c>
      <c r="AF97" s="4">
        <v>2.4</v>
      </c>
      <c r="AG97" s="4">
        <v>10.574</v>
      </c>
      <c r="AH97" s="4">
        <v>351.32795399999998</v>
      </c>
      <c r="AI97" s="4">
        <v>7.6351909999999998</v>
      </c>
      <c r="AJ97" s="4">
        <v>114.724898</v>
      </c>
      <c r="AK97" s="4">
        <v>949</v>
      </c>
      <c r="AL97" s="4">
        <v>0</v>
      </c>
      <c r="AM97" s="4">
        <v>1032</v>
      </c>
      <c r="AN97" s="4">
        <v>81</v>
      </c>
      <c r="AO97" s="4">
        <v>17.495823000000001</v>
      </c>
      <c r="AP97" s="4">
        <v>1325.1</v>
      </c>
      <c r="AQ97" s="4">
        <v>0</v>
      </c>
      <c r="AR97" s="4">
        <v>25</v>
      </c>
      <c r="AS97" s="4">
        <v>4516</v>
      </c>
      <c r="AT97" s="4">
        <v>0</v>
      </c>
      <c r="AU97" s="4">
        <v>16.789000000000001</v>
      </c>
      <c r="AV97" s="4">
        <v>55111</v>
      </c>
      <c r="AW97" s="4">
        <v>0</v>
      </c>
      <c r="AX97" s="4">
        <v>0.43</v>
      </c>
      <c r="AY97">
        <v>0.82125000000000004</v>
      </c>
      <c r="AZ97" t="s">
        <v>66</v>
      </c>
      <c r="BA97" t="s">
        <v>332</v>
      </c>
      <c r="BB97">
        <v>5</v>
      </c>
      <c r="BC97" t="s">
        <v>898</v>
      </c>
      <c r="BD97">
        <v>11</v>
      </c>
      <c r="BE97">
        <v>78433.569999999992</v>
      </c>
      <c r="BF97">
        <v>7.8369147292415745E-2</v>
      </c>
      <c r="BG97">
        <v>6.4360662213896427E-2</v>
      </c>
      <c r="BH97">
        <v>471774.64699999994</v>
      </c>
      <c r="BI97">
        <v>1.302904265646136E-2</v>
      </c>
      <c r="BJ97">
        <v>1.0700101281618893E-2</v>
      </c>
      <c r="BK97">
        <v>1</v>
      </c>
      <c r="BL97" t="s">
        <v>66</v>
      </c>
      <c r="BM97">
        <v>0</v>
      </c>
      <c r="BN97" t="s">
        <v>881</v>
      </c>
    </row>
    <row r="98" spans="1:66" x14ac:dyDescent="0.25">
      <c r="A98" s="141" t="str">
        <f t="shared" si="56"/>
        <v>삼환교통</v>
      </c>
      <c r="B98" s="141" t="str">
        <f t="shared" si="57"/>
        <v>79</v>
      </c>
      <c r="C98" s="142" t="str">
        <f t="shared" si="58"/>
        <v>70바3153</v>
      </c>
      <c r="D98" s="116" t="str">
        <f t="shared" si="59"/>
        <v>대형</v>
      </c>
      <c r="E98" s="112" t="str">
        <f t="shared" si="60"/>
        <v>D</v>
      </c>
      <c r="F98" s="162">
        <f t="shared" si="61"/>
        <v>0.842608695652174</v>
      </c>
      <c r="G98" s="163">
        <f t="shared" si="62"/>
        <v>1.9379999999999999</v>
      </c>
      <c r="H98" s="164">
        <f t="shared" si="63"/>
        <v>2.2999999999999998</v>
      </c>
      <c r="I98" s="165">
        <f t="shared" si="64"/>
        <v>4890.6220000000003</v>
      </c>
      <c r="J98" s="166">
        <f t="shared" si="65"/>
        <v>1.7297053633291416E-2</v>
      </c>
      <c r="K98" s="166">
        <f t="shared" si="66"/>
        <v>0.35320794316542492</v>
      </c>
      <c r="L98" s="166">
        <f t="shared" si="67"/>
        <v>0.1944537934029659</v>
      </c>
      <c r="M98" s="167">
        <f t="shared" si="68"/>
        <v>12.244</v>
      </c>
      <c r="N98" s="168">
        <f t="shared" si="69"/>
        <v>6.0999999999999999E-2</v>
      </c>
      <c r="O98" s="168">
        <f t="shared" si="70"/>
        <v>18.463999999999999</v>
      </c>
      <c r="P98" s="169">
        <f t="shared" si="71"/>
        <v>0.34499999999999997</v>
      </c>
      <c r="Q98" s="170">
        <f t="shared" si="72"/>
        <v>88</v>
      </c>
      <c r="R98" s="171">
        <f t="shared" si="73"/>
        <v>27.024024341294435</v>
      </c>
      <c r="S98" s="143">
        <f t="shared" si="74"/>
        <v>3</v>
      </c>
      <c r="T98" s="143">
        <f t="shared" si="75"/>
        <v>903</v>
      </c>
      <c r="U98" t="s">
        <v>117</v>
      </c>
      <c r="V98" t="s">
        <v>123</v>
      </c>
      <c r="W98" t="s">
        <v>117</v>
      </c>
      <c r="X98" s="4" t="s">
        <v>123</v>
      </c>
      <c r="Y98" s="4" t="s">
        <v>338</v>
      </c>
      <c r="Z98" s="4" t="s">
        <v>197</v>
      </c>
      <c r="AA98" s="4" t="s">
        <v>48</v>
      </c>
      <c r="AB98" s="4">
        <v>514</v>
      </c>
      <c r="AC98" s="4">
        <v>4890.6220000000003</v>
      </c>
      <c r="AD98" s="4">
        <v>2523.5569999999998</v>
      </c>
      <c r="AE98" s="4">
        <v>1.9379999999999999</v>
      </c>
      <c r="AF98" s="4">
        <v>2.2999999999999998</v>
      </c>
      <c r="AG98" s="4">
        <v>12.244</v>
      </c>
      <c r="AH98" s="4">
        <v>287.48936700000002</v>
      </c>
      <c r="AI98" s="4">
        <v>4.9727189999999997</v>
      </c>
      <c r="AJ98" s="4">
        <v>101.54352799999999</v>
      </c>
      <c r="AK98" s="4">
        <v>951</v>
      </c>
      <c r="AL98" s="4">
        <v>3</v>
      </c>
      <c r="AM98" s="4">
        <v>903</v>
      </c>
      <c r="AN98" s="4">
        <v>88</v>
      </c>
      <c r="AO98" s="4">
        <v>17.011488</v>
      </c>
      <c r="AP98" s="4">
        <v>1835.8</v>
      </c>
      <c r="AQ98" s="4">
        <v>20.7</v>
      </c>
      <c r="AR98" s="4">
        <v>32</v>
      </c>
      <c r="AS98" s="4">
        <v>8001</v>
      </c>
      <c r="AT98" s="4">
        <v>6.0999999999999999E-2</v>
      </c>
      <c r="AU98" s="4">
        <v>18.463999999999999</v>
      </c>
      <c r="AV98" s="4">
        <v>41320</v>
      </c>
      <c r="AW98" s="4">
        <v>0</v>
      </c>
      <c r="AX98" s="4">
        <v>0.46</v>
      </c>
      <c r="AY98">
        <v>0.842608695652174</v>
      </c>
      <c r="AZ98" t="s">
        <v>66</v>
      </c>
      <c r="BA98" t="s">
        <v>332</v>
      </c>
      <c r="BB98">
        <v>1</v>
      </c>
      <c r="BC98" t="s">
        <v>333</v>
      </c>
      <c r="BD98">
        <v>10</v>
      </c>
      <c r="BE98">
        <v>78433.569999999992</v>
      </c>
      <c r="BF98">
        <v>6.2353683505672393E-2</v>
      </c>
      <c r="BG98">
        <v>5.253975592782309E-2</v>
      </c>
      <c r="BH98">
        <v>471774.64699999994</v>
      </c>
      <c r="BI98">
        <v>1.0366436668649557E-2</v>
      </c>
      <c r="BJ98">
        <v>8.7348496799316711E-3</v>
      </c>
      <c r="BK98">
        <v>1</v>
      </c>
      <c r="BL98" t="s">
        <v>67</v>
      </c>
      <c r="BM98">
        <v>-2</v>
      </c>
      <c r="BN98" t="s">
        <v>880</v>
      </c>
    </row>
    <row r="99" spans="1:66" x14ac:dyDescent="0.25">
      <c r="A99" s="144" t="str">
        <f t="shared" si="56"/>
        <v>삼환교통</v>
      </c>
      <c r="B99" s="144" t="str">
        <f t="shared" si="57"/>
        <v>79</v>
      </c>
      <c r="C99" s="145" t="str">
        <f t="shared" si="58"/>
        <v>70바3165</v>
      </c>
      <c r="D99" s="133" t="str">
        <f t="shared" si="59"/>
        <v>대형</v>
      </c>
      <c r="E99" s="129" t="str">
        <f t="shared" si="60"/>
        <v>F</v>
      </c>
      <c r="F99" s="152">
        <f t="shared" si="61"/>
        <v>0.78320000000000001</v>
      </c>
      <c r="G99" s="153">
        <f t="shared" si="62"/>
        <v>1.958</v>
      </c>
      <c r="H99" s="154">
        <f t="shared" si="63"/>
        <v>2.5</v>
      </c>
      <c r="I99" s="155">
        <f t="shared" si="64"/>
        <v>5236.0990000000002</v>
      </c>
      <c r="J99" s="156">
        <f t="shared" si="65"/>
        <v>1.8627943317570742E-2</v>
      </c>
      <c r="K99" s="156">
        <f t="shared" si="66"/>
        <v>0.345115033184484</v>
      </c>
      <c r="L99" s="156">
        <f t="shared" si="67"/>
        <v>0.17341154168399031</v>
      </c>
      <c r="M99" s="157">
        <f t="shared" si="68"/>
        <v>11.62</v>
      </c>
      <c r="N99" s="158">
        <f t="shared" si="69"/>
        <v>7.5999999999999998E-2</v>
      </c>
      <c r="O99" s="158">
        <f t="shared" si="70"/>
        <v>23.777000000000001</v>
      </c>
      <c r="P99" s="159">
        <f t="shared" si="71"/>
        <v>8.8333333333333333E-2</v>
      </c>
      <c r="Q99" s="160">
        <f t="shared" si="72"/>
        <v>84</v>
      </c>
      <c r="R99" s="161">
        <f t="shared" si="73"/>
        <v>27.006781942148375</v>
      </c>
      <c r="S99" s="146">
        <f t="shared" si="74"/>
        <v>4</v>
      </c>
      <c r="T99" s="146">
        <f t="shared" si="75"/>
        <v>1245</v>
      </c>
      <c r="U99" t="s">
        <v>117</v>
      </c>
      <c r="V99" t="s">
        <v>123</v>
      </c>
      <c r="W99" t="s">
        <v>117</v>
      </c>
      <c r="X99" s="4" t="s">
        <v>123</v>
      </c>
      <c r="Y99" s="4" t="s">
        <v>339</v>
      </c>
      <c r="Z99" s="4" t="s">
        <v>197</v>
      </c>
      <c r="AA99" s="4" t="s">
        <v>48</v>
      </c>
      <c r="AB99" s="4">
        <v>514</v>
      </c>
      <c r="AC99" s="4">
        <v>5236.0990000000002</v>
      </c>
      <c r="AD99" s="4">
        <v>2673.7550000000001</v>
      </c>
      <c r="AE99" s="4">
        <v>1.958</v>
      </c>
      <c r="AF99" s="4">
        <v>2.5</v>
      </c>
      <c r="AG99" s="4">
        <v>11.62</v>
      </c>
      <c r="AH99" s="4">
        <v>304.72102599999999</v>
      </c>
      <c r="AI99" s="4">
        <v>5.6763260000000004</v>
      </c>
      <c r="AJ99" s="4">
        <v>105.16380700000001</v>
      </c>
      <c r="AK99" s="4">
        <v>908</v>
      </c>
      <c r="AL99" s="4">
        <v>4</v>
      </c>
      <c r="AM99" s="4">
        <v>1245</v>
      </c>
      <c r="AN99" s="4">
        <v>84</v>
      </c>
      <c r="AO99" s="4">
        <v>17.183254000000002</v>
      </c>
      <c r="AP99" s="4">
        <v>1794.7</v>
      </c>
      <c r="AQ99" s="4">
        <v>5.3</v>
      </c>
      <c r="AR99" s="4">
        <v>32</v>
      </c>
      <c r="AS99" s="4">
        <v>8575</v>
      </c>
      <c r="AT99" s="4">
        <v>7.5999999999999998E-2</v>
      </c>
      <c r="AU99" s="4">
        <v>23.777000000000001</v>
      </c>
      <c r="AV99" s="4">
        <v>45077</v>
      </c>
      <c r="AW99" s="4">
        <v>0</v>
      </c>
      <c r="AX99" s="4">
        <v>0.45</v>
      </c>
      <c r="AY99">
        <v>0.78320000000000001</v>
      </c>
      <c r="AZ99" t="s">
        <v>69</v>
      </c>
      <c r="BA99" t="s">
        <v>332</v>
      </c>
      <c r="BB99">
        <v>3</v>
      </c>
      <c r="BC99" t="s">
        <v>958</v>
      </c>
      <c r="BD99">
        <v>11</v>
      </c>
      <c r="BE99">
        <v>78433.569999999992</v>
      </c>
      <c r="BF99">
        <v>6.6758391846756443E-2</v>
      </c>
      <c r="BG99">
        <v>5.2285172494379646E-2</v>
      </c>
      <c r="BH99">
        <v>471774.64699999994</v>
      </c>
      <c r="BI99">
        <v>1.1098729093002746E-2</v>
      </c>
      <c r="BJ99">
        <v>8.6925246256397502E-3</v>
      </c>
      <c r="BK99">
        <v>1</v>
      </c>
      <c r="BL99" t="s">
        <v>66</v>
      </c>
      <c r="BM99">
        <v>-1</v>
      </c>
      <c r="BN99" t="s">
        <v>880</v>
      </c>
    </row>
    <row r="100" spans="1:66" x14ac:dyDescent="0.25">
      <c r="A100" s="141" t="str">
        <f t="shared" si="56"/>
        <v>삼환교통</v>
      </c>
      <c r="B100" s="141" t="str">
        <f t="shared" si="57"/>
        <v>79</v>
      </c>
      <c r="C100" s="142" t="str">
        <f t="shared" si="58"/>
        <v>70바3166</v>
      </c>
      <c r="D100" s="116" t="str">
        <f t="shared" si="59"/>
        <v>대형</v>
      </c>
      <c r="E100" s="112" t="str">
        <f t="shared" si="60"/>
        <v>F</v>
      </c>
      <c r="F100" s="162">
        <f t="shared" si="61"/>
        <v>0.79875000000000007</v>
      </c>
      <c r="G100" s="163">
        <f t="shared" si="62"/>
        <v>1.917</v>
      </c>
      <c r="H100" s="164">
        <f t="shared" si="63"/>
        <v>2.4</v>
      </c>
      <c r="I100" s="165">
        <f t="shared" si="64"/>
        <v>6361.5249999999996</v>
      </c>
      <c r="J100" s="166">
        <f t="shared" si="65"/>
        <v>2.8239933669900869E-2</v>
      </c>
      <c r="K100" s="166">
        <f t="shared" si="66"/>
        <v>0.34986197177365153</v>
      </c>
      <c r="L100" s="166">
        <f t="shared" si="67"/>
        <v>0.23044788788851731</v>
      </c>
      <c r="M100" s="167">
        <f t="shared" si="68"/>
        <v>13.922000000000001</v>
      </c>
      <c r="N100" s="168">
        <f t="shared" si="69"/>
        <v>6.3E-2</v>
      </c>
      <c r="O100" s="168">
        <f t="shared" si="70"/>
        <v>20.309999999999999</v>
      </c>
      <c r="P100" s="169">
        <f t="shared" si="71"/>
        <v>0</v>
      </c>
      <c r="Q100" s="170">
        <f t="shared" si="72"/>
        <v>88</v>
      </c>
      <c r="R100" s="171">
        <f t="shared" si="73"/>
        <v>27.280199187254382</v>
      </c>
      <c r="S100" s="143">
        <f t="shared" si="74"/>
        <v>4</v>
      </c>
      <c r="T100" s="143">
        <f t="shared" si="75"/>
        <v>1292</v>
      </c>
      <c r="U100" t="s">
        <v>117</v>
      </c>
      <c r="V100" t="s">
        <v>123</v>
      </c>
      <c r="W100" t="s">
        <v>117</v>
      </c>
      <c r="X100" s="4" t="s">
        <v>123</v>
      </c>
      <c r="Y100" s="4" t="s">
        <v>341</v>
      </c>
      <c r="Z100" s="4" t="s">
        <v>197</v>
      </c>
      <c r="AA100" s="4" t="s">
        <v>48</v>
      </c>
      <c r="AB100" s="4">
        <v>514</v>
      </c>
      <c r="AC100" s="4">
        <v>6361.5249999999996</v>
      </c>
      <c r="AD100" s="4">
        <v>3319.0039999999999</v>
      </c>
      <c r="AE100" s="4">
        <v>1.917</v>
      </c>
      <c r="AF100" s="4">
        <v>2.4</v>
      </c>
      <c r="AG100" s="4">
        <v>13.922000000000001</v>
      </c>
      <c r="AH100" s="4">
        <v>374.968232</v>
      </c>
      <c r="AI100" s="4">
        <v>10.589078000000001</v>
      </c>
      <c r="AJ100" s="4">
        <v>131.18712500000001</v>
      </c>
      <c r="AK100" s="4">
        <v>1466</v>
      </c>
      <c r="AL100" s="4">
        <v>4</v>
      </c>
      <c r="AM100" s="4">
        <v>1292</v>
      </c>
      <c r="AN100" s="4">
        <v>88</v>
      </c>
      <c r="AO100" s="4">
        <v>16.965502999999998</v>
      </c>
      <c r="AP100" s="4">
        <v>1726.9</v>
      </c>
      <c r="AQ100" s="4">
        <v>0</v>
      </c>
      <c r="AR100" s="4">
        <v>22</v>
      </c>
      <c r="AS100" s="4">
        <v>5636</v>
      </c>
      <c r="AT100" s="4">
        <v>6.3E-2</v>
      </c>
      <c r="AU100" s="4">
        <v>20.309999999999999</v>
      </c>
      <c r="AV100" s="4">
        <v>56235</v>
      </c>
      <c r="AW100" s="4">
        <v>0</v>
      </c>
      <c r="AX100" s="4">
        <v>0.49</v>
      </c>
      <c r="AY100">
        <v>0.79875000000000007</v>
      </c>
      <c r="AZ100" t="s">
        <v>69</v>
      </c>
      <c r="BA100" t="s">
        <v>332</v>
      </c>
      <c r="BB100">
        <v>1</v>
      </c>
      <c r="BC100" t="s">
        <v>344</v>
      </c>
      <c r="BD100">
        <v>14</v>
      </c>
      <c r="BE100">
        <v>78433.569999999992</v>
      </c>
      <c r="BF100">
        <v>8.1107171329827268E-2</v>
      </c>
      <c r="BG100">
        <v>6.4784353099699543E-2</v>
      </c>
      <c r="BH100">
        <v>471774.64699999994</v>
      </c>
      <c r="BI100">
        <v>1.3484245159108774E-2</v>
      </c>
      <c r="BJ100">
        <v>1.0770540820838134E-2</v>
      </c>
      <c r="BK100">
        <v>1</v>
      </c>
      <c r="BL100" t="s">
        <v>68</v>
      </c>
      <c r="BM100">
        <v>-2</v>
      </c>
      <c r="BN100" t="s">
        <v>880</v>
      </c>
    </row>
    <row r="101" spans="1:66" x14ac:dyDescent="0.25">
      <c r="A101" s="144" t="str">
        <f t="shared" si="56"/>
        <v>삼환교통</v>
      </c>
      <c r="B101" s="144" t="str">
        <f t="shared" si="57"/>
        <v>79</v>
      </c>
      <c r="C101" s="145" t="str">
        <f t="shared" si="58"/>
        <v>70바3167</v>
      </c>
      <c r="D101" s="133" t="str">
        <f t="shared" si="59"/>
        <v>대형</v>
      </c>
      <c r="E101" s="129" t="str">
        <f t="shared" si="60"/>
        <v>C</v>
      </c>
      <c r="F101" s="152">
        <f t="shared" si="61"/>
        <v>0.88954545454545453</v>
      </c>
      <c r="G101" s="153">
        <f t="shared" si="62"/>
        <v>1.9570000000000001</v>
      </c>
      <c r="H101" s="154">
        <f t="shared" si="63"/>
        <v>2.2000000000000002</v>
      </c>
      <c r="I101" s="155">
        <f t="shared" si="64"/>
        <v>6667.4059999999999</v>
      </c>
      <c r="J101" s="156">
        <f t="shared" si="65"/>
        <v>2.6606123746778548E-2</v>
      </c>
      <c r="K101" s="156">
        <f t="shared" si="66"/>
        <v>0.36966894538746337</v>
      </c>
      <c r="L101" s="156">
        <f t="shared" si="67"/>
        <v>0.2099767135824637</v>
      </c>
      <c r="M101" s="157">
        <f t="shared" si="68"/>
        <v>13.813000000000001</v>
      </c>
      <c r="N101" s="158">
        <f t="shared" si="69"/>
        <v>4.4999999999999998E-2</v>
      </c>
      <c r="O101" s="158">
        <f t="shared" si="70"/>
        <v>45.58</v>
      </c>
      <c r="P101" s="159">
        <f t="shared" si="71"/>
        <v>0</v>
      </c>
      <c r="Q101" s="160">
        <f t="shared" si="72"/>
        <v>81</v>
      </c>
      <c r="R101" s="161">
        <f t="shared" si="73"/>
        <v>28.279004785549446</v>
      </c>
      <c r="S101" s="146">
        <f t="shared" si="74"/>
        <v>3</v>
      </c>
      <c r="T101" s="146">
        <f t="shared" si="75"/>
        <v>3039</v>
      </c>
      <c r="U101" t="s">
        <v>117</v>
      </c>
      <c r="V101" t="s">
        <v>123</v>
      </c>
      <c r="W101" t="s">
        <v>117</v>
      </c>
      <c r="X101" s="4" t="s">
        <v>123</v>
      </c>
      <c r="Y101" s="4" t="s">
        <v>342</v>
      </c>
      <c r="Z101" s="4" t="s">
        <v>197</v>
      </c>
      <c r="AA101" s="4" t="s">
        <v>48</v>
      </c>
      <c r="AB101" s="4">
        <v>514</v>
      </c>
      <c r="AC101" s="4">
        <v>6667.4059999999999</v>
      </c>
      <c r="AD101" s="4">
        <v>3407.6880000000001</v>
      </c>
      <c r="AE101" s="4">
        <v>1.9570000000000001</v>
      </c>
      <c r="AF101" s="4">
        <v>2.2000000000000002</v>
      </c>
      <c r="AG101" s="4">
        <v>13.813000000000001</v>
      </c>
      <c r="AH101" s="4">
        <v>390.52934199999999</v>
      </c>
      <c r="AI101" s="4">
        <v>10.390472000000001</v>
      </c>
      <c r="AJ101" s="4">
        <v>144.36657</v>
      </c>
      <c r="AK101" s="4">
        <v>1400</v>
      </c>
      <c r="AL101" s="4">
        <v>3</v>
      </c>
      <c r="AM101" s="4">
        <v>3039</v>
      </c>
      <c r="AN101" s="4">
        <v>81</v>
      </c>
      <c r="AO101" s="4">
        <v>17.07274</v>
      </c>
      <c r="AP101" s="4">
        <v>2188.4</v>
      </c>
      <c r="AQ101" s="4">
        <v>0</v>
      </c>
      <c r="AR101" s="4">
        <v>49</v>
      </c>
      <c r="AS101" s="4">
        <v>9608</v>
      </c>
      <c r="AT101" s="4">
        <v>4.4999999999999998E-2</v>
      </c>
      <c r="AU101" s="4">
        <v>45.58</v>
      </c>
      <c r="AV101" s="4">
        <v>57772</v>
      </c>
      <c r="AW101" s="4">
        <v>0</v>
      </c>
      <c r="AX101" s="4">
        <v>0.48</v>
      </c>
      <c r="AY101">
        <v>0.88954545454545453</v>
      </c>
      <c r="AZ101" t="s">
        <v>68</v>
      </c>
      <c r="BA101" t="s">
        <v>332</v>
      </c>
      <c r="BB101">
        <v>1</v>
      </c>
      <c r="BC101" t="s">
        <v>352</v>
      </c>
      <c r="BD101">
        <v>12</v>
      </c>
      <c r="BE101">
        <v>78433.569999999992</v>
      </c>
      <c r="BF101">
        <v>8.5007044815121904E-2</v>
      </c>
      <c r="BG101">
        <v>7.5617630319633436E-2</v>
      </c>
      <c r="BH101">
        <v>471774.64699999994</v>
      </c>
      <c r="BI101">
        <v>1.4132607681226246E-2</v>
      </c>
      <c r="BJ101">
        <v>1.2571596923708983E-2</v>
      </c>
      <c r="BK101">
        <v>1</v>
      </c>
      <c r="BL101" t="s">
        <v>67</v>
      </c>
      <c r="BM101">
        <v>-1</v>
      </c>
      <c r="BN101" t="s">
        <v>880</v>
      </c>
    </row>
    <row r="102" spans="1:66" x14ac:dyDescent="0.25">
      <c r="A102" s="141" t="str">
        <f t="shared" si="56"/>
        <v>삼환교통</v>
      </c>
      <c r="B102" s="141" t="str">
        <f t="shared" si="57"/>
        <v>79</v>
      </c>
      <c r="C102" s="142" t="str">
        <f t="shared" si="58"/>
        <v>70바3168</v>
      </c>
      <c r="D102" s="116" t="str">
        <f t="shared" si="59"/>
        <v>대형</v>
      </c>
      <c r="E102" s="112" t="str">
        <f t="shared" si="60"/>
        <v>F</v>
      </c>
      <c r="F102" s="162">
        <f t="shared" si="61"/>
        <v>0.78173913043478271</v>
      </c>
      <c r="G102" s="163">
        <f t="shared" si="62"/>
        <v>1.798</v>
      </c>
      <c r="H102" s="164">
        <f t="shared" si="63"/>
        <v>2.2999999999999998</v>
      </c>
      <c r="I102" s="165">
        <f t="shared" si="64"/>
        <v>4445.348</v>
      </c>
      <c r="J102" s="166">
        <f t="shared" si="65"/>
        <v>2.3336451512869449E-2</v>
      </c>
      <c r="K102" s="166">
        <f t="shared" si="66"/>
        <v>0.35928846246436247</v>
      </c>
      <c r="L102" s="166">
        <f t="shared" si="67"/>
        <v>0.21010728518892111</v>
      </c>
      <c r="M102" s="167">
        <f t="shared" si="68"/>
        <v>14.776</v>
      </c>
      <c r="N102" s="168">
        <f t="shared" si="69"/>
        <v>2.1999999999999999E-2</v>
      </c>
      <c r="O102" s="168">
        <f t="shared" si="70"/>
        <v>52.369</v>
      </c>
      <c r="P102" s="169">
        <f t="shared" si="71"/>
        <v>0.36499999999999999</v>
      </c>
      <c r="Q102" s="170">
        <f t="shared" si="72"/>
        <v>87</v>
      </c>
      <c r="R102" s="171">
        <f t="shared" si="73"/>
        <v>29.003313993932561</v>
      </c>
      <c r="S102" s="143">
        <f t="shared" si="74"/>
        <v>1</v>
      </c>
      <c r="T102" s="143">
        <f t="shared" si="75"/>
        <v>2328</v>
      </c>
      <c r="U102" t="s">
        <v>117</v>
      </c>
      <c r="V102" t="s">
        <v>123</v>
      </c>
      <c r="W102" t="s">
        <v>117</v>
      </c>
      <c r="X102" s="4" t="s">
        <v>123</v>
      </c>
      <c r="Y102" s="4" t="s">
        <v>343</v>
      </c>
      <c r="Z102" s="4" t="s">
        <v>197</v>
      </c>
      <c r="AA102" s="4" t="s">
        <v>48</v>
      </c>
      <c r="AB102" s="4">
        <v>514</v>
      </c>
      <c r="AC102" s="4">
        <v>4445.348</v>
      </c>
      <c r="AD102" s="4">
        <v>2471.7979999999998</v>
      </c>
      <c r="AE102" s="4">
        <v>1.798</v>
      </c>
      <c r="AF102" s="4">
        <v>2.2999999999999998</v>
      </c>
      <c r="AG102" s="4">
        <v>14.776</v>
      </c>
      <c r="AH102" s="4">
        <v>248.26130900000001</v>
      </c>
      <c r="AI102" s="4">
        <v>5.7935379999999999</v>
      </c>
      <c r="AJ102" s="4">
        <v>89.197423999999998</v>
      </c>
      <c r="AK102" s="4">
        <v>934</v>
      </c>
      <c r="AL102" s="4">
        <v>1</v>
      </c>
      <c r="AM102" s="4">
        <v>2328</v>
      </c>
      <c r="AN102" s="4">
        <v>87</v>
      </c>
      <c r="AO102" s="4">
        <v>17.905923000000001</v>
      </c>
      <c r="AP102" s="4">
        <v>2013.3</v>
      </c>
      <c r="AQ102" s="4">
        <v>21.9</v>
      </c>
      <c r="AR102" s="4">
        <v>22</v>
      </c>
      <c r="AS102" s="4">
        <v>7536</v>
      </c>
      <c r="AT102" s="4">
        <v>2.1999999999999999E-2</v>
      </c>
      <c r="AU102" s="4">
        <v>52.369</v>
      </c>
      <c r="AV102" s="4">
        <v>37089</v>
      </c>
      <c r="AW102" s="4">
        <v>0</v>
      </c>
      <c r="AX102" s="4">
        <v>0.45</v>
      </c>
      <c r="AY102">
        <v>0.78173913043478271</v>
      </c>
      <c r="AZ102" t="s">
        <v>69</v>
      </c>
      <c r="BA102" t="s">
        <v>332</v>
      </c>
      <c r="BB102">
        <v>5</v>
      </c>
      <c r="BC102" t="s">
        <v>959</v>
      </c>
      <c r="BD102">
        <v>9</v>
      </c>
      <c r="BE102">
        <v>78433.569999999992</v>
      </c>
      <c r="BF102">
        <v>5.6676599063385749E-2</v>
      </c>
      <c r="BG102">
        <v>4.4306315267811994E-2</v>
      </c>
      <c r="BH102">
        <v>471774.64699999994</v>
      </c>
      <c r="BI102">
        <v>9.4226089262486393E-3</v>
      </c>
      <c r="BJ102">
        <v>7.3660221084326325E-3</v>
      </c>
      <c r="BK102">
        <v>1</v>
      </c>
      <c r="BL102" t="s">
        <v>66</v>
      </c>
      <c r="BM102">
        <v>-1</v>
      </c>
      <c r="BN102" t="s">
        <v>880</v>
      </c>
    </row>
    <row r="103" spans="1:66" x14ac:dyDescent="0.25">
      <c r="A103" s="144" t="str">
        <f t="shared" si="56"/>
        <v>삼환교통</v>
      </c>
      <c r="B103" s="144" t="str">
        <f t="shared" si="57"/>
        <v>79</v>
      </c>
      <c r="C103" s="145" t="str">
        <f t="shared" si="58"/>
        <v>70바3170</v>
      </c>
      <c r="D103" s="133" t="str">
        <f t="shared" si="59"/>
        <v>대형</v>
      </c>
      <c r="E103" s="129" t="str">
        <f t="shared" si="60"/>
        <v>F</v>
      </c>
      <c r="F103" s="152">
        <f t="shared" si="61"/>
        <v>0.7208</v>
      </c>
      <c r="G103" s="153">
        <f t="shared" si="62"/>
        <v>1.802</v>
      </c>
      <c r="H103" s="154">
        <f t="shared" si="63"/>
        <v>2.5</v>
      </c>
      <c r="I103" s="155">
        <f t="shared" si="64"/>
        <v>3923.5010000000002</v>
      </c>
      <c r="J103" s="156">
        <f t="shared" si="65"/>
        <v>2.1653107415783517E-2</v>
      </c>
      <c r="K103" s="156">
        <f t="shared" si="66"/>
        <v>0.33207243075416576</v>
      </c>
      <c r="L103" s="156">
        <f t="shared" si="67"/>
        <v>0.140435799557589</v>
      </c>
      <c r="M103" s="157">
        <f t="shared" si="68"/>
        <v>11.611000000000001</v>
      </c>
      <c r="N103" s="158">
        <f t="shared" si="69"/>
        <v>0.127</v>
      </c>
      <c r="O103" s="158">
        <f t="shared" si="70"/>
        <v>18.198</v>
      </c>
      <c r="P103" s="159">
        <f t="shared" si="71"/>
        <v>0</v>
      </c>
      <c r="Q103" s="160">
        <f t="shared" si="72"/>
        <v>85</v>
      </c>
      <c r="R103" s="161">
        <f t="shared" si="73"/>
        <v>26.613630612926713</v>
      </c>
      <c r="S103" s="146">
        <f t="shared" si="74"/>
        <v>5</v>
      </c>
      <c r="T103" s="146">
        <f t="shared" si="75"/>
        <v>714</v>
      </c>
      <c r="U103" t="s">
        <v>117</v>
      </c>
      <c r="V103" t="s">
        <v>123</v>
      </c>
      <c r="W103" t="s">
        <v>117</v>
      </c>
      <c r="X103" s="4" t="s">
        <v>123</v>
      </c>
      <c r="Y103" s="4" t="s">
        <v>345</v>
      </c>
      <c r="Z103" s="4" t="s">
        <v>197</v>
      </c>
      <c r="AA103" s="4" t="s">
        <v>48</v>
      </c>
      <c r="AB103" s="4">
        <v>514</v>
      </c>
      <c r="AC103" s="4">
        <v>3923.5010000000002</v>
      </c>
      <c r="AD103" s="4">
        <v>2177.4360000000001</v>
      </c>
      <c r="AE103" s="4">
        <v>1.802</v>
      </c>
      <c r="AF103" s="4">
        <v>2.5</v>
      </c>
      <c r="AG103" s="4">
        <v>11.611000000000001</v>
      </c>
      <c r="AH103" s="4">
        <v>228.114372</v>
      </c>
      <c r="AI103" s="4">
        <v>4.9393849999999997</v>
      </c>
      <c r="AJ103" s="4">
        <v>75.750494000000003</v>
      </c>
      <c r="AK103" s="4">
        <v>551</v>
      </c>
      <c r="AL103" s="4">
        <v>5</v>
      </c>
      <c r="AM103" s="4">
        <v>714</v>
      </c>
      <c r="AN103" s="4">
        <v>85</v>
      </c>
      <c r="AO103" s="4">
        <v>17.199708999999999</v>
      </c>
      <c r="AP103" s="4">
        <v>768.8</v>
      </c>
      <c r="AQ103" s="4">
        <v>0</v>
      </c>
      <c r="AR103" s="4">
        <v>20</v>
      </c>
      <c r="AS103" s="4">
        <v>3373</v>
      </c>
      <c r="AT103" s="4">
        <v>0.127</v>
      </c>
      <c r="AU103" s="4">
        <v>18.198</v>
      </c>
      <c r="AV103" s="4">
        <v>20467</v>
      </c>
      <c r="AW103" s="4">
        <v>0</v>
      </c>
      <c r="AX103" s="4">
        <v>0.42</v>
      </c>
      <c r="AY103">
        <v>0.7208</v>
      </c>
      <c r="AZ103" t="s">
        <v>69</v>
      </c>
      <c r="BA103" t="s">
        <v>332</v>
      </c>
      <c r="BB103">
        <v>6</v>
      </c>
      <c r="BC103" t="s">
        <v>960</v>
      </c>
      <c r="BD103">
        <v>6</v>
      </c>
      <c r="BE103">
        <v>78433.569999999992</v>
      </c>
      <c r="BF103">
        <v>5.0023236223979105E-2</v>
      </c>
      <c r="BG103">
        <v>3.6056748670244138E-2</v>
      </c>
      <c r="BH103">
        <v>471774.64699999994</v>
      </c>
      <c r="BI103">
        <v>8.3164727586558934E-3</v>
      </c>
      <c r="BJ103">
        <v>5.9945135644391681E-3</v>
      </c>
      <c r="BK103">
        <v>1</v>
      </c>
      <c r="BL103" t="s">
        <v>69</v>
      </c>
      <c r="BM103">
        <v>0</v>
      </c>
      <c r="BN103" t="s">
        <v>881</v>
      </c>
    </row>
    <row r="104" spans="1:66" x14ac:dyDescent="0.25">
      <c r="A104" s="141" t="str">
        <f t="shared" si="56"/>
        <v>삼환교통</v>
      </c>
      <c r="B104" s="141" t="str">
        <f t="shared" si="57"/>
        <v>79</v>
      </c>
      <c r="C104" s="142" t="str">
        <f t="shared" si="58"/>
        <v>70바3179</v>
      </c>
      <c r="D104" s="116" t="str">
        <f t="shared" si="59"/>
        <v>대형</v>
      </c>
      <c r="E104" s="112" t="str">
        <f t="shared" si="60"/>
        <v>D</v>
      </c>
      <c r="F104" s="162">
        <f t="shared" si="61"/>
        <v>0.83272727272727265</v>
      </c>
      <c r="G104" s="163">
        <f t="shared" si="62"/>
        <v>1.8320000000000001</v>
      </c>
      <c r="H104" s="164">
        <f t="shared" si="63"/>
        <v>2.2000000000000002</v>
      </c>
      <c r="I104" s="165">
        <f t="shared" si="64"/>
        <v>5505.9380000000001</v>
      </c>
      <c r="J104" s="166">
        <f t="shared" si="65"/>
        <v>3.9981150135689446E-2</v>
      </c>
      <c r="K104" s="166">
        <f t="shared" si="66"/>
        <v>0.38043385374051097</v>
      </c>
      <c r="L104" s="166">
        <f t="shared" si="67"/>
        <v>0.1879788693588631</v>
      </c>
      <c r="M104" s="167">
        <f t="shared" si="68"/>
        <v>15.707000000000001</v>
      </c>
      <c r="N104" s="168">
        <f t="shared" si="69"/>
        <v>9.0999999999999998E-2</v>
      </c>
      <c r="O104" s="168">
        <f t="shared" si="70"/>
        <v>41.155999999999999</v>
      </c>
      <c r="P104" s="169">
        <f t="shared" si="71"/>
        <v>0.60166666666666668</v>
      </c>
      <c r="Q104" s="170">
        <f t="shared" si="72"/>
        <v>88</v>
      </c>
      <c r="R104" s="171">
        <f t="shared" si="73"/>
        <v>28.891176887839286</v>
      </c>
      <c r="S104" s="143">
        <f t="shared" si="74"/>
        <v>5</v>
      </c>
      <c r="T104" s="143">
        <f t="shared" si="75"/>
        <v>2266</v>
      </c>
      <c r="U104" t="s">
        <v>117</v>
      </c>
      <c r="V104" t="s">
        <v>123</v>
      </c>
      <c r="W104" t="s">
        <v>117</v>
      </c>
      <c r="X104" s="4" t="s">
        <v>123</v>
      </c>
      <c r="Y104" s="4" t="s">
        <v>346</v>
      </c>
      <c r="Z104" s="4" t="s">
        <v>197</v>
      </c>
      <c r="AA104" s="4" t="s">
        <v>48</v>
      </c>
      <c r="AB104" s="4">
        <v>514</v>
      </c>
      <c r="AC104" s="4">
        <v>5505.9380000000001</v>
      </c>
      <c r="AD104" s="4">
        <v>3004.82</v>
      </c>
      <c r="AE104" s="4">
        <v>1.8320000000000001</v>
      </c>
      <c r="AF104" s="4">
        <v>2.2000000000000002</v>
      </c>
      <c r="AG104" s="4">
        <v>15.707000000000001</v>
      </c>
      <c r="AH104" s="4">
        <v>328.81297699999999</v>
      </c>
      <c r="AI104" s="4">
        <v>13.146321</v>
      </c>
      <c r="AJ104" s="4">
        <v>125.091588</v>
      </c>
      <c r="AK104" s="4">
        <v>1035</v>
      </c>
      <c r="AL104" s="4">
        <v>5</v>
      </c>
      <c r="AM104" s="4">
        <v>2266</v>
      </c>
      <c r="AN104" s="4">
        <v>88</v>
      </c>
      <c r="AO104" s="4">
        <v>16.744892</v>
      </c>
      <c r="AP104" s="4">
        <v>2260.5</v>
      </c>
      <c r="AQ104" s="4">
        <v>36.1</v>
      </c>
      <c r="AR104" s="4">
        <v>84</v>
      </c>
      <c r="AS104" s="4">
        <v>23906</v>
      </c>
      <c r="AT104" s="4">
        <v>9.0999999999999998E-2</v>
      </c>
      <c r="AU104" s="4">
        <v>41.155999999999999</v>
      </c>
      <c r="AV104" s="4">
        <v>49136</v>
      </c>
      <c r="AW104" s="4">
        <v>0</v>
      </c>
      <c r="AX104" s="4">
        <v>0.48</v>
      </c>
      <c r="AY104">
        <v>0.83272727272727265</v>
      </c>
      <c r="AZ104" t="s">
        <v>66</v>
      </c>
      <c r="BA104" t="s">
        <v>332</v>
      </c>
      <c r="BB104">
        <v>3</v>
      </c>
      <c r="BC104" t="s">
        <v>336</v>
      </c>
      <c r="BD104">
        <v>11</v>
      </c>
      <c r="BE104">
        <v>78433.569999999992</v>
      </c>
      <c r="BF104">
        <v>7.0198742706726228E-2</v>
      </c>
      <c r="BG104">
        <v>5.8456407563055653E-2</v>
      </c>
      <c r="BH104">
        <v>471774.64699999994</v>
      </c>
      <c r="BI104">
        <v>1.1670694970601083E-2</v>
      </c>
      <c r="BJ104">
        <v>9.7185059937005373E-3</v>
      </c>
      <c r="BK104">
        <v>1</v>
      </c>
      <c r="BL104" t="s">
        <v>66</v>
      </c>
      <c r="BM104">
        <v>0</v>
      </c>
      <c r="BN104" t="s">
        <v>881</v>
      </c>
    </row>
    <row r="105" spans="1:66" x14ac:dyDescent="0.25">
      <c r="A105" s="144" t="str">
        <f t="shared" si="56"/>
        <v>삼환교통</v>
      </c>
      <c r="B105" s="144" t="str">
        <f t="shared" si="57"/>
        <v>79</v>
      </c>
      <c r="C105" s="145" t="str">
        <f t="shared" si="58"/>
        <v>70바3190</v>
      </c>
      <c r="D105" s="133" t="str">
        <f t="shared" si="59"/>
        <v>대형</v>
      </c>
      <c r="E105" s="129" t="str">
        <f t="shared" si="60"/>
        <v>F</v>
      </c>
      <c r="F105" s="152">
        <f t="shared" si="61"/>
        <v>0.78559999999999997</v>
      </c>
      <c r="G105" s="153">
        <f t="shared" si="62"/>
        <v>1.964</v>
      </c>
      <c r="H105" s="154">
        <f t="shared" si="63"/>
        <v>2.5</v>
      </c>
      <c r="I105" s="155">
        <f t="shared" si="64"/>
        <v>5602.5889999999999</v>
      </c>
      <c r="J105" s="156">
        <f t="shared" si="65"/>
        <v>2.5068920430079793E-2</v>
      </c>
      <c r="K105" s="156">
        <f t="shared" si="66"/>
        <v>0.36995071263530316</v>
      </c>
      <c r="L105" s="156">
        <f t="shared" si="67"/>
        <v>0.13993530490992648</v>
      </c>
      <c r="M105" s="157">
        <f t="shared" si="68"/>
        <v>11.866</v>
      </c>
      <c r="N105" s="158">
        <f t="shared" si="69"/>
        <v>1.7999999999999999E-2</v>
      </c>
      <c r="O105" s="158">
        <f t="shared" si="70"/>
        <v>19.722999999999999</v>
      </c>
      <c r="P105" s="159">
        <f t="shared" si="71"/>
        <v>0.21666666666666667</v>
      </c>
      <c r="Q105" s="160">
        <f t="shared" si="72"/>
        <v>87</v>
      </c>
      <c r="R105" s="161">
        <f t="shared" si="73"/>
        <v>27.44199158815541</v>
      </c>
      <c r="S105" s="146">
        <f t="shared" si="74"/>
        <v>1</v>
      </c>
      <c r="T105" s="146">
        <f t="shared" si="75"/>
        <v>1105</v>
      </c>
      <c r="U105" t="s">
        <v>117</v>
      </c>
      <c r="V105" t="s">
        <v>123</v>
      </c>
      <c r="W105" t="s">
        <v>117</v>
      </c>
      <c r="X105" s="4" t="s">
        <v>123</v>
      </c>
      <c r="Y105" s="4" t="s">
        <v>348</v>
      </c>
      <c r="Z105" s="4" t="s">
        <v>197</v>
      </c>
      <c r="AA105" s="4" t="s">
        <v>48</v>
      </c>
      <c r="AB105" s="4">
        <v>514</v>
      </c>
      <c r="AC105" s="4">
        <v>5602.5889999999999</v>
      </c>
      <c r="AD105" s="4">
        <v>2853.27</v>
      </c>
      <c r="AE105" s="4">
        <v>1.964</v>
      </c>
      <c r="AF105" s="4">
        <v>2.5</v>
      </c>
      <c r="AG105" s="4">
        <v>11.866</v>
      </c>
      <c r="AH105" s="4">
        <v>337.46742399999999</v>
      </c>
      <c r="AI105" s="4">
        <v>8.4599440000000001</v>
      </c>
      <c r="AJ105" s="4">
        <v>124.84631400000001</v>
      </c>
      <c r="AK105" s="4">
        <v>784</v>
      </c>
      <c r="AL105" s="4">
        <v>1</v>
      </c>
      <c r="AM105" s="4">
        <v>1105</v>
      </c>
      <c r="AN105" s="4">
        <v>87</v>
      </c>
      <c r="AO105" s="4">
        <v>16.601866000000001</v>
      </c>
      <c r="AP105" s="4">
        <v>2671.3</v>
      </c>
      <c r="AQ105" s="4">
        <v>13</v>
      </c>
      <c r="AR105" s="4">
        <v>74</v>
      </c>
      <c r="AS105" s="4">
        <v>18796</v>
      </c>
      <c r="AT105" s="4">
        <v>1.7999999999999999E-2</v>
      </c>
      <c r="AU105" s="4">
        <v>19.722999999999999</v>
      </c>
      <c r="AV105" s="4">
        <v>45942</v>
      </c>
      <c r="AW105" s="4">
        <v>0</v>
      </c>
      <c r="AX105" s="4">
        <v>0.45</v>
      </c>
      <c r="AY105">
        <v>0.78559999999999997</v>
      </c>
      <c r="AZ105" t="s">
        <v>69</v>
      </c>
      <c r="BA105" t="s">
        <v>332</v>
      </c>
      <c r="BB105">
        <v>2</v>
      </c>
      <c r="BC105" t="s">
        <v>961</v>
      </c>
      <c r="BD105">
        <v>11</v>
      </c>
      <c r="BE105">
        <v>78433.569999999992</v>
      </c>
      <c r="BF105">
        <v>7.1431008431721274E-2</v>
      </c>
      <c r="BG105">
        <v>5.611620022396023E-2</v>
      </c>
      <c r="BH105">
        <v>471774.64699999994</v>
      </c>
      <c r="BI105">
        <v>1.1875561850613819E-2</v>
      </c>
      <c r="BJ105">
        <v>9.3294413898422149E-3</v>
      </c>
      <c r="BK105">
        <v>1</v>
      </c>
      <c r="BL105" t="s">
        <v>66</v>
      </c>
      <c r="BM105">
        <v>-1</v>
      </c>
      <c r="BN105" t="s">
        <v>880</v>
      </c>
    </row>
    <row r="106" spans="1:66" x14ac:dyDescent="0.25">
      <c r="A106" s="141" t="str">
        <f t="shared" si="56"/>
        <v>삼환교통</v>
      </c>
      <c r="B106" s="141" t="str">
        <f t="shared" si="57"/>
        <v>79</v>
      </c>
      <c r="C106" s="142" t="str">
        <f t="shared" si="58"/>
        <v>70바3194</v>
      </c>
      <c r="D106" s="116" t="str">
        <f t="shared" si="59"/>
        <v>대형</v>
      </c>
      <c r="E106" s="112" t="str">
        <f t="shared" si="60"/>
        <v>F</v>
      </c>
      <c r="F106" s="162">
        <f t="shared" si="61"/>
        <v>0.78304347826086962</v>
      </c>
      <c r="G106" s="163">
        <f t="shared" si="62"/>
        <v>1.8009999999999999</v>
      </c>
      <c r="H106" s="164">
        <f t="shared" si="63"/>
        <v>2.2999999999999998</v>
      </c>
      <c r="I106" s="165">
        <f t="shared" si="64"/>
        <v>4928.7669999999998</v>
      </c>
      <c r="J106" s="166">
        <f t="shared" si="65"/>
        <v>2.2817629017795743E-2</v>
      </c>
      <c r="K106" s="166">
        <f t="shared" si="66"/>
        <v>0.36926604739596103</v>
      </c>
      <c r="L106" s="166">
        <f t="shared" si="67"/>
        <v>0.16008060433775831</v>
      </c>
      <c r="M106" s="167">
        <f t="shared" si="68"/>
        <v>13.308</v>
      </c>
      <c r="N106" s="168">
        <f t="shared" si="69"/>
        <v>0</v>
      </c>
      <c r="O106" s="168">
        <f t="shared" si="70"/>
        <v>14.223000000000001</v>
      </c>
      <c r="P106" s="169">
        <f t="shared" si="71"/>
        <v>0</v>
      </c>
      <c r="Q106" s="170">
        <f t="shared" si="72"/>
        <v>81</v>
      </c>
      <c r="R106" s="171">
        <f t="shared" si="73"/>
        <v>27.096100067302</v>
      </c>
      <c r="S106" s="143">
        <f t="shared" si="74"/>
        <v>0</v>
      </c>
      <c r="T106" s="143">
        <f t="shared" si="75"/>
        <v>701</v>
      </c>
      <c r="U106" t="s">
        <v>117</v>
      </c>
      <c r="V106" t="s">
        <v>123</v>
      </c>
      <c r="W106" t="s">
        <v>117</v>
      </c>
      <c r="X106" s="4" t="s">
        <v>123</v>
      </c>
      <c r="Y106" s="4" t="s">
        <v>349</v>
      </c>
      <c r="Z106" s="4" t="s">
        <v>197</v>
      </c>
      <c r="AA106" s="4" t="s">
        <v>48</v>
      </c>
      <c r="AB106" s="4">
        <v>514</v>
      </c>
      <c r="AC106" s="4">
        <v>4928.7669999999998</v>
      </c>
      <c r="AD106" s="4">
        <v>2735.991</v>
      </c>
      <c r="AE106" s="4">
        <v>1.8009999999999999</v>
      </c>
      <c r="AF106" s="4">
        <v>2.2999999999999998</v>
      </c>
      <c r="AG106" s="4">
        <v>13.308</v>
      </c>
      <c r="AH106" s="4">
        <v>299.217986</v>
      </c>
      <c r="AI106" s="4">
        <v>6.827445</v>
      </c>
      <c r="AJ106" s="4">
        <v>110.491043</v>
      </c>
      <c r="AK106" s="4">
        <v>789</v>
      </c>
      <c r="AL106" s="4">
        <v>0</v>
      </c>
      <c r="AM106" s="4">
        <v>701</v>
      </c>
      <c r="AN106" s="4">
        <v>81</v>
      </c>
      <c r="AO106" s="4">
        <v>16.472161</v>
      </c>
      <c r="AP106" s="4">
        <v>1101.3</v>
      </c>
      <c r="AQ106" s="4">
        <v>0</v>
      </c>
      <c r="AR106" s="4">
        <v>59</v>
      </c>
      <c r="AS106" s="4">
        <v>15882</v>
      </c>
      <c r="AT106" s="4">
        <v>0</v>
      </c>
      <c r="AU106" s="4">
        <v>14.223000000000001</v>
      </c>
      <c r="AV106" s="4">
        <v>42264</v>
      </c>
      <c r="AW106" s="4">
        <v>0</v>
      </c>
      <c r="AX106" s="4">
        <v>0.45</v>
      </c>
      <c r="AY106">
        <v>0.78304347826086962</v>
      </c>
      <c r="AZ106" t="s">
        <v>69</v>
      </c>
      <c r="BA106" t="s">
        <v>332</v>
      </c>
      <c r="BB106">
        <v>4</v>
      </c>
      <c r="BC106" t="s">
        <v>962</v>
      </c>
      <c r="BD106">
        <v>14</v>
      </c>
      <c r="BE106">
        <v>78433.569999999992</v>
      </c>
      <c r="BF106">
        <v>6.2840018629778047E-2</v>
      </c>
      <c r="BG106">
        <v>4.9206466761839249E-2</v>
      </c>
      <c r="BH106">
        <v>471774.64699999994</v>
      </c>
      <c r="BI106">
        <v>1.0447290949909821E-2</v>
      </c>
      <c r="BJ106">
        <v>8.1806830438206912E-3</v>
      </c>
      <c r="BK106">
        <v>1</v>
      </c>
      <c r="BL106" t="s">
        <v>66</v>
      </c>
      <c r="BM106">
        <v>-1</v>
      </c>
      <c r="BN106" t="s">
        <v>880</v>
      </c>
    </row>
    <row r="107" spans="1:66" x14ac:dyDescent="0.25">
      <c r="A107" s="144" t="str">
        <f t="shared" si="56"/>
        <v>삼환교통</v>
      </c>
      <c r="B107" s="144" t="str">
        <f t="shared" si="57"/>
        <v>79</v>
      </c>
      <c r="C107" s="145" t="str">
        <f t="shared" si="58"/>
        <v>70바3196</v>
      </c>
      <c r="D107" s="133" t="str">
        <f t="shared" si="59"/>
        <v>대형</v>
      </c>
      <c r="E107" s="129" t="str">
        <f t="shared" si="60"/>
        <v>D</v>
      </c>
      <c r="F107" s="152">
        <f t="shared" si="61"/>
        <v>0.81666666666666665</v>
      </c>
      <c r="G107" s="153">
        <f t="shared" si="62"/>
        <v>1.96</v>
      </c>
      <c r="H107" s="154">
        <f t="shared" si="63"/>
        <v>2.4</v>
      </c>
      <c r="I107" s="155">
        <f t="shared" si="64"/>
        <v>6087.2150000000001</v>
      </c>
      <c r="J107" s="156">
        <f t="shared" si="65"/>
        <v>2.8048116352383797E-2</v>
      </c>
      <c r="K107" s="156">
        <f t="shared" si="66"/>
        <v>0.34059774036954277</v>
      </c>
      <c r="L107" s="156">
        <f t="shared" si="67"/>
        <v>0.18202084204352895</v>
      </c>
      <c r="M107" s="157">
        <f t="shared" si="68"/>
        <v>11.984</v>
      </c>
      <c r="N107" s="158">
        <f t="shared" si="69"/>
        <v>3.3000000000000002E-2</v>
      </c>
      <c r="O107" s="158">
        <f t="shared" si="70"/>
        <v>27.236999999999998</v>
      </c>
      <c r="P107" s="159">
        <f t="shared" si="71"/>
        <v>0</v>
      </c>
      <c r="Q107" s="160">
        <f t="shared" si="72"/>
        <v>83</v>
      </c>
      <c r="R107" s="161">
        <f t="shared" si="73"/>
        <v>27.553402861989962</v>
      </c>
      <c r="S107" s="146">
        <f t="shared" si="74"/>
        <v>2</v>
      </c>
      <c r="T107" s="146">
        <f t="shared" si="75"/>
        <v>1658</v>
      </c>
      <c r="U107" t="s">
        <v>117</v>
      </c>
      <c r="V107" t="s">
        <v>123</v>
      </c>
      <c r="W107" t="s">
        <v>117</v>
      </c>
      <c r="X107" s="4" t="s">
        <v>123</v>
      </c>
      <c r="Y107" s="4" t="s">
        <v>350</v>
      </c>
      <c r="Z107" s="4" t="s">
        <v>197</v>
      </c>
      <c r="AA107" s="4" t="s">
        <v>48</v>
      </c>
      <c r="AB107" s="4">
        <v>514</v>
      </c>
      <c r="AC107" s="4">
        <v>6087.2150000000001</v>
      </c>
      <c r="AD107" s="4">
        <v>3105.953</v>
      </c>
      <c r="AE107" s="4">
        <v>1.96</v>
      </c>
      <c r="AF107" s="4">
        <v>2.4</v>
      </c>
      <c r="AG107" s="4">
        <v>11.984</v>
      </c>
      <c r="AH107" s="4">
        <v>349.921288</v>
      </c>
      <c r="AI107" s="4">
        <v>9.8146330000000006</v>
      </c>
      <c r="AJ107" s="4">
        <v>119.1824</v>
      </c>
      <c r="AK107" s="4">
        <v>1108</v>
      </c>
      <c r="AL107" s="4">
        <v>2</v>
      </c>
      <c r="AM107" s="4">
        <v>1658</v>
      </c>
      <c r="AN107" s="4">
        <v>83</v>
      </c>
      <c r="AO107" s="4">
        <v>17.395955000000001</v>
      </c>
      <c r="AP107" s="4">
        <v>1639.2</v>
      </c>
      <c r="AQ107" s="4">
        <v>0</v>
      </c>
      <c r="AR107" s="4">
        <v>17</v>
      </c>
      <c r="AS107" s="4">
        <v>2694</v>
      </c>
      <c r="AT107" s="4">
        <v>3.3000000000000002E-2</v>
      </c>
      <c r="AU107" s="4">
        <v>27.236999999999998</v>
      </c>
      <c r="AV107" s="4">
        <v>49112</v>
      </c>
      <c r="AW107" s="4">
        <v>0</v>
      </c>
      <c r="AX107" s="4">
        <v>0.45</v>
      </c>
      <c r="AY107">
        <v>0.81666666666666665</v>
      </c>
      <c r="AZ107" t="s">
        <v>66</v>
      </c>
      <c r="BA107" t="s">
        <v>332</v>
      </c>
      <c r="BB107">
        <v>6</v>
      </c>
      <c r="BC107" t="s">
        <v>963</v>
      </c>
      <c r="BD107">
        <v>9</v>
      </c>
      <c r="BE107">
        <v>78433.569999999992</v>
      </c>
      <c r="BF107">
        <v>7.7609816816957347E-2</v>
      </c>
      <c r="BG107">
        <v>6.3381350400515166E-2</v>
      </c>
      <c r="BH107">
        <v>471774.64699999994</v>
      </c>
      <c r="BI107">
        <v>1.2902802299166367E-2</v>
      </c>
      <c r="BJ107">
        <v>1.05372885443192E-2</v>
      </c>
      <c r="BK107">
        <v>1</v>
      </c>
      <c r="BL107" t="s">
        <v>68</v>
      </c>
      <c r="BM107">
        <v>-1</v>
      </c>
      <c r="BN107" t="s">
        <v>880</v>
      </c>
    </row>
    <row r="108" spans="1:66" x14ac:dyDescent="0.25">
      <c r="A108" s="141" t="str">
        <f t="shared" si="56"/>
        <v>삼환교통</v>
      </c>
      <c r="B108" s="141" t="str">
        <f t="shared" si="57"/>
        <v>79</v>
      </c>
      <c r="C108" s="142" t="str">
        <f t="shared" si="58"/>
        <v>70바3198</v>
      </c>
      <c r="D108" s="116" t="str">
        <f t="shared" si="59"/>
        <v>대형</v>
      </c>
      <c r="E108" s="112" t="str">
        <f t="shared" si="60"/>
        <v>D</v>
      </c>
      <c r="F108" s="162">
        <f t="shared" si="61"/>
        <v>0.82565217391304357</v>
      </c>
      <c r="G108" s="163">
        <f t="shared" si="62"/>
        <v>1.899</v>
      </c>
      <c r="H108" s="164">
        <f t="shared" si="63"/>
        <v>2.2999999999999998</v>
      </c>
      <c r="I108" s="165">
        <f t="shared" si="64"/>
        <v>4416.7079999999996</v>
      </c>
      <c r="J108" s="166">
        <f t="shared" si="65"/>
        <v>2.451282765527623E-2</v>
      </c>
      <c r="K108" s="166">
        <f t="shared" si="66"/>
        <v>0.35819182023809593</v>
      </c>
      <c r="L108" s="166">
        <f t="shared" si="67"/>
        <v>0.17139462242013737</v>
      </c>
      <c r="M108" s="167">
        <f t="shared" si="68"/>
        <v>13.891</v>
      </c>
      <c r="N108" s="168">
        <f t="shared" si="69"/>
        <v>0</v>
      </c>
      <c r="O108" s="168">
        <f t="shared" si="70"/>
        <v>22.324000000000002</v>
      </c>
      <c r="P108" s="169">
        <f t="shared" si="71"/>
        <v>0.81333333333333324</v>
      </c>
      <c r="Q108" s="170">
        <f t="shared" si="72"/>
        <v>89</v>
      </c>
      <c r="R108" s="171">
        <f t="shared" si="73"/>
        <v>28.749760473340999</v>
      </c>
      <c r="S108" s="143">
        <f t="shared" si="74"/>
        <v>0</v>
      </c>
      <c r="T108" s="143">
        <f t="shared" si="75"/>
        <v>986</v>
      </c>
      <c r="U108" t="s">
        <v>117</v>
      </c>
      <c r="V108" t="s">
        <v>123</v>
      </c>
      <c r="W108" t="s">
        <v>117</v>
      </c>
      <c r="X108" s="4" t="s">
        <v>123</v>
      </c>
      <c r="Y108" s="4" t="s">
        <v>351</v>
      </c>
      <c r="Z108" s="4" t="s">
        <v>197</v>
      </c>
      <c r="AA108" s="4" t="s">
        <v>48</v>
      </c>
      <c r="AB108" s="4">
        <v>514</v>
      </c>
      <c r="AC108" s="4">
        <v>4416.7079999999996</v>
      </c>
      <c r="AD108" s="4">
        <v>2325.7130000000002</v>
      </c>
      <c r="AE108" s="4">
        <v>1.899</v>
      </c>
      <c r="AF108" s="4">
        <v>2.2999999999999998</v>
      </c>
      <c r="AG108" s="4">
        <v>13.891</v>
      </c>
      <c r="AH108" s="4">
        <v>248.869371</v>
      </c>
      <c r="AI108" s="4">
        <v>6.100492</v>
      </c>
      <c r="AJ108" s="4">
        <v>89.142972999999998</v>
      </c>
      <c r="AK108" s="4">
        <v>757</v>
      </c>
      <c r="AL108" s="4">
        <v>0</v>
      </c>
      <c r="AM108" s="4">
        <v>986</v>
      </c>
      <c r="AN108" s="4">
        <v>89</v>
      </c>
      <c r="AO108" s="4">
        <v>17.747093</v>
      </c>
      <c r="AP108" s="4">
        <v>1406.5</v>
      </c>
      <c r="AQ108" s="4">
        <v>48.8</v>
      </c>
      <c r="AR108" s="4">
        <v>27</v>
      </c>
      <c r="AS108" s="4">
        <v>8958</v>
      </c>
      <c r="AT108" s="4">
        <v>0</v>
      </c>
      <c r="AU108" s="4">
        <v>22.324000000000002</v>
      </c>
      <c r="AV108" s="4">
        <v>38101</v>
      </c>
      <c r="AW108" s="4">
        <v>0</v>
      </c>
      <c r="AX108" s="4">
        <v>0.46</v>
      </c>
      <c r="AY108">
        <v>0.82565217391304357</v>
      </c>
      <c r="AZ108" t="s">
        <v>66</v>
      </c>
      <c r="BA108" t="s">
        <v>332</v>
      </c>
      <c r="BB108">
        <v>4</v>
      </c>
      <c r="BC108" t="s">
        <v>340</v>
      </c>
      <c r="BD108">
        <v>11</v>
      </c>
      <c r="BE108">
        <v>78433.569999999992</v>
      </c>
      <c r="BF108">
        <v>5.6311449293969404E-2</v>
      </c>
      <c r="BG108">
        <v>4.6493670525759964E-2</v>
      </c>
      <c r="BH108">
        <v>471774.64699999994</v>
      </c>
      <c r="BI108">
        <v>9.3619019760508675E-3</v>
      </c>
      <c r="BJ108">
        <v>7.7296747184872174E-3</v>
      </c>
      <c r="BK108">
        <v>1</v>
      </c>
      <c r="BL108" t="s">
        <v>67</v>
      </c>
      <c r="BM108">
        <v>-2</v>
      </c>
      <c r="BN108" t="s">
        <v>880</v>
      </c>
    </row>
    <row r="109" spans="1:66" x14ac:dyDescent="0.25">
      <c r="A109" s="144" t="str">
        <f t="shared" si="56"/>
        <v>삼환교통</v>
      </c>
      <c r="B109" s="144" t="str">
        <f t="shared" si="57"/>
        <v>급행99</v>
      </c>
      <c r="C109" s="145" t="str">
        <f t="shared" si="58"/>
        <v>70바3117</v>
      </c>
      <c r="D109" s="133" t="str">
        <f t="shared" si="59"/>
        <v>대형</v>
      </c>
      <c r="E109" s="129" t="str">
        <f t="shared" si="60"/>
        <v>D</v>
      </c>
      <c r="F109" s="152">
        <f t="shared" si="61"/>
        <v>0.84758620689655184</v>
      </c>
      <c r="G109" s="153">
        <f t="shared" si="62"/>
        <v>2.4580000000000002</v>
      </c>
      <c r="H109" s="154">
        <f t="shared" si="63"/>
        <v>2.9</v>
      </c>
      <c r="I109" s="155">
        <f t="shared" si="64"/>
        <v>6500.5929999999998</v>
      </c>
      <c r="J109" s="156">
        <f t="shared" si="65"/>
        <v>2.1206133153861408E-2</v>
      </c>
      <c r="K109" s="156">
        <f t="shared" si="66"/>
        <v>0.34871442935391794</v>
      </c>
      <c r="L109" s="156">
        <f t="shared" si="67"/>
        <v>0.1499863166329595</v>
      </c>
      <c r="M109" s="157">
        <f t="shared" si="68"/>
        <v>11.961</v>
      </c>
      <c r="N109" s="158">
        <f t="shared" si="69"/>
        <v>3.1E-2</v>
      </c>
      <c r="O109" s="158">
        <f t="shared" si="70"/>
        <v>11.076000000000001</v>
      </c>
      <c r="P109" s="159">
        <f t="shared" si="71"/>
        <v>0</v>
      </c>
      <c r="Q109" s="160">
        <f t="shared" si="72"/>
        <v>74</v>
      </c>
      <c r="R109" s="161">
        <f t="shared" si="73"/>
        <v>28.762617296748566</v>
      </c>
      <c r="S109" s="146">
        <f t="shared" si="74"/>
        <v>2</v>
      </c>
      <c r="T109" s="146">
        <f t="shared" si="75"/>
        <v>720</v>
      </c>
      <c r="U109" t="s">
        <v>117</v>
      </c>
      <c r="V109" t="s">
        <v>124</v>
      </c>
      <c r="W109" t="s">
        <v>117</v>
      </c>
      <c r="X109" s="4" t="s">
        <v>124</v>
      </c>
      <c r="Y109" s="4" t="s">
        <v>353</v>
      </c>
      <c r="Z109" s="4" t="s">
        <v>197</v>
      </c>
      <c r="AA109" s="4" t="s">
        <v>48</v>
      </c>
      <c r="AB109" s="4">
        <v>514</v>
      </c>
      <c r="AC109" s="4">
        <v>6500.5929999999998</v>
      </c>
      <c r="AD109" s="4">
        <v>2645.0749999999998</v>
      </c>
      <c r="AE109" s="4">
        <v>2.4580000000000002</v>
      </c>
      <c r="AF109" s="4">
        <v>2.9</v>
      </c>
      <c r="AG109" s="4">
        <v>11.961</v>
      </c>
      <c r="AH109" s="4">
        <v>358.69825700000001</v>
      </c>
      <c r="AI109" s="4">
        <v>7.6066029999999998</v>
      </c>
      <c r="AJ109" s="4">
        <v>125.083258</v>
      </c>
      <c r="AK109" s="4">
        <v>975</v>
      </c>
      <c r="AL109" s="4">
        <v>2</v>
      </c>
      <c r="AM109" s="4">
        <v>720</v>
      </c>
      <c r="AN109" s="4">
        <v>74</v>
      </c>
      <c r="AO109" s="4">
        <v>18.122733</v>
      </c>
      <c r="AP109" s="4">
        <v>1097.0999999999999</v>
      </c>
      <c r="AQ109" s="4">
        <v>0</v>
      </c>
      <c r="AR109" s="4">
        <v>53</v>
      </c>
      <c r="AS109" s="4">
        <v>19289</v>
      </c>
      <c r="AT109" s="4">
        <v>3.1E-2</v>
      </c>
      <c r="AU109" s="4">
        <v>11.076000000000001</v>
      </c>
      <c r="AV109" s="4">
        <v>57786</v>
      </c>
      <c r="AW109" s="4">
        <v>0</v>
      </c>
      <c r="AX109" s="4">
        <v>0.54</v>
      </c>
      <c r="AY109">
        <v>0.84758620689655184</v>
      </c>
      <c r="AZ109" t="s">
        <v>66</v>
      </c>
      <c r="BA109" t="s">
        <v>354</v>
      </c>
      <c r="BB109">
        <v>1</v>
      </c>
      <c r="BC109" t="s">
        <v>964</v>
      </c>
      <c r="BD109">
        <v>15</v>
      </c>
      <c r="BE109">
        <v>54718.51</v>
      </c>
      <c r="BF109">
        <v>0.11880062158125285</v>
      </c>
      <c r="BG109">
        <v>0.10069376822300674</v>
      </c>
      <c r="BH109">
        <v>471774.64699999994</v>
      </c>
      <c r="BI109">
        <v>1.3779021491165465E-2</v>
      </c>
      <c r="BJ109">
        <v>1.1678908560443006E-2</v>
      </c>
      <c r="BK109">
        <v>1</v>
      </c>
      <c r="BL109" t="s">
        <v>68</v>
      </c>
      <c r="BM109">
        <v>-1</v>
      </c>
      <c r="BN109" t="s">
        <v>880</v>
      </c>
    </row>
    <row r="110" spans="1:66" x14ac:dyDescent="0.25">
      <c r="A110" s="141" t="str">
        <f t="shared" si="56"/>
        <v>삼환교통</v>
      </c>
      <c r="B110" s="141" t="str">
        <f t="shared" si="57"/>
        <v>급행99</v>
      </c>
      <c r="C110" s="142" t="str">
        <f t="shared" si="58"/>
        <v>70바3123</v>
      </c>
      <c r="D110" s="116" t="str">
        <f t="shared" si="59"/>
        <v>대형</v>
      </c>
      <c r="E110" s="112" t="str">
        <f t="shared" si="60"/>
        <v>F</v>
      </c>
      <c r="F110" s="162">
        <f t="shared" si="61"/>
        <v>0.78935483870967738</v>
      </c>
      <c r="G110" s="163">
        <f t="shared" si="62"/>
        <v>2.4470000000000001</v>
      </c>
      <c r="H110" s="164">
        <f t="shared" si="63"/>
        <v>3.1</v>
      </c>
      <c r="I110" s="165">
        <f t="shared" si="64"/>
        <v>6947.3879999999999</v>
      </c>
      <c r="J110" s="166">
        <f t="shared" si="65"/>
        <v>1.8143356751811036E-2</v>
      </c>
      <c r="K110" s="166">
        <f t="shared" si="66"/>
        <v>0.34596822914905861</v>
      </c>
      <c r="L110" s="166">
        <f t="shared" si="67"/>
        <v>0.24152962235591277</v>
      </c>
      <c r="M110" s="167">
        <f t="shared" si="68"/>
        <v>13.523</v>
      </c>
      <c r="N110" s="168">
        <f t="shared" si="69"/>
        <v>0</v>
      </c>
      <c r="O110" s="168">
        <f t="shared" si="70"/>
        <v>13.113</v>
      </c>
      <c r="P110" s="169">
        <f t="shared" si="71"/>
        <v>0</v>
      </c>
      <c r="Q110" s="170">
        <f t="shared" si="72"/>
        <v>77</v>
      </c>
      <c r="R110" s="171">
        <f t="shared" si="73"/>
        <v>28.861024579607946</v>
      </c>
      <c r="S110" s="143">
        <f t="shared" si="74"/>
        <v>0</v>
      </c>
      <c r="T110" s="143">
        <f t="shared" si="75"/>
        <v>911</v>
      </c>
      <c r="U110" t="s">
        <v>117</v>
      </c>
      <c r="V110" t="s">
        <v>124</v>
      </c>
      <c r="W110" t="s">
        <v>117</v>
      </c>
      <c r="X110" s="4" t="s">
        <v>124</v>
      </c>
      <c r="Y110" s="4" t="s">
        <v>355</v>
      </c>
      <c r="Z110" s="4" t="s">
        <v>197</v>
      </c>
      <c r="AA110" s="4" t="s">
        <v>48</v>
      </c>
      <c r="AB110" s="4">
        <v>514</v>
      </c>
      <c r="AC110" s="4">
        <v>6947.3879999999999</v>
      </c>
      <c r="AD110" s="4">
        <v>2839.0410000000002</v>
      </c>
      <c r="AE110" s="4">
        <v>2.4470000000000001</v>
      </c>
      <c r="AF110" s="4">
        <v>3.1</v>
      </c>
      <c r="AG110" s="4">
        <v>13.523</v>
      </c>
      <c r="AH110" s="4">
        <v>378.55492199999998</v>
      </c>
      <c r="AI110" s="4">
        <v>6.8682569999999998</v>
      </c>
      <c r="AJ110" s="4">
        <v>130.96797599999999</v>
      </c>
      <c r="AK110" s="4">
        <v>1678</v>
      </c>
      <c r="AL110" s="4">
        <v>0</v>
      </c>
      <c r="AM110" s="4">
        <v>911</v>
      </c>
      <c r="AN110" s="4">
        <v>77</v>
      </c>
      <c r="AO110" s="4">
        <v>18.352391000000001</v>
      </c>
      <c r="AP110" s="4">
        <v>1171.0999999999999</v>
      </c>
      <c r="AQ110" s="4">
        <v>0</v>
      </c>
      <c r="AR110" s="4">
        <v>13</v>
      </c>
      <c r="AS110" s="4">
        <v>2926</v>
      </c>
      <c r="AT110" s="4">
        <v>0</v>
      </c>
      <c r="AU110" s="4">
        <v>13.113</v>
      </c>
      <c r="AV110" s="4">
        <v>60934</v>
      </c>
      <c r="AW110" s="4">
        <v>0</v>
      </c>
      <c r="AX110" s="4">
        <v>0.57999999999999996</v>
      </c>
      <c r="AY110">
        <v>0.78935483870967738</v>
      </c>
      <c r="AZ110" t="s">
        <v>69</v>
      </c>
      <c r="BA110" t="s">
        <v>354</v>
      </c>
      <c r="BB110">
        <v>2</v>
      </c>
      <c r="BC110" t="s">
        <v>965</v>
      </c>
      <c r="BD110">
        <v>11</v>
      </c>
      <c r="BE110">
        <v>54718.51</v>
      </c>
      <c r="BF110">
        <v>0.12696595722361592</v>
      </c>
      <c r="BG110">
        <v>0.10022119268586714</v>
      </c>
      <c r="BH110">
        <v>471774.64699999994</v>
      </c>
      <c r="BI110">
        <v>1.4726073230467599E-2</v>
      </c>
      <c r="BJ110">
        <v>1.1624097159662649E-2</v>
      </c>
      <c r="BK110">
        <v>1</v>
      </c>
      <c r="BL110" t="s">
        <v>66</v>
      </c>
      <c r="BM110">
        <v>-1</v>
      </c>
      <c r="BN110" t="s">
        <v>880</v>
      </c>
    </row>
    <row r="111" spans="1:66" x14ac:dyDescent="0.25">
      <c r="A111" s="144" t="str">
        <f t="shared" si="56"/>
        <v>삼환교통</v>
      </c>
      <c r="B111" s="144" t="str">
        <f t="shared" si="57"/>
        <v>급행99</v>
      </c>
      <c r="C111" s="145" t="str">
        <f t="shared" si="58"/>
        <v>70바3124</v>
      </c>
      <c r="D111" s="133" t="str">
        <f t="shared" si="59"/>
        <v>대형</v>
      </c>
      <c r="E111" s="129" t="str">
        <f t="shared" si="60"/>
        <v>D</v>
      </c>
      <c r="F111" s="152">
        <f t="shared" si="61"/>
        <v>0.80214285714285716</v>
      </c>
      <c r="G111" s="153">
        <f t="shared" si="62"/>
        <v>2.246</v>
      </c>
      <c r="H111" s="154">
        <f t="shared" si="63"/>
        <v>2.8</v>
      </c>
      <c r="I111" s="155">
        <f t="shared" si="64"/>
        <v>6715.8580000000002</v>
      </c>
      <c r="J111" s="156">
        <f t="shared" si="65"/>
        <v>2.1669832043339051E-2</v>
      </c>
      <c r="K111" s="156">
        <f t="shared" si="66"/>
        <v>0.33405619897318217</v>
      </c>
      <c r="L111" s="156">
        <f t="shared" si="67"/>
        <v>0.1923804821364597</v>
      </c>
      <c r="M111" s="157">
        <f t="shared" si="68"/>
        <v>15.368</v>
      </c>
      <c r="N111" s="158">
        <f t="shared" si="69"/>
        <v>1.4999999999999999E-2</v>
      </c>
      <c r="O111" s="158">
        <f t="shared" si="70"/>
        <v>8.3529999999999998</v>
      </c>
      <c r="P111" s="159">
        <f t="shared" si="71"/>
        <v>0</v>
      </c>
      <c r="Q111" s="160">
        <f t="shared" si="72"/>
        <v>71</v>
      </c>
      <c r="R111" s="161">
        <f t="shared" si="73"/>
        <v>28.380685828364818</v>
      </c>
      <c r="S111" s="146">
        <f t="shared" si="74"/>
        <v>1</v>
      </c>
      <c r="T111" s="146">
        <f t="shared" si="75"/>
        <v>561</v>
      </c>
      <c r="U111" t="s">
        <v>117</v>
      </c>
      <c r="V111" t="s">
        <v>124</v>
      </c>
      <c r="W111" t="s">
        <v>117</v>
      </c>
      <c r="X111" s="4" t="s">
        <v>124</v>
      </c>
      <c r="Y111" s="4" t="s">
        <v>356</v>
      </c>
      <c r="Z111" s="4" t="s">
        <v>197</v>
      </c>
      <c r="AA111" s="4" t="s">
        <v>48</v>
      </c>
      <c r="AB111" s="4">
        <v>514</v>
      </c>
      <c r="AC111" s="4">
        <v>6715.8580000000002</v>
      </c>
      <c r="AD111" s="4">
        <v>2990.569</v>
      </c>
      <c r="AE111" s="4">
        <v>2.246</v>
      </c>
      <c r="AF111" s="4">
        <v>2.8</v>
      </c>
      <c r="AG111" s="4">
        <v>15.368</v>
      </c>
      <c r="AH111" s="4">
        <v>367.28909499999997</v>
      </c>
      <c r="AI111" s="4">
        <v>7.9590930000000002</v>
      </c>
      <c r="AJ111" s="4">
        <v>122.695199</v>
      </c>
      <c r="AK111" s="4">
        <v>1292</v>
      </c>
      <c r="AL111" s="4">
        <v>1</v>
      </c>
      <c r="AM111" s="4">
        <v>561</v>
      </c>
      <c r="AN111" s="4">
        <v>71</v>
      </c>
      <c r="AO111" s="4">
        <v>18.284936999999999</v>
      </c>
      <c r="AP111" s="4">
        <v>985.5</v>
      </c>
      <c r="AQ111" s="4">
        <v>0</v>
      </c>
      <c r="AR111" s="4">
        <v>28</v>
      </c>
      <c r="AS111" s="4">
        <v>7677</v>
      </c>
      <c r="AT111" s="4">
        <v>1.4999999999999999E-2</v>
      </c>
      <c r="AU111" s="4">
        <v>8.3529999999999998</v>
      </c>
      <c r="AV111" s="4">
        <v>58983</v>
      </c>
      <c r="AW111" s="4">
        <v>0</v>
      </c>
      <c r="AX111" s="4">
        <v>0.59</v>
      </c>
      <c r="AY111">
        <v>0.80214285714285716</v>
      </c>
      <c r="AZ111" t="s">
        <v>66</v>
      </c>
      <c r="BA111" t="s">
        <v>354</v>
      </c>
      <c r="BB111">
        <v>3</v>
      </c>
      <c r="BC111" t="s">
        <v>966</v>
      </c>
      <c r="BD111">
        <v>16</v>
      </c>
      <c r="BE111">
        <v>54718.51</v>
      </c>
      <c r="BF111">
        <v>0.12273466510692634</v>
      </c>
      <c r="BG111">
        <v>9.845073493934163E-2</v>
      </c>
      <c r="BH111">
        <v>471774.64699999994</v>
      </c>
      <c r="BI111">
        <v>1.4235309257727029E-2</v>
      </c>
      <c r="BJ111">
        <v>1.1418751640305324E-2</v>
      </c>
      <c r="BK111">
        <v>1</v>
      </c>
      <c r="BL111" t="s">
        <v>66</v>
      </c>
      <c r="BM111">
        <v>0</v>
      </c>
      <c r="BN111" t="s">
        <v>881</v>
      </c>
    </row>
    <row r="112" spans="1:66" x14ac:dyDescent="0.25">
      <c r="A112" s="141" t="str">
        <f t="shared" ref="A112:A120" si="76">W112</f>
        <v>삼환교통</v>
      </c>
      <c r="B112" s="141" t="str">
        <f t="shared" ref="B112:B120" si="77">V112</f>
        <v>급행99</v>
      </c>
      <c r="C112" s="142" t="str">
        <f t="shared" ref="C112:C120" si="78">Y112</f>
        <v>70바3126</v>
      </c>
      <c r="D112" s="116" t="str">
        <f t="shared" ref="D112:D120" si="79">Z112</f>
        <v>대형</v>
      </c>
      <c r="E112" s="112" t="str">
        <f t="shared" ref="E112:E120" si="80">AZ112</f>
        <v>F</v>
      </c>
      <c r="F112" s="162">
        <f t="shared" ref="F112:F120" si="81">G112/H112</f>
        <v>0.79413793103448271</v>
      </c>
      <c r="G112" s="163">
        <f t="shared" ref="G112:G120" si="82">AE112</f>
        <v>2.3029999999999999</v>
      </c>
      <c r="H112" s="164">
        <f t="shared" ref="H112:H120" si="83">AF112</f>
        <v>2.9</v>
      </c>
      <c r="I112" s="165">
        <f t="shared" ref="I112:I120" si="84">AC112</f>
        <v>7049.9269999999997</v>
      </c>
      <c r="J112" s="166">
        <f t="shared" ref="J112:J120" si="85">AI112/AH112</f>
        <v>2.3777026486798705E-2</v>
      </c>
      <c r="K112" s="166">
        <f t="shared" ref="K112:K120" si="86">AJ112/AH112</f>
        <v>0.34219596596165208</v>
      </c>
      <c r="L112" s="166">
        <f t="shared" ref="L112:L120" si="87">AK112/AC112</f>
        <v>0.21461215130312697</v>
      </c>
      <c r="M112" s="167">
        <f t="shared" ref="M112:M120" si="88">AG112</f>
        <v>15.449</v>
      </c>
      <c r="N112" s="168">
        <f t="shared" ref="N112:N120" si="89">IF(AW112=0,AT112,"속도계이상")</f>
        <v>0</v>
      </c>
      <c r="O112" s="168">
        <f t="shared" ref="O112:O120" si="90">IF(AW112=0,AU112,"속도계이상")</f>
        <v>5.8159999999999998</v>
      </c>
      <c r="P112" s="169">
        <f t="shared" ref="P112:P120" si="91">AQ112/60</f>
        <v>0</v>
      </c>
      <c r="Q112" s="170">
        <f t="shared" ref="Q112:Q120" si="92">AN112</f>
        <v>73</v>
      </c>
      <c r="R112" s="171">
        <f t="shared" ref="R112:R120" si="93">AC112/(AH112-AI112-AJ112)</f>
        <v>29.204027375666492</v>
      </c>
      <c r="S112" s="143">
        <f t="shared" ref="S112:S120" si="94">IF(AW112=0,AL112,"속도계이상")</f>
        <v>0</v>
      </c>
      <c r="T112" s="143">
        <f t="shared" ref="T112:T120" si="95">IF(AW112=0,AM112,"속도계이상")</f>
        <v>410</v>
      </c>
      <c r="U112" t="s">
        <v>117</v>
      </c>
      <c r="V112" t="s">
        <v>124</v>
      </c>
      <c r="W112" t="s">
        <v>117</v>
      </c>
      <c r="X112" s="4" t="s">
        <v>124</v>
      </c>
      <c r="Y112" s="4" t="s">
        <v>357</v>
      </c>
      <c r="Z112" s="4" t="s">
        <v>197</v>
      </c>
      <c r="AA112" s="4" t="s">
        <v>48</v>
      </c>
      <c r="AB112" s="4">
        <v>514</v>
      </c>
      <c r="AC112" s="4">
        <v>7049.9269999999997</v>
      </c>
      <c r="AD112" s="4">
        <v>3061.8130000000001</v>
      </c>
      <c r="AE112" s="4">
        <v>2.3029999999999999</v>
      </c>
      <c r="AF112" s="4">
        <v>2.9</v>
      </c>
      <c r="AG112" s="4">
        <v>15.449</v>
      </c>
      <c r="AH112" s="4">
        <v>380.74491799999998</v>
      </c>
      <c r="AI112" s="4">
        <v>9.0529820000000001</v>
      </c>
      <c r="AJ112" s="4">
        <v>130.28937500000001</v>
      </c>
      <c r="AK112" s="4">
        <v>1513</v>
      </c>
      <c r="AL112" s="4">
        <v>0</v>
      </c>
      <c r="AM112" s="4">
        <v>410</v>
      </c>
      <c r="AN112" s="4">
        <v>73</v>
      </c>
      <c r="AO112" s="4">
        <v>18.516141999999999</v>
      </c>
      <c r="AP112" s="4">
        <v>1692.1</v>
      </c>
      <c r="AQ112" s="4">
        <v>0</v>
      </c>
      <c r="AR112" s="4">
        <v>40</v>
      </c>
      <c r="AS112" s="4">
        <v>6529</v>
      </c>
      <c r="AT112" s="4">
        <v>0</v>
      </c>
      <c r="AU112" s="4">
        <v>5.8159999999999998</v>
      </c>
      <c r="AV112" s="4">
        <v>59718</v>
      </c>
      <c r="AW112" s="4">
        <v>0</v>
      </c>
      <c r="AX112" s="4">
        <v>0.59</v>
      </c>
      <c r="AY112">
        <v>0.79413793103448271</v>
      </c>
      <c r="AZ112" t="s">
        <v>69</v>
      </c>
      <c r="BA112" t="s">
        <v>354</v>
      </c>
      <c r="BB112">
        <v>1</v>
      </c>
      <c r="BC112" t="s">
        <v>967</v>
      </c>
      <c r="BD112">
        <v>10</v>
      </c>
      <c r="BE112">
        <v>54718.51</v>
      </c>
      <c r="BF112">
        <v>0.1288398934839417</v>
      </c>
      <c r="BG112">
        <v>0.10231664644604059</v>
      </c>
      <c r="BH112">
        <v>471774.64699999994</v>
      </c>
      <c r="BI112">
        <v>1.4943420645493061E-2</v>
      </c>
      <c r="BJ112">
        <v>1.1867137153989833E-2</v>
      </c>
      <c r="BK112">
        <v>1</v>
      </c>
      <c r="BL112" t="s">
        <v>66</v>
      </c>
      <c r="BM112">
        <v>-1</v>
      </c>
      <c r="BN112" t="s">
        <v>880</v>
      </c>
    </row>
    <row r="113" spans="1:66" x14ac:dyDescent="0.25">
      <c r="A113" s="144" t="str">
        <f t="shared" si="76"/>
        <v>삼환교통</v>
      </c>
      <c r="B113" s="144" t="str">
        <f t="shared" si="77"/>
        <v>급행99</v>
      </c>
      <c r="C113" s="145" t="str">
        <f t="shared" si="78"/>
        <v>70바3139</v>
      </c>
      <c r="D113" s="133" t="str">
        <f t="shared" si="79"/>
        <v>대형</v>
      </c>
      <c r="E113" s="129" t="str">
        <f t="shared" si="80"/>
        <v>F</v>
      </c>
      <c r="F113" s="152">
        <f t="shared" si="81"/>
        <v>0.77612903225806451</v>
      </c>
      <c r="G113" s="153">
        <f t="shared" si="82"/>
        <v>2.4060000000000001</v>
      </c>
      <c r="H113" s="154">
        <f t="shared" si="83"/>
        <v>3.1</v>
      </c>
      <c r="I113" s="155">
        <f t="shared" si="84"/>
        <v>6125.14</v>
      </c>
      <c r="J113" s="156">
        <f t="shared" si="85"/>
        <v>3.4373140694989909E-2</v>
      </c>
      <c r="K113" s="156">
        <f t="shared" si="86"/>
        <v>0.33588478219137335</v>
      </c>
      <c r="L113" s="156">
        <f t="shared" si="87"/>
        <v>0.21746441713985312</v>
      </c>
      <c r="M113" s="157">
        <f t="shared" si="88"/>
        <v>11.071</v>
      </c>
      <c r="N113" s="158">
        <f t="shared" si="89"/>
        <v>3.3000000000000002E-2</v>
      </c>
      <c r="O113" s="158">
        <f t="shared" si="90"/>
        <v>4.7839999999999998</v>
      </c>
      <c r="P113" s="159">
        <f t="shared" si="91"/>
        <v>0</v>
      </c>
      <c r="Q113" s="160">
        <f t="shared" si="92"/>
        <v>71</v>
      </c>
      <c r="R113" s="161">
        <f t="shared" si="93"/>
        <v>28.986044946224659</v>
      </c>
      <c r="S113" s="146">
        <f t="shared" si="94"/>
        <v>2</v>
      </c>
      <c r="T113" s="146">
        <f t="shared" si="95"/>
        <v>293</v>
      </c>
      <c r="U113" t="s">
        <v>117</v>
      </c>
      <c r="V113" t="s">
        <v>124</v>
      </c>
      <c r="W113" t="s">
        <v>117</v>
      </c>
      <c r="X113" s="4" t="s">
        <v>124</v>
      </c>
      <c r="Y113" s="4" t="s">
        <v>358</v>
      </c>
      <c r="Z113" s="4" t="s">
        <v>197</v>
      </c>
      <c r="AA113" s="4" t="s">
        <v>48</v>
      </c>
      <c r="AB113" s="4">
        <v>514</v>
      </c>
      <c r="AC113" s="4">
        <v>6125.14</v>
      </c>
      <c r="AD113" s="4">
        <v>2545.8200000000002</v>
      </c>
      <c r="AE113" s="4">
        <v>2.4060000000000001</v>
      </c>
      <c r="AF113" s="4">
        <v>3.1</v>
      </c>
      <c r="AG113" s="4">
        <v>11.071</v>
      </c>
      <c r="AH113" s="4">
        <v>335.55548800000003</v>
      </c>
      <c r="AI113" s="4">
        <v>11.534096</v>
      </c>
      <c r="AJ113" s="4">
        <v>112.707982</v>
      </c>
      <c r="AK113" s="4">
        <v>1332</v>
      </c>
      <c r="AL113" s="4">
        <v>2</v>
      </c>
      <c r="AM113" s="4">
        <v>293</v>
      </c>
      <c r="AN113" s="4">
        <v>71</v>
      </c>
      <c r="AO113" s="4">
        <v>18.253731999999999</v>
      </c>
      <c r="AP113" s="4">
        <v>728.8</v>
      </c>
      <c r="AQ113" s="4">
        <v>0</v>
      </c>
      <c r="AR113" s="4">
        <v>36</v>
      </c>
      <c r="AS113" s="4">
        <v>7379</v>
      </c>
      <c r="AT113" s="4">
        <v>3.3000000000000002E-2</v>
      </c>
      <c r="AU113" s="4">
        <v>4.7839999999999998</v>
      </c>
      <c r="AV113" s="4">
        <v>54099</v>
      </c>
      <c r="AW113" s="4">
        <v>0</v>
      </c>
      <c r="AX113" s="4">
        <v>0.5</v>
      </c>
      <c r="AY113">
        <v>0.77612903225806451</v>
      </c>
      <c r="AZ113" t="s">
        <v>69</v>
      </c>
      <c r="BA113" t="s">
        <v>354</v>
      </c>
      <c r="BB113">
        <v>4</v>
      </c>
      <c r="BC113" t="s">
        <v>968</v>
      </c>
      <c r="BD113">
        <v>12</v>
      </c>
      <c r="BE113">
        <v>54718.51</v>
      </c>
      <c r="BF113">
        <v>0.11193908606064018</v>
      </c>
      <c r="BG113">
        <v>8.6879174536096865E-2</v>
      </c>
      <c r="BH113">
        <v>471774.64699999994</v>
      </c>
      <c r="BI113">
        <v>1.2983190256088521E-2</v>
      </c>
      <c r="BJ113">
        <v>1.0076630889080316E-2</v>
      </c>
      <c r="BK113">
        <v>1</v>
      </c>
      <c r="BL113" t="s">
        <v>66</v>
      </c>
      <c r="BM113">
        <v>-1</v>
      </c>
      <c r="BN113" t="s">
        <v>880</v>
      </c>
    </row>
    <row r="114" spans="1:66" x14ac:dyDescent="0.25">
      <c r="A114" s="141" t="str">
        <f t="shared" si="76"/>
        <v>삼환교통</v>
      </c>
      <c r="B114" s="141" t="str">
        <f t="shared" si="77"/>
        <v>급행99</v>
      </c>
      <c r="C114" s="142" t="str">
        <f t="shared" si="78"/>
        <v>70바3147</v>
      </c>
      <c r="D114" s="116" t="str">
        <f t="shared" si="79"/>
        <v>대형</v>
      </c>
      <c r="E114" s="112" t="str">
        <f t="shared" si="80"/>
        <v>F</v>
      </c>
      <c r="F114" s="162">
        <f t="shared" si="81"/>
        <v>0.74655172413793103</v>
      </c>
      <c r="G114" s="163">
        <f t="shared" si="82"/>
        <v>2.165</v>
      </c>
      <c r="H114" s="164">
        <f t="shared" si="83"/>
        <v>2.9</v>
      </c>
      <c r="I114" s="165">
        <f t="shared" si="84"/>
        <v>7271.8109999999997</v>
      </c>
      <c r="J114" s="166">
        <f t="shared" si="85"/>
        <v>3.0648391252179465E-2</v>
      </c>
      <c r="K114" s="166">
        <f t="shared" si="86"/>
        <v>0.35394266848110212</v>
      </c>
      <c r="L114" s="166">
        <f t="shared" si="87"/>
        <v>0.1775348671740781</v>
      </c>
      <c r="M114" s="167">
        <f t="shared" si="88"/>
        <v>17.181000000000001</v>
      </c>
      <c r="N114" s="168">
        <f t="shared" si="89"/>
        <v>1.4E-2</v>
      </c>
      <c r="O114" s="168">
        <f t="shared" si="90"/>
        <v>7.9349999999999996</v>
      </c>
      <c r="P114" s="169">
        <f t="shared" si="91"/>
        <v>0</v>
      </c>
      <c r="Q114" s="170">
        <f t="shared" si="92"/>
        <v>73</v>
      </c>
      <c r="R114" s="171">
        <f t="shared" si="93"/>
        <v>29.080612457135278</v>
      </c>
      <c r="S114" s="143">
        <f t="shared" si="94"/>
        <v>1</v>
      </c>
      <c r="T114" s="143">
        <f t="shared" si="95"/>
        <v>577</v>
      </c>
      <c r="U114" t="s">
        <v>117</v>
      </c>
      <c r="V114" t="s">
        <v>124</v>
      </c>
      <c r="W114" t="s">
        <v>117</v>
      </c>
      <c r="X114" s="4" t="s">
        <v>124</v>
      </c>
      <c r="Y114" s="4" t="s">
        <v>359</v>
      </c>
      <c r="Z114" s="4" t="s">
        <v>197</v>
      </c>
      <c r="AA114" s="4" t="s">
        <v>48</v>
      </c>
      <c r="AB114" s="4">
        <v>514</v>
      </c>
      <c r="AC114" s="4">
        <v>7271.8109999999997</v>
      </c>
      <c r="AD114" s="4">
        <v>3359.5079999999998</v>
      </c>
      <c r="AE114" s="4">
        <v>2.165</v>
      </c>
      <c r="AF114" s="4">
        <v>2.9</v>
      </c>
      <c r="AG114" s="4">
        <v>17.181000000000001</v>
      </c>
      <c r="AH114" s="4">
        <v>406.32657999999998</v>
      </c>
      <c r="AI114" s="4">
        <v>12.453256</v>
      </c>
      <c r="AJ114" s="4">
        <v>143.81631400000001</v>
      </c>
      <c r="AK114" s="4">
        <v>1291</v>
      </c>
      <c r="AL114" s="4">
        <v>1</v>
      </c>
      <c r="AM114" s="4">
        <v>577</v>
      </c>
      <c r="AN114" s="4">
        <v>73</v>
      </c>
      <c r="AO114" s="4">
        <v>17.896467999999999</v>
      </c>
      <c r="AP114" s="4">
        <v>951.3</v>
      </c>
      <c r="AQ114" s="4">
        <v>0</v>
      </c>
      <c r="AR114" s="4">
        <v>53</v>
      </c>
      <c r="AS114" s="4">
        <v>12894</v>
      </c>
      <c r="AT114" s="4">
        <v>1.4E-2</v>
      </c>
      <c r="AU114" s="4">
        <v>7.9349999999999996</v>
      </c>
      <c r="AV114" s="4">
        <v>64436</v>
      </c>
      <c r="AW114" s="4">
        <v>0</v>
      </c>
      <c r="AX114" s="4">
        <v>0.6</v>
      </c>
      <c r="AY114">
        <v>0.74655172413793103</v>
      </c>
      <c r="AZ114" t="s">
        <v>69</v>
      </c>
      <c r="BA114" t="s">
        <v>354</v>
      </c>
      <c r="BB114">
        <v>5</v>
      </c>
      <c r="BC114" t="s">
        <v>969</v>
      </c>
      <c r="BD114">
        <v>12</v>
      </c>
      <c r="BE114">
        <v>54718.51</v>
      </c>
      <c r="BF114">
        <v>0.13289490156073328</v>
      </c>
      <c r="BG114">
        <v>9.9212917889306043E-2</v>
      </c>
      <c r="BH114">
        <v>471774.64699999994</v>
      </c>
      <c r="BI114">
        <v>1.5413738415663529E-2</v>
      </c>
      <c r="BJ114">
        <v>1.150715298962467E-2</v>
      </c>
      <c r="BK114">
        <v>1</v>
      </c>
      <c r="BL114" t="s">
        <v>69</v>
      </c>
      <c r="BM114">
        <v>0</v>
      </c>
      <c r="BN114" t="s">
        <v>881</v>
      </c>
    </row>
    <row r="115" spans="1:66" x14ac:dyDescent="0.25">
      <c r="A115" s="144" t="str">
        <f t="shared" si="76"/>
        <v>삼환교통</v>
      </c>
      <c r="B115" s="144" t="str">
        <f t="shared" si="77"/>
        <v>급행99</v>
      </c>
      <c r="C115" s="145" t="str">
        <f t="shared" si="78"/>
        <v>70바3149</v>
      </c>
      <c r="D115" s="133" t="str">
        <f t="shared" si="79"/>
        <v>대형</v>
      </c>
      <c r="E115" s="129" t="str">
        <f t="shared" si="80"/>
        <v>F</v>
      </c>
      <c r="F115" s="152">
        <f t="shared" si="81"/>
        <v>0.77645161290322584</v>
      </c>
      <c r="G115" s="153">
        <f t="shared" si="82"/>
        <v>2.407</v>
      </c>
      <c r="H115" s="154">
        <f t="shared" si="83"/>
        <v>3.1</v>
      </c>
      <c r="I115" s="155">
        <f t="shared" si="84"/>
        <v>6846.1909999999998</v>
      </c>
      <c r="J115" s="156">
        <f t="shared" si="85"/>
        <v>1.2881699015093491E-2</v>
      </c>
      <c r="K115" s="156">
        <f t="shared" si="86"/>
        <v>0.33048029564108028</v>
      </c>
      <c r="L115" s="156">
        <f t="shared" si="87"/>
        <v>0.16783054986342041</v>
      </c>
      <c r="M115" s="157">
        <f t="shared" si="88"/>
        <v>14.082000000000001</v>
      </c>
      <c r="N115" s="158">
        <f t="shared" si="89"/>
        <v>1.4999999999999999E-2</v>
      </c>
      <c r="O115" s="158">
        <f t="shared" si="90"/>
        <v>5.258</v>
      </c>
      <c r="P115" s="159">
        <f t="shared" si="91"/>
        <v>0</v>
      </c>
      <c r="Q115" s="160">
        <f t="shared" si="92"/>
        <v>76</v>
      </c>
      <c r="R115" s="161">
        <f t="shared" si="93"/>
        <v>28.186471469777214</v>
      </c>
      <c r="S115" s="146">
        <f t="shared" si="94"/>
        <v>1</v>
      </c>
      <c r="T115" s="146">
        <f t="shared" si="95"/>
        <v>360</v>
      </c>
      <c r="U115" t="s">
        <v>117</v>
      </c>
      <c r="V115" t="s">
        <v>124</v>
      </c>
      <c r="W115" t="s">
        <v>117</v>
      </c>
      <c r="X115" s="4" t="s">
        <v>124</v>
      </c>
      <c r="Y115" s="4" t="s">
        <v>360</v>
      </c>
      <c r="Z115" s="4" t="s">
        <v>197</v>
      </c>
      <c r="AA115" s="4" t="s">
        <v>48</v>
      </c>
      <c r="AB115" s="4">
        <v>514</v>
      </c>
      <c r="AC115" s="4">
        <v>6846.1909999999998</v>
      </c>
      <c r="AD115" s="4">
        <v>2844.6329999999998</v>
      </c>
      <c r="AE115" s="4">
        <v>2.407</v>
      </c>
      <c r="AF115" s="4">
        <v>3.1</v>
      </c>
      <c r="AG115" s="4">
        <v>14.082000000000001</v>
      </c>
      <c r="AH115" s="4">
        <v>369.898256</v>
      </c>
      <c r="AI115" s="4">
        <v>4.7649179999999998</v>
      </c>
      <c r="AJ115" s="4">
        <v>122.244085</v>
      </c>
      <c r="AK115" s="4">
        <v>1149</v>
      </c>
      <c r="AL115" s="4">
        <v>1</v>
      </c>
      <c r="AM115" s="4">
        <v>360</v>
      </c>
      <c r="AN115" s="4">
        <v>76</v>
      </c>
      <c r="AO115" s="4">
        <v>18.508308</v>
      </c>
      <c r="AP115" s="4">
        <v>1015.7</v>
      </c>
      <c r="AQ115" s="4">
        <v>0</v>
      </c>
      <c r="AR115" s="4">
        <v>15</v>
      </c>
      <c r="AS115" s="4">
        <v>4387</v>
      </c>
      <c r="AT115" s="4">
        <v>1.4999999999999999E-2</v>
      </c>
      <c r="AU115" s="4">
        <v>5.258</v>
      </c>
      <c r="AV115" s="4">
        <v>62166</v>
      </c>
      <c r="AW115" s="4">
        <v>0</v>
      </c>
      <c r="AX115" s="4">
        <v>0.6</v>
      </c>
      <c r="AY115">
        <v>0.77645161290322584</v>
      </c>
      <c r="AZ115" t="s">
        <v>69</v>
      </c>
      <c r="BA115" t="s">
        <v>354</v>
      </c>
      <c r="BB115">
        <v>3</v>
      </c>
      <c r="BC115" t="s">
        <v>970</v>
      </c>
      <c r="BD115">
        <v>11</v>
      </c>
      <c r="BE115">
        <v>54718.51</v>
      </c>
      <c r="BF115">
        <v>0.12511654648490975</v>
      </c>
      <c r="BG115">
        <v>9.7146944319089601E-2</v>
      </c>
      <c r="BH115">
        <v>471774.64699999994</v>
      </c>
      <c r="BI115">
        <v>1.4511570393904615E-2</v>
      </c>
      <c r="BJ115">
        <v>1.1267532238105938E-2</v>
      </c>
      <c r="BK115">
        <v>1</v>
      </c>
      <c r="BL115" t="s">
        <v>69</v>
      </c>
      <c r="BM115">
        <v>0</v>
      </c>
      <c r="BN115" t="s">
        <v>881</v>
      </c>
    </row>
    <row r="116" spans="1:66" x14ac:dyDescent="0.25">
      <c r="A116" s="141" t="str">
        <f t="shared" si="76"/>
        <v>삼환교통</v>
      </c>
      <c r="B116" s="141" t="str">
        <f t="shared" si="77"/>
        <v>급행99</v>
      </c>
      <c r="C116" s="142" t="str">
        <f t="shared" si="78"/>
        <v>70바3151</v>
      </c>
      <c r="D116" s="116" t="str">
        <f t="shared" si="79"/>
        <v>대형</v>
      </c>
      <c r="E116" s="112" t="str">
        <f t="shared" si="80"/>
        <v>D</v>
      </c>
      <c r="F116" s="162">
        <f t="shared" si="81"/>
        <v>0.84413793103448276</v>
      </c>
      <c r="G116" s="163">
        <f t="shared" si="82"/>
        <v>2.448</v>
      </c>
      <c r="H116" s="164">
        <f t="shared" si="83"/>
        <v>2.9</v>
      </c>
      <c r="I116" s="165">
        <f t="shared" si="84"/>
        <v>7261.6019999999999</v>
      </c>
      <c r="J116" s="166">
        <f t="shared" si="85"/>
        <v>1.8945915046947377E-2</v>
      </c>
      <c r="K116" s="166">
        <f t="shared" si="86"/>
        <v>0.33984265105216899</v>
      </c>
      <c r="L116" s="166">
        <f t="shared" si="87"/>
        <v>0.21895994850723022</v>
      </c>
      <c r="M116" s="167">
        <f t="shared" si="88"/>
        <v>13.856999999999999</v>
      </c>
      <c r="N116" s="168">
        <f t="shared" si="89"/>
        <v>1.4E-2</v>
      </c>
      <c r="O116" s="168">
        <f t="shared" si="90"/>
        <v>8.125</v>
      </c>
      <c r="P116" s="169">
        <f t="shared" si="91"/>
        <v>0</v>
      </c>
      <c r="Q116" s="170">
        <f t="shared" si="92"/>
        <v>72</v>
      </c>
      <c r="R116" s="171">
        <f t="shared" si="93"/>
        <v>28.843183085398646</v>
      </c>
      <c r="S116" s="143">
        <f t="shared" si="94"/>
        <v>1</v>
      </c>
      <c r="T116" s="143">
        <f t="shared" si="95"/>
        <v>590</v>
      </c>
      <c r="U116" t="s">
        <v>117</v>
      </c>
      <c r="V116" t="s">
        <v>124</v>
      </c>
      <c r="W116" t="s">
        <v>117</v>
      </c>
      <c r="X116" s="4" t="s">
        <v>124</v>
      </c>
      <c r="Y116" s="4" t="s">
        <v>361</v>
      </c>
      <c r="Z116" s="4" t="s">
        <v>197</v>
      </c>
      <c r="AA116" s="4" t="s">
        <v>48</v>
      </c>
      <c r="AB116" s="4">
        <v>514</v>
      </c>
      <c r="AC116" s="4">
        <v>7261.6019999999999</v>
      </c>
      <c r="AD116" s="4">
        <v>2966.3009999999999</v>
      </c>
      <c r="AE116" s="4">
        <v>2.448</v>
      </c>
      <c r="AF116" s="4">
        <v>2.9</v>
      </c>
      <c r="AG116" s="4">
        <v>13.856999999999999</v>
      </c>
      <c r="AH116" s="4">
        <v>392.63408399999997</v>
      </c>
      <c r="AI116" s="4">
        <v>7.4388120000000004</v>
      </c>
      <c r="AJ116" s="4">
        <v>133.433808</v>
      </c>
      <c r="AK116" s="4">
        <v>1590</v>
      </c>
      <c r="AL116" s="4">
        <v>1</v>
      </c>
      <c r="AM116" s="4">
        <v>590</v>
      </c>
      <c r="AN116" s="4">
        <v>72</v>
      </c>
      <c r="AO116" s="4">
        <v>18.494578000000001</v>
      </c>
      <c r="AP116" s="4">
        <v>1599.2</v>
      </c>
      <c r="AQ116" s="4">
        <v>0</v>
      </c>
      <c r="AR116" s="4">
        <v>45</v>
      </c>
      <c r="AS116" s="4">
        <v>9204</v>
      </c>
      <c r="AT116" s="4">
        <v>1.4E-2</v>
      </c>
      <c r="AU116" s="4">
        <v>8.125</v>
      </c>
      <c r="AV116" s="4">
        <v>67240</v>
      </c>
      <c r="AW116" s="4">
        <v>0</v>
      </c>
      <c r="AX116" s="4">
        <v>0.59</v>
      </c>
      <c r="AY116">
        <v>0.84413793103448276</v>
      </c>
      <c r="AZ116" t="s">
        <v>66</v>
      </c>
      <c r="BA116" t="s">
        <v>354</v>
      </c>
      <c r="BB116">
        <v>2</v>
      </c>
      <c r="BC116" t="s">
        <v>971</v>
      </c>
      <c r="BD116">
        <v>11</v>
      </c>
      <c r="BE116">
        <v>54718.51</v>
      </c>
      <c r="BF116">
        <v>0.13270832849797992</v>
      </c>
      <c r="BG116">
        <v>0.11202413384932926</v>
      </c>
      <c r="BH116">
        <v>471774.64699999994</v>
      </c>
      <c r="BI116">
        <v>1.539209884671908E-2</v>
      </c>
      <c r="BJ116">
        <v>1.2993054474747693E-2</v>
      </c>
      <c r="BK116">
        <v>1</v>
      </c>
      <c r="BL116" t="s">
        <v>68</v>
      </c>
      <c r="BM116">
        <v>-1</v>
      </c>
      <c r="BN116" t="s">
        <v>880</v>
      </c>
    </row>
    <row r="117" spans="1:66" x14ac:dyDescent="0.25">
      <c r="A117" s="144" t="str">
        <f t="shared" si="76"/>
        <v>삼환교통</v>
      </c>
      <c r="B117" s="144" t="str">
        <f t="shared" si="77"/>
        <v>예비</v>
      </c>
      <c r="C117" s="145" t="str">
        <f t="shared" si="78"/>
        <v>72아1206</v>
      </c>
      <c r="D117" s="133" t="str">
        <f t="shared" si="79"/>
        <v>중형</v>
      </c>
      <c r="E117" s="129" t="str">
        <f t="shared" si="80"/>
        <v>F</v>
      </c>
      <c r="F117" s="152">
        <f t="shared" si="81"/>
        <v>0.7155555555555555</v>
      </c>
      <c r="G117" s="153">
        <f t="shared" si="82"/>
        <v>1.9319999999999999</v>
      </c>
      <c r="H117" s="154">
        <f t="shared" si="83"/>
        <v>2.7</v>
      </c>
      <c r="I117" s="155">
        <f t="shared" si="84"/>
        <v>2456.5920000000001</v>
      </c>
      <c r="J117" s="156">
        <f t="shared" si="85"/>
        <v>3.20004239623689E-2</v>
      </c>
      <c r="K117" s="156">
        <f t="shared" si="86"/>
        <v>0.34976056012525858</v>
      </c>
      <c r="L117" s="156">
        <f t="shared" si="87"/>
        <v>0.24179839387248675</v>
      </c>
      <c r="M117" s="157">
        <f t="shared" si="88"/>
        <v>14.865</v>
      </c>
      <c r="N117" s="158">
        <f t="shared" si="89"/>
        <v>4.1000000000000002E-2</v>
      </c>
      <c r="O117" s="158">
        <f t="shared" si="90"/>
        <v>29.065000000000001</v>
      </c>
      <c r="P117" s="159">
        <f t="shared" si="91"/>
        <v>0</v>
      </c>
      <c r="Q117" s="160">
        <f t="shared" si="92"/>
        <v>85</v>
      </c>
      <c r="R117" s="161">
        <f t="shared" si="93"/>
        <v>27.073600018603106</v>
      </c>
      <c r="S117" s="146">
        <f t="shared" si="94"/>
        <v>1</v>
      </c>
      <c r="T117" s="146">
        <f t="shared" si="95"/>
        <v>714</v>
      </c>
      <c r="U117" t="s">
        <v>117</v>
      </c>
      <c r="V117" t="s">
        <v>89</v>
      </c>
      <c r="W117" t="s">
        <v>117</v>
      </c>
      <c r="X117" s="4" t="s">
        <v>89</v>
      </c>
      <c r="Y117" s="4" t="s">
        <v>362</v>
      </c>
      <c r="Z117" s="4" t="s">
        <v>196</v>
      </c>
      <c r="AA117" s="4" t="s">
        <v>48</v>
      </c>
      <c r="AB117" s="4">
        <v>514</v>
      </c>
      <c r="AC117" s="4">
        <v>2456.5920000000001</v>
      </c>
      <c r="AD117" s="4">
        <v>1271.7829999999999</v>
      </c>
      <c r="AE117" s="4">
        <v>1.9319999999999999</v>
      </c>
      <c r="AF117" s="4">
        <v>2.7</v>
      </c>
      <c r="AG117" s="4">
        <v>14.865</v>
      </c>
      <c r="AH117" s="4">
        <v>146.767743</v>
      </c>
      <c r="AI117" s="4">
        <v>4.6966299999999999</v>
      </c>
      <c r="AJ117" s="4">
        <v>51.333568</v>
      </c>
      <c r="AK117" s="4">
        <v>594</v>
      </c>
      <c r="AL117" s="4">
        <v>1</v>
      </c>
      <c r="AM117" s="4">
        <v>714</v>
      </c>
      <c r="AN117" s="4">
        <v>85</v>
      </c>
      <c r="AO117" s="4">
        <v>16.737954999999999</v>
      </c>
      <c r="AP117" s="4">
        <v>3904.6</v>
      </c>
      <c r="AQ117" s="4">
        <v>0</v>
      </c>
      <c r="AR117" s="4">
        <v>14</v>
      </c>
      <c r="AS117" s="4">
        <v>3966</v>
      </c>
      <c r="AT117" s="4">
        <v>4.1000000000000002E-2</v>
      </c>
      <c r="AU117" s="4">
        <v>29.065000000000001</v>
      </c>
      <c r="AV117" s="4">
        <v>20548</v>
      </c>
      <c r="AW117" s="4">
        <v>0</v>
      </c>
      <c r="AX117" s="4">
        <v>0.52</v>
      </c>
      <c r="AY117">
        <v>0.7155555555555555</v>
      </c>
      <c r="AZ117" t="s">
        <v>69</v>
      </c>
      <c r="BA117" t="s">
        <v>198</v>
      </c>
      <c r="BB117">
        <v>14</v>
      </c>
      <c r="BC117" t="s">
        <v>972</v>
      </c>
      <c r="BD117">
        <v>18</v>
      </c>
      <c r="BE117">
        <v>9123.2459999999992</v>
      </c>
      <c r="BF117">
        <v>0.26926731998676789</v>
      </c>
      <c r="BG117">
        <v>0.19267572674608724</v>
      </c>
      <c r="BH117">
        <v>471774.64699999994</v>
      </c>
      <c r="BI117">
        <v>5.2071301745894799E-3</v>
      </c>
      <c r="BJ117">
        <v>3.7259909249284721E-3</v>
      </c>
      <c r="BK117">
        <v>1</v>
      </c>
      <c r="BL117" t="s">
        <v>69</v>
      </c>
      <c r="BM117">
        <v>0</v>
      </c>
      <c r="BN117" t="s">
        <v>881</v>
      </c>
    </row>
    <row r="118" spans="1:66" x14ac:dyDescent="0.25">
      <c r="A118" s="141" t="str">
        <f t="shared" si="76"/>
        <v>삼환교통</v>
      </c>
      <c r="B118" s="141" t="str">
        <f t="shared" si="77"/>
        <v>예비</v>
      </c>
      <c r="C118" s="142" t="str">
        <f t="shared" si="78"/>
        <v>72아1209</v>
      </c>
      <c r="D118" s="116" t="str">
        <f t="shared" si="79"/>
        <v>중형</v>
      </c>
      <c r="E118" s="112" t="str">
        <f t="shared" si="80"/>
        <v>F</v>
      </c>
      <c r="F118" s="162">
        <f t="shared" si="81"/>
        <v>0.76111111111111107</v>
      </c>
      <c r="G118" s="163">
        <f t="shared" si="82"/>
        <v>2.0550000000000002</v>
      </c>
      <c r="H118" s="164">
        <f t="shared" si="83"/>
        <v>2.7</v>
      </c>
      <c r="I118" s="165">
        <f t="shared" si="84"/>
        <v>2768.924</v>
      </c>
      <c r="J118" s="166">
        <f t="shared" si="85"/>
        <v>3.3719617568401451E-2</v>
      </c>
      <c r="K118" s="166">
        <f t="shared" si="86"/>
        <v>0.32552280261093625</v>
      </c>
      <c r="L118" s="166">
        <f t="shared" si="87"/>
        <v>0.19646620853443431</v>
      </c>
      <c r="M118" s="167">
        <f t="shared" si="88"/>
        <v>12.54</v>
      </c>
      <c r="N118" s="168">
        <f t="shared" si="89"/>
        <v>0.217</v>
      </c>
      <c r="O118" s="168">
        <f t="shared" si="90"/>
        <v>27.085999999999999</v>
      </c>
      <c r="P118" s="169">
        <f t="shared" si="91"/>
        <v>0</v>
      </c>
      <c r="Q118" s="170">
        <f t="shared" si="92"/>
        <v>85</v>
      </c>
      <c r="R118" s="171">
        <f t="shared" si="93"/>
        <v>25.745911801476289</v>
      </c>
      <c r="S118" s="143">
        <f t="shared" si="94"/>
        <v>6</v>
      </c>
      <c r="T118" s="143">
        <f t="shared" si="95"/>
        <v>750</v>
      </c>
      <c r="U118" t="s">
        <v>117</v>
      </c>
      <c r="V118" t="s">
        <v>89</v>
      </c>
      <c r="W118" t="s">
        <v>117</v>
      </c>
      <c r="X118" s="4" t="s">
        <v>89</v>
      </c>
      <c r="Y118" s="4" t="s">
        <v>363</v>
      </c>
      <c r="Z118" s="4" t="s">
        <v>196</v>
      </c>
      <c r="AA118" s="4" t="s">
        <v>48</v>
      </c>
      <c r="AB118" s="4">
        <v>514</v>
      </c>
      <c r="AC118" s="4">
        <v>2768.924</v>
      </c>
      <c r="AD118" s="4">
        <v>1347.2239999999999</v>
      </c>
      <c r="AE118" s="4">
        <v>2.0550000000000002</v>
      </c>
      <c r="AF118" s="4">
        <v>2.7</v>
      </c>
      <c r="AG118" s="4">
        <v>12.54</v>
      </c>
      <c r="AH118" s="4">
        <v>167.84523100000001</v>
      </c>
      <c r="AI118" s="4">
        <v>5.6596770000000003</v>
      </c>
      <c r="AJ118" s="4">
        <v>54.637450000000001</v>
      </c>
      <c r="AK118" s="4">
        <v>544</v>
      </c>
      <c r="AL118" s="4">
        <v>6</v>
      </c>
      <c r="AM118" s="4">
        <v>750</v>
      </c>
      <c r="AN118" s="4">
        <v>85</v>
      </c>
      <c r="AO118" s="4">
        <v>16.496887999999998</v>
      </c>
      <c r="AP118" s="4">
        <v>2235.4</v>
      </c>
      <c r="AQ118" s="4">
        <v>0</v>
      </c>
      <c r="AR118" s="4">
        <v>12</v>
      </c>
      <c r="AS118" s="4">
        <v>3895</v>
      </c>
      <c r="AT118" s="4">
        <v>0.217</v>
      </c>
      <c r="AU118" s="4">
        <v>27.085999999999999</v>
      </c>
      <c r="AV118" s="4">
        <v>18747</v>
      </c>
      <c r="AW118" s="4">
        <v>0</v>
      </c>
      <c r="AX118" s="4">
        <v>0.52</v>
      </c>
      <c r="AY118">
        <v>0.76111111111111107</v>
      </c>
      <c r="AZ118" t="s">
        <v>69</v>
      </c>
      <c r="BA118" t="s">
        <v>198</v>
      </c>
      <c r="BB118">
        <v>7</v>
      </c>
      <c r="BC118" t="s">
        <v>973</v>
      </c>
      <c r="BD118">
        <v>21</v>
      </c>
      <c r="BE118">
        <v>9123.2459999999992</v>
      </c>
      <c r="BF118">
        <v>0.30350206494486726</v>
      </c>
      <c r="BG118">
        <v>0.23099879387470451</v>
      </c>
      <c r="BH118">
        <v>471774.64699999994</v>
      </c>
      <c r="BI118">
        <v>5.8691665980940269E-3</v>
      </c>
      <c r="BJ118">
        <v>4.4670879107715647E-3</v>
      </c>
      <c r="BK118">
        <v>1</v>
      </c>
      <c r="BL118" t="s">
        <v>69</v>
      </c>
      <c r="BM118">
        <v>0</v>
      </c>
      <c r="BN118" t="s">
        <v>881</v>
      </c>
    </row>
    <row r="119" spans="1:66" x14ac:dyDescent="0.25">
      <c r="A119" s="144" t="str">
        <f t="shared" si="76"/>
        <v>삼환교통</v>
      </c>
      <c r="B119" s="144" t="str">
        <f t="shared" si="77"/>
        <v>예비</v>
      </c>
      <c r="C119" s="145" t="str">
        <f t="shared" si="78"/>
        <v>72아1210</v>
      </c>
      <c r="D119" s="133" t="str">
        <f t="shared" si="79"/>
        <v>중형</v>
      </c>
      <c r="E119" s="129" t="str">
        <f t="shared" si="80"/>
        <v>F</v>
      </c>
      <c r="F119" s="152">
        <f t="shared" si="81"/>
        <v>0.6837037037037037</v>
      </c>
      <c r="G119" s="153">
        <f t="shared" si="82"/>
        <v>1.8460000000000001</v>
      </c>
      <c r="H119" s="154">
        <f t="shared" si="83"/>
        <v>2.7</v>
      </c>
      <c r="I119" s="155">
        <f t="shared" si="84"/>
        <v>2326.5909999999999</v>
      </c>
      <c r="J119" s="156">
        <f t="shared" si="85"/>
        <v>2.598083641013435E-2</v>
      </c>
      <c r="K119" s="156">
        <f t="shared" si="86"/>
        <v>0.36508590097826416</v>
      </c>
      <c r="L119" s="156">
        <f t="shared" si="87"/>
        <v>0.1839601373855568</v>
      </c>
      <c r="M119" s="157">
        <f t="shared" si="88"/>
        <v>15.246</v>
      </c>
      <c r="N119" s="158">
        <f t="shared" si="89"/>
        <v>8.5999999999999993E-2</v>
      </c>
      <c r="O119" s="158">
        <f t="shared" si="90"/>
        <v>26.047000000000001</v>
      </c>
      <c r="P119" s="159">
        <f t="shared" si="91"/>
        <v>0</v>
      </c>
      <c r="Q119" s="160">
        <f t="shared" si="92"/>
        <v>85</v>
      </c>
      <c r="R119" s="161">
        <f t="shared" si="93"/>
        <v>26.33089250470579</v>
      </c>
      <c r="S119" s="146">
        <f t="shared" si="94"/>
        <v>2</v>
      </c>
      <c r="T119" s="146">
        <f t="shared" si="95"/>
        <v>606</v>
      </c>
      <c r="U119" t="s">
        <v>117</v>
      </c>
      <c r="V119" t="s">
        <v>89</v>
      </c>
      <c r="W119" t="s">
        <v>117</v>
      </c>
      <c r="X119" s="4" t="s">
        <v>89</v>
      </c>
      <c r="Y119" s="4" t="s">
        <v>364</v>
      </c>
      <c r="Z119" s="4" t="s">
        <v>196</v>
      </c>
      <c r="AA119" s="4" t="s">
        <v>48</v>
      </c>
      <c r="AB119" s="4">
        <v>514</v>
      </c>
      <c r="AC119" s="4">
        <v>2326.5909999999999</v>
      </c>
      <c r="AD119" s="4">
        <v>1260.1020000000001</v>
      </c>
      <c r="AE119" s="4">
        <v>1.8460000000000001</v>
      </c>
      <c r="AF119" s="4">
        <v>2.7</v>
      </c>
      <c r="AG119" s="4">
        <v>15.246</v>
      </c>
      <c r="AH119" s="4">
        <v>145.10579799999999</v>
      </c>
      <c r="AI119" s="4">
        <v>3.7699699999999998</v>
      </c>
      <c r="AJ119" s="4">
        <v>52.976081000000001</v>
      </c>
      <c r="AK119" s="4">
        <v>428</v>
      </c>
      <c r="AL119" s="4">
        <v>2</v>
      </c>
      <c r="AM119" s="4">
        <v>606</v>
      </c>
      <c r="AN119" s="4">
        <v>85</v>
      </c>
      <c r="AO119" s="4">
        <v>16.033756</v>
      </c>
      <c r="AP119" s="4">
        <v>3055</v>
      </c>
      <c r="AQ119" s="4">
        <v>0</v>
      </c>
      <c r="AR119" s="4">
        <v>31</v>
      </c>
      <c r="AS119" s="4">
        <v>8775</v>
      </c>
      <c r="AT119" s="4">
        <v>8.5999999999999993E-2</v>
      </c>
      <c r="AU119" s="4">
        <v>26.047000000000001</v>
      </c>
      <c r="AV119" s="4">
        <v>20119</v>
      </c>
      <c r="AW119" s="4">
        <v>0</v>
      </c>
      <c r="AX119" s="4">
        <v>0.52</v>
      </c>
      <c r="AY119">
        <v>0.6837037037037037</v>
      </c>
      <c r="AZ119" t="s">
        <v>69</v>
      </c>
      <c r="BA119" t="s">
        <v>198</v>
      </c>
      <c r="BB119">
        <v>17</v>
      </c>
      <c r="BC119" t="s">
        <v>974</v>
      </c>
      <c r="BD119">
        <v>17</v>
      </c>
      <c r="BE119">
        <v>9123.2459999999992</v>
      </c>
      <c r="BF119">
        <v>0.25501789604270236</v>
      </c>
      <c r="BG119">
        <v>0.1743566800351217</v>
      </c>
      <c r="BH119">
        <v>471774.64699999994</v>
      </c>
      <c r="BI119">
        <v>4.9315727642312247E-3</v>
      </c>
      <c r="BJ119">
        <v>3.3717345639892003E-3</v>
      </c>
      <c r="BK119">
        <v>1</v>
      </c>
      <c r="BL119" t="s">
        <v>69</v>
      </c>
      <c r="BM119">
        <v>0</v>
      </c>
      <c r="BN119" t="s">
        <v>881</v>
      </c>
    </row>
    <row r="120" spans="1:66" x14ac:dyDescent="0.25">
      <c r="A120" s="141" t="str">
        <f t="shared" si="76"/>
        <v>삼환교통</v>
      </c>
      <c r="B120" s="141" t="str">
        <f t="shared" si="77"/>
        <v>예비</v>
      </c>
      <c r="C120" s="142" t="str">
        <f t="shared" si="78"/>
        <v>72아1236</v>
      </c>
      <c r="D120" s="116" t="str">
        <f t="shared" si="79"/>
        <v>중형</v>
      </c>
      <c r="E120" s="112" t="str">
        <f t="shared" si="80"/>
        <v>F</v>
      </c>
      <c r="F120" s="162">
        <f t="shared" si="81"/>
        <v>0.68689655172413799</v>
      </c>
      <c r="G120" s="163">
        <f t="shared" si="82"/>
        <v>1.992</v>
      </c>
      <c r="H120" s="164">
        <f t="shared" si="83"/>
        <v>2.9</v>
      </c>
      <c r="I120" s="165">
        <f t="shared" si="84"/>
        <v>1571.1389999999999</v>
      </c>
      <c r="J120" s="166">
        <f t="shared" si="85"/>
        <v>1.7947075624279964E-2</v>
      </c>
      <c r="K120" s="166">
        <f t="shared" si="86"/>
        <v>0.38930579228505163</v>
      </c>
      <c r="L120" s="166">
        <f t="shared" si="87"/>
        <v>0.19985500964586839</v>
      </c>
      <c r="M120" s="167">
        <f t="shared" si="88"/>
        <v>13.661</v>
      </c>
      <c r="N120" s="168">
        <f t="shared" si="89"/>
        <v>0.127</v>
      </c>
      <c r="O120" s="168">
        <f t="shared" si="90"/>
        <v>21.257999999999999</v>
      </c>
      <c r="P120" s="169">
        <f t="shared" si="91"/>
        <v>0</v>
      </c>
      <c r="Q120" s="170">
        <f t="shared" si="92"/>
        <v>82</v>
      </c>
      <c r="R120" s="171">
        <f t="shared" si="93"/>
        <v>25.889112651804542</v>
      </c>
      <c r="S120" s="143">
        <f t="shared" si="94"/>
        <v>2</v>
      </c>
      <c r="T120" s="143">
        <f t="shared" si="95"/>
        <v>334</v>
      </c>
      <c r="U120" t="s">
        <v>117</v>
      </c>
      <c r="V120" t="s">
        <v>89</v>
      </c>
      <c r="W120" t="s">
        <v>117</v>
      </c>
      <c r="X120" s="4" t="s">
        <v>89</v>
      </c>
      <c r="Y120" s="4" t="s">
        <v>365</v>
      </c>
      <c r="Z120" s="4" t="s">
        <v>196</v>
      </c>
      <c r="AA120" s="4" t="s">
        <v>48</v>
      </c>
      <c r="AB120" s="4">
        <v>514</v>
      </c>
      <c r="AC120" s="4">
        <v>1571.1389999999999</v>
      </c>
      <c r="AD120" s="4">
        <v>788.54499999999996</v>
      </c>
      <c r="AE120" s="4">
        <v>1.992</v>
      </c>
      <c r="AF120" s="4">
        <v>2.9</v>
      </c>
      <c r="AG120" s="4">
        <v>13.661</v>
      </c>
      <c r="AH120" s="4">
        <v>102.383031</v>
      </c>
      <c r="AI120" s="4">
        <v>1.8374760000000001</v>
      </c>
      <c r="AJ120" s="4">
        <v>39.858307000000003</v>
      </c>
      <c r="AK120" s="4">
        <v>314</v>
      </c>
      <c r="AL120" s="4">
        <v>2</v>
      </c>
      <c r="AM120" s="4">
        <v>334</v>
      </c>
      <c r="AN120" s="4">
        <v>82</v>
      </c>
      <c r="AO120" s="4">
        <v>15.345696999999999</v>
      </c>
      <c r="AP120" s="4">
        <v>1325.7</v>
      </c>
      <c r="AQ120" s="4">
        <v>0</v>
      </c>
      <c r="AR120" s="4">
        <v>24</v>
      </c>
      <c r="AS120" s="4">
        <v>6879</v>
      </c>
      <c r="AT120" s="4">
        <v>0.127</v>
      </c>
      <c r="AU120" s="4">
        <v>21.257999999999999</v>
      </c>
      <c r="AV120" s="4">
        <v>12894</v>
      </c>
      <c r="AW120" s="4">
        <v>0</v>
      </c>
      <c r="AX120" s="4">
        <v>0.53</v>
      </c>
      <c r="AY120">
        <v>0.68689655172413799</v>
      </c>
      <c r="AZ120" t="s">
        <v>69</v>
      </c>
      <c r="BA120" t="s">
        <v>198</v>
      </c>
      <c r="BB120">
        <v>16</v>
      </c>
      <c r="BC120" t="s">
        <v>975</v>
      </c>
      <c r="BD120">
        <v>12</v>
      </c>
      <c r="BE120">
        <v>9123.2459999999992</v>
      </c>
      <c r="BF120">
        <v>0.17221271902566257</v>
      </c>
      <c r="BG120">
        <v>0.11829232286176547</v>
      </c>
      <c r="BH120">
        <v>471774.64699999994</v>
      </c>
      <c r="BI120">
        <v>3.3302743375270864E-3</v>
      </c>
      <c r="BJ120">
        <v>2.2875539587427435E-3</v>
      </c>
      <c r="BK120">
        <v>1</v>
      </c>
      <c r="BL120" t="s">
        <v>69</v>
      </c>
      <c r="BM120">
        <v>0</v>
      </c>
      <c r="BN120" t="s">
        <v>881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7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7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16"/>
      <c r="R1" s="216"/>
    </row>
    <row r="2" spans="1:68" ht="45" customHeight="1" x14ac:dyDescent="0.25">
      <c r="A2" s="10" t="s">
        <v>32</v>
      </c>
      <c r="B2" s="35"/>
      <c r="C2" s="101"/>
      <c r="D2" s="108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17"/>
      <c r="R2" s="217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5" t="s">
        <v>160</v>
      </c>
      <c r="B3" s="36"/>
      <c r="E3" s="11"/>
      <c r="F3" s="8"/>
      <c r="G3" s="11"/>
      <c r="H3" s="11"/>
      <c r="X3" s="11"/>
      <c r="Y3" s="11"/>
    </row>
    <row r="4" spans="1:68" ht="27" x14ac:dyDescent="0.25">
      <c r="A4" s="122" t="s">
        <v>38</v>
      </c>
      <c r="B4" s="123" t="s">
        <v>49</v>
      </c>
      <c r="C4" s="124" t="s">
        <v>144</v>
      </c>
      <c r="D4" s="124" t="s">
        <v>161</v>
      </c>
      <c r="E4" s="125" t="s">
        <v>150</v>
      </c>
      <c r="F4" s="123" t="s">
        <v>154</v>
      </c>
      <c r="G4" s="125" t="s">
        <v>152</v>
      </c>
      <c r="H4" s="125" t="s">
        <v>156</v>
      </c>
      <c r="I4" s="126" t="s">
        <v>158</v>
      </c>
      <c r="J4" s="125" t="s">
        <v>11</v>
      </c>
      <c r="K4" s="125" t="s">
        <v>12</v>
      </c>
      <c r="L4" s="125" t="s">
        <v>13</v>
      </c>
      <c r="M4" s="125" t="s">
        <v>71</v>
      </c>
      <c r="N4" s="125" t="s">
        <v>6</v>
      </c>
      <c r="O4" s="125" t="s">
        <v>7</v>
      </c>
      <c r="P4" s="125" t="s">
        <v>184</v>
      </c>
      <c r="Q4" s="219" t="s">
        <v>43</v>
      </c>
      <c r="R4" s="219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 t="s">
        <v>193</v>
      </c>
      <c r="AO4" t="s">
        <v>194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64</v>
      </c>
      <c r="BF4" t="s">
        <v>0</v>
      </c>
      <c r="BG4" t="s">
        <v>174</v>
      </c>
      <c r="BH4" t="s">
        <v>72</v>
      </c>
      <c r="BI4" t="s">
        <v>170</v>
      </c>
      <c r="BJ4" t="s">
        <v>171</v>
      </c>
      <c r="BK4" t="s">
        <v>175</v>
      </c>
      <c r="BL4" t="s">
        <v>176</v>
      </c>
      <c r="BM4" t="s">
        <v>172</v>
      </c>
      <c r="BN4" t="s">
        <v>64</v>
      </c>
      <c r="BO4" t="s">
        <v>173</v>
      </c>
      <c r="BP4" t="s">
        <v>177</v>
      </c>
    </row>
    <row r="5" spans="1:68" ht="16.5" x14ac:dyDescent="0.25">
      <c r="A5" s="127" t="str">
        <f>BF5</f>
        <v>삼환교통</v>
      </c>
      <c r="B5" s="128">
        <f>IF(BH5="NULL", E5, BH5)</f>
        <v>6568</v>
      </c>
      <c r="C5" s="129" t="str">
        <f>BN5</f>
        <v>F</v>
      </c>
      <c r="D5" s="130">
        <f>BM5</f>
        <v>0.74214164533930738</v>
      </c>
      <c r="E5" s="131">
        <f>U5</f>
        <v>6568</v>
      </c>
      <c r="F5" s="132" t="str">
        <f>BG5</f>
        <v>4</v>
      </c>
      <c r="G5" s="133" t="str">
        <f>BK5</f>
        <v>72아1216</v>
      </c>
      <c r="H5" s="134">
        <f>BJ5</f>
        <v>2</v>
      </c>
      <c r="I5" s="135">
        <f>W5</f>
        <v>2002.241</v>
      </c>
      <c r="J5" s="136">
        <f>AB5/AA5</f>
        <v>4.1423148859528448E-2</v>
      </c>
      <c r="K5" s="136">
        <f>AC5/AA5</f>
        <v>0.28815692621289607</v>
      </c>
      <c r="L5" s="136">
        <f>AD5/I5</f>
        <v>0.23124089457762578</v>
      </c>
      <c r="M5" s="137">
        <f>Z5</f>
        <v>12.835000000000001</v>
      </c>
      <c r="N5" s="138">
        <f>AE5*100/W5</f>
        <v>0.24972018852875352</v>
      </c>
      <c r="O5" s="138">
        <f>AF5*100/W5</f>
        <v>7.0920533542166</v>
      </c>
      <c r="P5" s="220">
        <f>AK5</f>
        <v>19</v>
      </c>
      <c r="Q5" s="221">
        <f>AE5</f>
        <v>5</v>
      </c>
      <c r="R5" s="221">
        <f>AF5</f>
        <v>142</v>
      </c>
      <c r="T5">
        <v>514</v>
      </c>
      <c r="U5">
        <v>6568</v>
      </c>
      <c r="V5" t="s">
        <v>976</v>
      </c>
      <c r="W5">
        <v>2002.241</v>
      </c>
      <c r="X5">
        <v>965.39300000000003</v>
      </c>
      <c r="Y5">
        <v>2.0739999999999998</v>
      </c>
      <c r="Z5">
        <v>12.835000000000001</v>
      </c>
      <c r="AA5">
        <v>127.652198</v>
      </c>
      <c r="AB5">
        <v>5.2877559999999999</v>
      </c>
      <c r="AC5">
        <v>36.783864999999999</v>
      </c>
      <c r="AD5" s="1">
        <v>463</v>
      </c>
      <c r="AE5">
        <v>5</v>
      </c>
      <c r="AF5">
        <v>142</v>
      </c>
      <c r="AG5">
        <v>76</v>
      </c>
      <c r="AH5">
        <v>15.685127</v>
      </c>
      <c r="AI5">
        <v>78.3</v>
      </c>
      <c r="AJ5">
        <v>0</v>
      </c>
      <c r="AK5">
        <v>19</v>
      </c>
      <c r="AL5">
        <v>7236</v>
      </c>
      <c r="AM5" t="s">
        <v>977</v>
      </c>
      <c r="AN5" t="s">
        <v>978</v>
      </c>
      <c r="AO5">
        <v>1897.2819999999999</v>
      </c>
      <c r="AR5" t="s">
        <v>117</v>
      </c>
      <c r="AS5" t="s">
        <v>120</v>
      </c>
      <c r="AT5" t="s">
        <v>260</v>
      </c>
      <c r="AU5" t="s">
        <v>976</v>
      </c>
      <c r="AV5" t="s">
        <v>48</v>
      </c>
      <c r="AW5">
        <v>2</v>
      </c>
      <c r="BB5">
        <v>0.74214164533930738</v>
      </c>
      <c r="BC5" t="s">
        <v>69</v>
      </c>
      <c r="BF5" t="s">
        <v>117</v>
      </c>
      <c r="BG5" t="s">
        <v>120</v>
      </c>
      <c r="BH5" t="s">
        <v>976</v>
      </c>
      <c r="BI5">
        <v>6568</v>
      </c>
      <c r="BJ5">
        <v>2</v>
      </c>
      <c r="BK5" t="s">
        <v>260</v>
      </c>
      <c r="BL5" t="s">
        <v>363</v>
      </c>
      <c r="BM5">
        <v>0.74214164533930738</v>
      </c>
      <c r="BN5" t="s">
        <v>69</v>
      </c>
      <c r="BO5" t="s">
        <v>191</v>
      </c>
      <c r="BP5">
        <v>2002.241</v>
      </c>
    </row>
    <row r="6" spans="1:68" ht="16.5" x14ac:dyDescent="0.25">
      <c r="A6" s="110" t="str">
        <f t="shared" ref="A6:A7" si="0">BF6</f>
        <v>삼환교통</v>
      </c>
      <c r="B6" s="111" t="str">
        <f t="shared" ref="B6:B68" si="1">IF(BH6="NULL", E6, BH6)</f>
        <v>강봉선</v>
      </c>
      <c r="C6" s="112" t="str">
        <f t="shared" ref="C6:C7" si="2">BN6</f>
        <v>B</v>
      </c>
      <c r="D6" s="113">
        <f t="shared" ref="D6:D7" si="3">BM6</f>
        <v>0.93157894736842106</v>
      </c>
      <c r="E6" s="114">
        <f t="shared" ref="E6:E7" si="4">U6</f>
        <v>5820</v>
      </c>
      <c r="F6" s="115" t="str">
        <f t="shared" ref="F6:F7" si="5">BG6</f>
        <v>23</v>
      </c>
      <c r="G6" s="116" t="str">
        <f t="shared" ref="G6:G7" si="6">BK6</f>
        <v>70바3101</v>
      </c>
      <c r="H6" s="117">
        <f t="shared" ref="H6:H7" si="7">BJ6</f>
        <v>1</v>
      </c>
      <c r="I6" s="118">
        <f t="shared" ref="I6:I68" si="8">W6</f>
        <v>647.79</v>
      </c>
      <c r="J6" s="119">
        <f t="shared" ref="J6:J7" si="9">AB6/AA6</f>
        <v>6.1884262263830023E-2</v>
      </c>
      <c r="K6" s="119">
        <f t="shared" ref="K6:K7" si="10">AC6/AA6</f>
        <v>0.30159571374497873</v>
      </c>
      <c r="L6" s="119">
        <f t="shared" ref="L6:L7" si="11">AD6/I6</f>
        <v>0.17443924728692942</v>
      </c>
      <c r="M6" s="120">
        <f t="shared" ref="M6:M7" si="12">Z6</f>
        <v>15.819000000000001</v>
      </c>
      <c r="N6" s="121">
        <f t="shared" ref="N6:N7" si="13">AE6*100/W6</f>
        <v>0</v>
      </c>
      <c r="O6" s="121">
        <f t="shared" ref="O6:O7" si="14">AF6*100/W6</f>
        <v>8.3360348261010522</v>
      </c>
      <c r="P6" s="222">
        <f t="shared" ref="P6:P7" si="15">AK6</f>
        <v>9</v>
      </c>
      <c r="Q6" s="223">
        <f t="shared" ref="Q6:Q7" si="16">AE6</f>
        <v>0</v>
      </c>
      <c r="R6" s="223">
        <f t="shared" ref="R6:R7" si="17">AF6</f>
        <v>54</v>
      </c>
      <c r="T6">
        <v>514</v>
      </c>
      <c r="U6">
        <v>5820</v>
      </c>
      <c r="V6" t="s">
        <v>366</v>
      </c>
      <c r="W6">
        <v>647.79</v>
      </c>
      <c r="X6">
        <v>365.92500000000001</v>
      </c>
      <c r="Y6">
        <v>1.77</v>
      </c>
      <c r="Z6">
        <v>15.819000000000001</v>
      </c>
      <c r="AA6">
        <v>35.523038</v>
      </c>
      <c r="AB6">
        <v>2.1983169999999999</v>
      </c>
      <c r="AC6">
        <v>10.713596000000001</v>
      </c>
      <c r="AD6" s="1">
        <v>113</v>
      </c>
      <c r="AE6">
        <v>0</v>
      </c>
      <c r="AF6">
        <v>54</v>
      </c>
      <c r="AG6">
        <v>67</v>
      </c>
      <c r="AH6">
        <v>18.235771</v>
      </c>
      <c r="AI6">
        <v>94.3</v>
      </c>
      <c r="AJ6">
        <v>0</v>
      </c>
      <c r="AK6">
        <v>9</v>
      </c>
      <c r="AL6">
        <v>4067</v>
      </c>
      <c r="AM6" t="s">
        <v>367</v>
      </c>
      <c r="AN6" t="s">
        <v>979</v>
      </c>
      <c r="AO6">
        <v>647.79</v>
      </c>
      <c r="AR6" t="s">
        <v>117</v>
      </c>
      <c r="AS6" t="s">
        <v>119</v>
      </c>
      <c r="AT6" t="s">
        <v>228</v>
      </c>
      <c r="AU6" t="s">
        <v>366</v>
      </c>
      <c r="AV6" t="s">
        <v>48</v>
      </c>
      <c r="AW6">
        <v>1</v>
      </c>
      <c r="BB6">
        <v>0.93157894736842106</v>
      </c>
      <c r="BC6" t="s">
        <v>67</v>
      </c>
      <c r="BF6" t="s">
        <v>117</v>
      </c>
      <c r="BG6" t="s">
        <v>119</v>
      </c>
      <c r="BH6" t="s">
        <v>366</v>
      </c>
      <c r="BI6">
        <v>5820</v>
      </c>
      <c r="BJ6">
        <v>1</v>
      </c>
      <c r="BK6" t="s">
        <v>228</v>
      </c>
      <c r="BL6" t="s">
        <v>178</v>
      </c>
      <c r="BM6">
        <v>0.93157894736842106</v>
      </c>
      <c r="BN6" t="s">
        <v>67</v>
      </c>
      <c r="BO6" t="s">
        <v>179</v>
      </c>
      <c r="BP6">
        <v>647.79</v>
      </c>
    </row>
    <row r="7" spans="1:68" ht="16.5" x14ac:dyDescent="0.25">
      <c r="A7" s="127" t="str">
        <f t="shared" si="0"/>
        <v>삼환교통</v>
      </c>
      <c r="B7" s="128" t="str">
        <f t="shared" si="1"/>
        <v>강승민</v>
      </c>
      <c r="C7" s="129" t="str">
        <f t="shared" si="2"/>
        <v>F</v>
      </c>
      <c r="D7" s="130">
        <f t="shared" si="3"/>
        <v>0.78612371629363464</v>
      </c>
      <c r="E7" s="131">
        <f t="shared" si="4"/>
        <v>6686</v>
      </c>
      <c r="F7" s="132" t="str">
        <f t="shared" si="5"/>
        <v>62</v>
      </c>
      <c r="G7" s="133" t="str">
        <f t="shared" si="6"/>
        <v>70바3142</v>
      </c>
      <c r="H7" s="134">
        <f t="shared" si="7"/>
        <v>9</v>
      </c>
      <c r="I7" s="135">
        <f t="shared" si="8"/>
        <v>1165.0640000000001</v>
      </c>
      <c r="J7" s="136">
        <f t="shared" si="9"/>
        <v>1.6764275398532608E-2</v>
      </c>
      <c r="K7" s="136">
        <f t="shared" si="10"/>
        <v>0.38418320081781182</v>
      </c>
      <c r="L7" s="136">
        <f t="shared" si="11"/>
        <v>0.19312243790899039</v>
      </c>
      <c r="M7" s="137">
        <f t="shared" si="12"/>
        <v>14.611000000000001</v>
      </c>
      <c r="N7" s="138">
        <f t="shared" si="13"/>
        <v>0.17166438925243591</v>
      </c>
      <c r="O7" s="138">
        <f t="shared" si="14"/>
        <v>9.184044825005321</v>
      </c>
      <c r="P7" s="220">
        <f t="shared" si="15"/>
        <v>15</v>
      </c>
      <c r="Q7" s="221">
        <f t="shared" si="16"/>
        <v>2</v>
      </c>
      <c r="R7" s="221">
        <f t="shared" si="17"/>
        <v>107</v>
      </c>
      <c r="T7">
        <v>514</v>
      </c>
      <c r="U7">
        <v>6686</v>
      </c>
      <c r="V7" t="s">
        <v>368</v>
      </c>
      <c r="W7">
        <v>1165.0640000000001</v>
      </c>
      <c r="X7">
        <v>676.16300000000001</v>
      </c>
      <c r="Y7">
        <v>1.7230000000000001</v>
      </c>
      <c r="Z7">
        <v>14.611000000000001</v>
      </c>
      <c r="AA7">
        <v>78.191091999999998</v>
      </c>
      <c r="AB7">
        <v>1.3108169999999999</v>
      </c>
      <c r="AC7">
        <v>30.039704</v>
      </c>
      <c r="AD7" s="1">
        <v>225</v>
      </c>
      <c r="AE7">
        <v>2</v>
      </c>
      <c r="AF7">
        <v>107</v>
      </c>
      <c r="AG7">
        <v>76</v>
      </c>
      <c r="AH7">
        <v>14.900213000000001</v>
      </c>
      <c r="AI7">
        <v>458.1</v>
      </c>
      <c r="AJ7">
        <v>0</v>
      </c>
      <c r="AK7">
        <v>15</v>
      </c>
      <c r="AL7">
        <v>8268</v>
      </c>
      <c r="AM7" t="s">
        <v>369</v>
      </c>
      <c r="AN7" t="s">
        <v>980</v>
      </c>
      <c r="AO7">
        <v>182.571</v>
      </c>
      <c r="AR7" t="s">
        <v>117</v>
      </c>
      <c r="AS7" t="s">
        <v>122</v>
      </c>
      <c r="AT7" t="s">
        <v>308</v>
      </c>
      <c r="AU7" t="s">
        <v>368</v>
      </c>
      <c r="AV7" t="s">
        <v>48</v>
      </c>
      <c r="AW7">
        <v>9</v>
      </c>
      <c r="BB7">
        <v>0.78612371629363464</v>
      </c>
      <c r="BC7" t="s">
        <v>69</v>
      </c>
      <c r="BF7" t="s">
        <v>117</v>
      </c>
      <c r="BG7" t="s">
        <v>122</v>
      </c>
      <c r="BH7" t="s">
        <v>368</v>
      </c>
      <c r="BI7">
        <v>6686</v>
      </c>
      <c r="BJ7">
        <v>9</v>
      </c>
      <c r="BK7" t="s">
        <v>308</v>
      </c>
      <c r="BL7" t="s">
        <v>301</v>
      </c>
      <c r="BM7">
        <v>0.78612371629363464</v>
      </c>
      <c r="BN7" t="s">
        <v>69</v>
      </c>
      <c r="BO7" t="s">
        <v>191</v>
      </c>
      <c r="BP7">
        <v>879.43600000000015</v>
      </c>
    </row>
    <row r="8" spans="1:68" ht="16.5" x14ac:dyDescent="0.25">
      <c r="A8" s="110" t="str">
        <f t="shared" ref="A8:A70" si="18">BF8</f>
        <v>삼환교통</v>
      </c>
      <c r="B8" s="111" t="str">
        <f t="shared" si="1"/>
        <v>강원철</v>
      </c>
      <c r="C8" s="112" t="str">
        <f t="shared" ref="C8:C70" si="19">BN8</f>
        <v>C</v>
      </c>
      <c r="D8" s="113">
        <f t="shared" ref="D8:D70" si="20">BM8</f>
        <v>0.86389548386189219</v>
      </c>
      <c r="E8" s="114">
        <f t="shared" ref="E8:E70" si="21">U8</f>
        <v>5739</v>
      </c>
      <c r="F8" s="115" t="str">
        <f t="shared" ref="F8:F70" si="22">BG8</f>
        <v>4</v>
      </c>
      <c r="G8" s="116" t="str">
        <f t="shared" ref="G8:G70" si="23">BK8</f>
        <v>72아1228</v>
      </c>
      <c r="H8" s="117">
        <f t="shared" ref="H8:H70" si="24">BJ8</f>
        <v>13</v>
      </c>
      <c r="I8" s="118">
        <f t="shared" si="8"/>
        <v>1915.377</v>
      </c>
      <c r="J8" s="119">
        <f t="shared" ref="J8:J70" si="25">AB8/AA8</f>
        <v>2.7452438204016261E-2</v>
      </c>
      <c r="K8" s="119">
        <f t="shared" ref="K8:K70" si="26">AC8/AA8</f>
        <v>0.32599791245553417</v>
      </c>
      <c r="L8" s="119">
        <f t="shared" ref="L8:L70" si="27">AD8/I8</f>
        <v>0.22971978884574681</v>
      </c>
      <c r="M8" s="120">
        <f t="shared" ref="M8:M70" si="28">Z8</f>
        <v>10.709</v>
      </c>
      <c r="N8" s="121">
        <f t="shared" ref="N8:N70" si="29">AE8*100/W8</f>
        <v>5.2209042919487914E-2</v>
      </c>
      <c r="O8" s="121">
        <f t="shared" ref="O8:O70" si="30">AF8*100/W8</f>
        <v>2.6626611888938836</v>
      </c>
      <c r="P8" s="222">
        <f t="shared" ref="P8:P70" si="31">AK8</f>
        <v>13</v>
      </c>
      <c r="Q8" s="223">
        <f t="shared" ref="Q8:Q70" si="32">AE8</f>
        <v>1</v>
      </c>
      <c r="R8" s="223">
        <f t="shared" ref="R8:R70" si="33">AF8</f>
        <v>51</v>
      </c>
      <c r="T8">
        <v>514</v>
      </c>
      <c r="U8">
        <v>5739</v>
      </c>
      <c r="V8" t="s">
        <v>899</v>
      </c>
      <c r="W8">
        <v>1915.377</v>
      </c>
      <c r="X8">
        <v>796.78099999999995</v>
      </c>
      <c r="Y8">
        <v>2.4039999999999999</v>
      </c>
      <c r="Z8">
        <v>10.709</v>
      </c>
      <c r="AA8">
        <v>119.741641</v>
      </c>
      <c r="AB8">
        <v>3.2871999999999999</v>
      </c>
      <c r="AC8">
        <v>39.035525</v>
      </c>
      <c r="AD8" s="1">
        <v>440</v>
      </c>
      <c r="AE8">
        <v>1</v>
      </c>
      <c r="AF8">
        <v>51</v>
      </c>
      <c r="AG8">
        <v>77</v>
      </c>
      <c r="AH8">
        <v>15.995914000000001</v>
      </c>
      <c r="AI8">
        <v>200.4</v>
      </c>
      <c r="AJ8">
        <v>0</v>
      </c>
      <c r="AK8">
        <v>13</v>
      </c>
      <c r="AL8">
        <v>4305</v>
      </c>
      <c r="AM8" t="s">
        <v>900</v>
      </c>
      <c r="AN8" t="s">
        <v>981</v>
      </c>
      <c r="AO8">
        <v>251.892</v>
      </c>
      <c r="AR8" t="s">
        <v>117</v>
      </c>
      <c r="AS8" t="s">
        <v>120</v>
      </c>
      <c r="AT8" t="s">
        <v>277</v>
      </c>
      <c r="AU8" t="s">
        <v>899</v>
      </c>
      <c r="AV8" t="s">
        <v>48</v>
      </c>
      <c r="AW8">
        <v>13</v>
      </c>
      <c r="BB8">
        <v>0.86389548386189219</v>
      </c>
      <c r="BC8" t="s">
        <v>68</v>
      </c>
      <c r="BF8" t="s">
        <v>117</v>
      </c>
      <c r="BG8" t="s">
        <v>120</v>
      </c>
      <c r="BH8" t="s">
        <v>899</v>
      </c>
      <c r="BI8">
        <v>5739</v>
      </c>
      <c r="BJ8">
        <v>13</v>
      </c>
      <c r="BK8" t="s">
        <v>277</v>
      </c>
      <c r="BL8" t="s">
        <v>255</v>
      </c>
      <c r="BM8">
        <v>0.86389548386189219</v>
      </c>
      <c r="BN8" t="s">
        <v>68</v>
      </c>
      <c r="BO8" t="s">
        <v>180</v>
      </c>
      <c r="BP8">
        <v>1915.377</v>
      </c>
    </row>
    <row r="9" spans="1:68" ht="16.5" x14ac:dyDescent="0.25">
      <c r="A9" s="110" t="str">
        <f t="shared" si="18"/>
        <v>삼환교통</v>
      </c>
      <c r="B9" s="111" t="str">
        <f t="shared" si="1"/>
        <v>강철용</v>
      </c>
      <c r="C9" s="112" t="str">
        <f t="shared" si="19"/>
        <v>A</v>
      </c>
      <c r="D9" s="113">
        <f t="shared" si="20"/>
        <v>0.95812543742469058</v>
      </c>
      <c r="E9" s="114">
        <f t="shared" si="21"/>
        <v>5526</v>
      </c>
      <c r="F9" s="115" t="str">
        <f t="shared" si="22"/>
        <v>23</v>
      </c>
      <c r="G9" s="116" t="str">
        <f t="shared" si="23"/>
        <v>70바3122</v>
      </c>
      <c r="H9" s="117">
        <f t="shared" si="24"/>
        <v>3</v>
      </c>
      <c r="I9" s="118">
        <f t="shared" si="8"/>
        <v>724.64800000000002</v>
      </c>
      <c r="J9" s="119">
        <f t="shared" si="25"/>
        <v>1.9374820531041226E-2</v>
      </c>
      <c r="K9" s="119">
        <f t="shared" si="26"/>
        <v>0.32076366867270784</v>
      </c>
      <c r="L9" s="119">
        <f t="shared" si="27"/>
        <v>0.23183669864541129</v>
      </c>
      <c r="M9" s="120">
        <f t="shared" si="28"/>
        <v>13.698</v>
      </c>
      <c r="N9" s="121">
        <f t="shared" si="29"/>
        <v>0.1379980349079829</v>
      </c>
      <c r="O9" s="121">
        <f t="shared" si="30"/>
        <v>9.7978604784667862</v>
      </c>
      <c r="P9" s="222">
        <f t="shared" si="31"/>
        <v>3</v>
      </c>
      <c r="Q9" s="223">
        <f t="shared" si="32"/>
        <v>1</v>
      </c>
      <c r="R9" s="223">
        <f t="shared" si="33"/>
        <v>71</v>
      </c>
      <c r="T9">
        <v>514</v>
      </c>
      <c r="U9">
        <v>5526</v>
      </c>
      <c r="V9" t="s">
        <v>370</v>
      </c>
      <c r="W9">
        <v>724.64800000000002</v>
      </c>
      <c r="X9">
        <v>395.05200000000002</v>
      </c>
      <c r="Y9">
        <v>1.8340000000000001</v>
      </c>
      <c r="Z9">
        <v>13.698</v>
      </c>
      <c r="AA9">
        <v>37.562206000000003</v>
      </c>
      <c r="AB9">
        <v>0.72776099999999999</v>
      </c>
      <c r="AC9">
        <v>12.048591</v>
      </c>
      <c r="AD9" s="1">
        <v>168</v>
      </c>
      <c r="AE9">
        <v>1</v>
      </c>
      <c r="AF9">
        <v>71</v>
      </c>
      <c r="AG9">
        <v>69</v>
      </c>
      <c r="AH9">
        <v>19.291944000000001</v>
      </c>
      <c r="AI9">
        <v>122.5</v>
      </c>
      <c r="AJ9">
        <v>0</v>
      </c>
      <c r="AK9">
        <v>3</v>
      </c>
      <c r="AL9">
        <v>581</v>
      </c>
      <c r="AM9" t="s">
        <v>371</v>
      </c>
      <c r="AN9" t="s">
        <v>982</v>
      </c>
      <c r="AO9">
        <v>545.12900000000002</v>
      </c>
      <c r="AR9" t="s">
        <v>117</v>
      </c>
      <c r="AS9" t="s">
        <v>119</v>
      </c>
      <c r="AT9" t="s">
        <v>235</v>
      </c>
      <c r="AU9" t="s">
        <v>370</v>
      </c>
      <c r="AV9" t="s">
        <v>48</v>
      </c>
      <c r="AW9">
        <v>3</v>
      </c>
      <c r="BB9">
        <v>0.95812543742469058</v>
      </c>
      <c r="BC9" t="s">
        <v>65</v>
      </c>
      <c r="BF9" t="s">
        <v>117</v>
      </c>
      <c r="BG9" t="s">
        <v>119</v>
      </c>
      <c r="BH9" t="s">
        <v>370</v>
      </c>
      <c r="BI9">
        <v>5526</v>
      </c>
      <c r="BJ9">
        <v>3</v>
      </c>
      <c r="BK9" t="s">
        <v>235</v>
      </c>
      <c r="BL9" t="s">
        <v>236</v>
      </c>
      <c r="BM9">
        <v>0.95812543742469058</v>
      </c>
      <c r="BN9" t="s">
        <v>65</v>
      </c>
      <c r="BO9" t="s">
        <v>181</v>
      </c>
      <c r="BP9">
        <v>724.64800000000002</v>
      </c>
    </row>
    <row r="10" spans="1:68" ht="16.5" x14ac:dyDescent="0.25">
      <c r="A10" s="127" t="str">
        <f t="shared" si="18"/>
        <v>삼환교통</v>
      </c>
      <c r="B10" s="128" t="str">
        <f t="shared" si="1"/>
        <v>강형철</v>
      </c>
      <c r="C10" s="129" t="str">
        <f t="shared" si="19"/>
        <v>F</v>
      </c>
      <c r="D10" s="130">
        <f t="shared" si="20"/>
        <v>0.73244037186463262</v>
      </c>
      <c r="E10" s="131">
        <f t="shared" si="21"/>
        <v>2683</v>
      </c>
      <c r="F10" s="132" t="str">
        <f t="shared" si="22"/>
        <v>4</v>
      </c>
      <c r="G10" s="133" t="str">
        <f t="shared" si="23"/>
        <v>72아1222</v>
      </c>
      <c r="H10" s="134">
        <f t="shared" si="24"/>
        <v>13</v>
      </c>
      <c r="I10" s="135">
        <f t="shared" si="8"/>
        <v>2033.059</v>
      </c>
      <c r="J10" s="136">
        <f t="shared" si="25"/>
        <v>2.6319506736452062E-2</v>
      </c>
      <c r="K10" s="136">
        <f t="shared" si="26"/>
        <v>0.35767884746469891</v>
      </c>
      <c r="L10" s="136">
        <f t="shared" si="27"/>
        <v>0.15690641540653763</v>
      </c>
      <c r="M10" s="137">
        <f t="shared" si="28"/>
        <v>14.938000000000001</v>
      </c>
      <c r="N10" s="138">
        <f t="shared" si="29"/>
        <v>0</v>
      </c>
      <c r="O10" s="138">
        <f t="shared" si="30"/>
        <v>18.149989744517992</v>
      </c>
      <c r="P10" s="220">
        <f t="shared" si="31"/>
        <v>3</v>
      </c>
      <c r="Q10" s="221">
        <f t="shared" si="32"/>
        <v>0</v>
      </c>
      <c r="R10" s="221">
        <f t="shared" si="33"/>
        <v>369</v>
      </c>
      <c r="T10">
        <v>514</v>
      </c>
      <c r="U10">
        <v>2683</v>
      </c>
      <c r="V10" t="s">
        <v>372</v>
      </c>
      <c r="W10">
        <v>2033.059</v>
      </c>
      <c r="X10">
        <v>999.245</v>
      </c>
      <c r="Y10">
        <v>2.0350000000000001</v>
      </c>
      <c r="Z10">
        <v>14.938000000000001</v>
      </c>
      <c r="AA10">
        <v>127.534419</v>
      </c>
      <c r="AB10">
        <v>3.356643</v>
      </c>
      <c r="AC10">
        <v>45.616363999999997</v>
      </c>
      <c r="AD10" s="1">
        <v>319</v>
      </c>
      <c r="AE10">
        <v>0</v>
      </c>
      <c r="AF10">
        <v>369</v>
      </c>
      <c r="AG10">
        <v>78</v>
      </c>
      <c r="AH10">
        <v>15.941257</v>
      </c>
      <c r="AI10">
        <v>825.4</v>
      </c>
      <c r="AJ10">
        <v>0</v>
      </c>
      <c r="AK10">
        <v>3</v>
      </c>
      <c r="AL10">
        <v>272</v>
      </c>
      <c r="AM10" t="s">
        <v>373</v>
      </c>
      <c r="AN10" t="s">
        <v>983</v>
      </c>
      <c r="AO10">
        <v>275.05700000000002</v>
      </c>
      <c r="AR10" t="s">
        <v>117</v>
      </c>
      <c r="AS10" t="s">
        <v>120</v>
      </c>
      <c r="AT10" t="s">
        <v>896</v>
      </c>
      <c r="AU10" t="s">
        <v>372</v>
      </c>
      <c r="AV10" t="s">
        <v>48</v>
      </c>
      <c r="AW10">
        <v>13</v>
      </c>
      <c r="BB10">
        <v>0.73244037186463262</v>
      </c>
      <c r="BC10" t="s">
        <v>69</v>
      </c>
      <c r="BF10" t="s">
        <v>117</v>
      </c>
      <c r="BG10" t="s">
        <v>120</v>
      </c>
      <c r="BH10" t="s">
        <v>372</v>
      </c>
      <c r="BI10">
        <v>2683</v>
      </c>
      <c r="BJ10">
        <v>13</v>
      </c>
      <c r="BK10" t="s">
        <v>896</v>
      </c>
      <c r="BL10" t="s">
        <v>276</v>
      </c>
      <c r="BM10">
        <v>0.73244037186463262</v>
      </c>
      <c r="BN10" t="s">
        <v>69</v>
      </c>
      <c r="BO10" t="s">
        <v>191</v>
      </c>
      <c r="BP10">
        <v>1997.8360000000002</v>
      </c>
    </row>
    <row r="11" spans="1:68" ht="16.5" x14ac:dyDescent="0.25">
      <c r="A11" s="110" t="str">
        <f t="shared" si="18"/>
        <v>삼환교통</v>
      </c>
      <c r="B11" s="111" t="str">
        <f t="shared" si="1"/>
        <v>계세훈</v>
      </c>
      <c r="C11" s="112" t="str">
        <f t="shared" si="19"/>
        <v>C</v>
      </c>
      <c r="D11" s="113">
        <f t="shared" si="20"/>
        <v>0.87006730368961327</v>
      </c>
      <c r="E11" s="114">
        <f t="shared" si="21"/>
        <v>900</v>
      </c>
      <c r="F11" s="115" t="str">
        <f t="shared" si="22"/>
        <v>79</v>
      </c>
      <c r="G11" s="116" t="str">
        <f t="shared" si="23"/>
        <v>70바3167</v>
      </c>
      <c r="H11" s="117">
        <f t="shared" si="24"/>
        <v>2</v>
      </c>
      <c r="I11" s="118">
        <f t="shared" si="8"/>
        <v>2334.165</v>
      </c>
      <c r="J11" s="119">
        <f t="shared" si="25"/>
        <v>2.6106038377918663E-2</v>
      </c>
      <c r="K11" s="119">
        <f t="shared" si="26"/>
        <v>0.37743660469797108</v>
      </c>
      <c r="L11" s="119">
        <f t="shared" si="27"/>
        <v>0.20692624557389902</v>
      </c>
      <c r="M11" s="120">
        <f t="shared" si="28"/>
        <v>13.186999999999999</v>
      </c>
      <c r="N11" s="121">
        <f t="shared" si="29"/>
        <v>0</v>
      </c>
      <c r="O11" s="121">
        <f t="shared" si="30"/>
        <v>14.052134274997698</v>
      </c>
      <c r="P11" s="222">
        <f t="shared" si="31"/>
        <v>23</v>
      </c>
      <c r="Q11" s="223">
        <f t="shared" si="32"/>
        <v>0</v>
      </c>
      <c r="R11" s="223">
        <f t="shared" si="33"/>
        <v>328</v>
      </c>
      <c r="T11">
        <v>514</v>
      </c>
      <c r="U11">
        <v>900</v>
      </c>
      <c r="V11" t="s">
        <v>374</v>
      </c>
      <c r="W11">
        <v>2334.165</v>
      </c>
      <c r="X11">
        <v>1216.604</v>
      </c>
      <c r="Y11">
        <v>1.919</v>
      </c>
      <c r="Z11">
        <v>13.186999999999999</v>
      </c>
      <c r="AA11">
        <v>144.590801</v>
      </c>
      <c r="AB11">
        <v>3.7746930000000001</v>
      </c>
      <c r="AC11">
        <v>54.573861000000001</v>
      </c>
      <c r="AD11" s="1">
        <v>483</v>
      </c>
      <c r="AE11">
        <v>0</v>
      </c>
      <c r="AF11">
        <v>328</v>
      </c>
      <c r="AG11">
        <v>70</v>
      </c>
      <c r="AH11">
        <v>16.143246000000001</v>
      </c>
      <c r="AI11">
        <v>277.89999999999998</v>
      </c>
      <c r="AJ11">
        <v>0</v>
      </c>
      <c r="AK11">
        <v>23</v>
      </c>
      <c r="AL11">
        <v>4631</v>
      </c>
      <c r="AM11" t="s">
        <v>375</v>
      </c>
      <c r="AN11" t="s">
        <v>984</v>
      </c>
      <c r="AO11">
        <v>2217.0219999999999</v>
      </c>
      <c r="AR11" t="s">
        <v>117</v>
      </c>
      <c r="AS11" t="s">
        <v>123</v>
      </c>
      <c r="AT11" t="s">
        <v>342</v>
      </c>
      <c r="AU11" t="s">
        <v>374</v>
      </c>
      <c r="AV11" t="s">
        <v>48</v>
      </c>
      <c r="AW11">
        <v>2</v>
      </c>
      <c r="BB11">
        <v>0.87006730368961327</v>
      </c>
      <c r="BC11" t="s">
        <v>68</v>
      </c>
      <c r="BF11" t="s">
        <v>117</v>
      </c>
      <c r="BG11" t="s">
        <v>123</v>
      </c>
      <c r="BH11" t="s">
        <v>374</v>
      </c>
      <c r="BI11">
        <v>900</v>
      </c>
      <c r="BJ11">
        <v>2</v>
      </c>
      <c r="BK11" t="s">
        <v>342</v>
      </c>
      <c r="BL11" t="s">
        <v>337</v>
      </c>
      <c r="BM11">
        <v>0.87006730368961327</v>
      </c>
      <c r="BN11" t="s">
        <v>68</v>
      </c>
      <c r="BO11" t="s">
        <v>180</v>
      </c>
      <c r="BP11">
        <v>2334.165</v>
      </c>
    </row>
    <row r="12" spans="1:68" ht="16.5" x14ac:dyDescent="0.25">
      <c r="A12" s="127" t="str">
        <f t="shared" si="18"/>
        <v>삼환교통</v>
      </c>
      <c r="B12" s="128" t="str">
        <f t="shared" si="1"/>
        <v>고경식</v>
      </c>
      <c r="C12" s="129" t="str">
        <f t="shared" si="19"/>
        <v>F</v>
      </c>
      <c r="D12" s="130">
        <f t="shared" si="20"/>
        <v>0.72038413211113583</v>
      </c>
      <c r="E12" s="131">
        <f t="shared" si="21"/>
        <v>6687</v>
      </c>
      <c r="F12" s="132" t="str">
        <f t="shared" si="22"/>
        <v>62</v>
      </c>
      <c r="G12" s="133" t="str">
        <f t="shared" si="23"/>
        <v>70바3199</v>
      </c>
      <c r="H12" s="134">
        <f t="shared" si="24"/>
        <v>9</v>
      </c>
      <c r="I12" s="135">
        <f t="shared" si="8"/>
        <v>965.745</v>
      </c>
      <c r="J12" s="136">
        <f t="shared" si="25"/>
        <v>1.3080764257747781E-2</v>
      </c>
      <c r="K12" s="136">
        <f t="shared" si="26"/>
        <v>0.3663643288616778</v>
      </c>
      <c r="L12" s="136">
        <f t="shared" si="27"/>
        <v>9.1121362264365846E-2</v>
      </c>
      <c r="M12" s="137">
        <f t="shared" si="28"/>
        <v>15.683</v>
      </c>
      <c r="N12" s="138">
        <f t="shared" si="29"/>
        <v>0</v>
      </c>
      <c r="O12" s="138">
        <f t="shared" si="30"/>
        <v>24.43709260726175</v>
      </c>
      <c r="P12" s="220">
        <f t="shared" si="31"/>
        <v>5</v>
      </c>
      <c r="Q12" s="221">
        <f t="shared" si="32"/>
        <v>0</v>
      </c>
      <c r="R12" s="221">
        <f t="shared" si="33"/>
        <v>236</v>
      </c>
      <c r="T12">
        <v>514</v>
      </c>
      <c r="U12">
        <v>6687</v>
      </c>
      <c r="V12" t="s">
        <v>376</v>
      </c>
      <c r="W12">
        <v>965.745</v>
      </c>
      <c r="X12">
        <v>580.22199999999998</v>
      </c>
      <c r="Y12">
        <v>1.6639999999999999</v>
      </c>
      <c r="Z12">
        <v>15.683</v>
      </c>
      <c r="AA12">
        <v>64.257484000000005</v>
      </c>
      <c r="AB12">
        <v>0.84053699999999998</v>
      </c>
      <c r="AC12">
        <v>23.541650000000001</v>
      </c>
      <c r="AD12" s="1">
        <v>88</v>
      </c>
      <c r="AE12">
        <v>0</v>
      </c>
      <c r="AF12">
        <v>236</v>
      </c>
      <c r="AG12">
        <v>102</v>
      </c>
      <c r="AH12">
        <v>15.029299</v>
      </c>
      <c r="AI12">
        <v>175.8</v>
      </c>
      <c r="AJ12">
        <v>73.2</v>
      </c>
      <c r="AK12">
        <v>5</v>
      </c>
      <c r="AL12">
        <v>731</v>
      </c>
      <c r="AM12" t="s">
        <v>377</v>
      </c>
      <c r="AN12" t="s">
        <v>985</v>
      </c>
      <c r="AO12">
        <v>239.30500000000001</v>
      </c>
      <c r="AR12" t="s">
        <v>117</v>
      </c>
      <c r="AS12" t="s">
        <v>122</v>
      </c>
      <c r="AT12" t="s">
        <v>325</v>
      </c>
      <c r="AU12" t="s">
        <v>376</v>
      </c>
      <c r="AV12" t="s">
        <v>48</v>
      </c>
      <c r="AW12">
        <v>9</v>
      </c>
      <c r="BB12">
        <v>0.72038413211113583</v>
      </c>
      <c r="BC12" t="s">
        <v>69</v>
      </c>
      <c r="BF12" t="s">
        <v>117</v>
      </c>
      <c r="BG12" t="s">
        <v>122</v>
      </c>
      <c r="BH12" t="s">
        <v>376</v>
      </c>
      <c r="BI12">
        <v>6687</v>
      </c>
      <c r="BJ12">
        <v>9</v>
      </c>
      <c r="BK12" t="s">
        <v>325</v>
      </c>
      <c r="BL12" t="s">
        <v>318</v>
      </c>
      <c r="BM12">
        <v>0.72038413211113583</v>
      </c>
      <c r="BN12" t="s">
        <v>69</v>
      </c>
      <c r="BO12" t="s">
        <v>191</v>
      </c>
      <c r="BP12">
        <v>943.41800000000012</v>
      </c>
    </row>
    <row r="13" spans="1:68" ht="16.5" x14ac:dyDescent="0.25">
      <c r="A13" s="110" t="str">
        <f t="shared" si="18"/>
        <v>삼환교통</v>
      </c>
      <c r="B13" s="111" t="str">
        <f t="shared" si="1"/>
        <v>고신일</v>
      </c>
      <c r="C13" s="112" t="str">
        <f t="shared" si="19"/>
        <v>F</v>
      </c>
      <c r="D13" s="113">
        <f t="shared" si="20"/>
        <v>0.77718059867104405</v>
      </c>
      <c r="E13" s="114">
        <f t="shared" si="21"/>
        <v>9053</v>
      </c>
      <c r="F13" s="115" t="str">
        <f t="shared" si="22"/>
        <v>4</v>
      </c>
      <c r="G13" s="116" t="str">
        <f t="shared" si="23"/>
        <v>72아1221</v>
      </c>
      <c r="H13" s="117">
        <f t="shared" si="24"/>
        <v>2</v>
      </c>
      <c r="I13" s="118">
        <f t="shared" si="8"/>
        <v>2320.8919999999998</v>
      </c>
      <c r="J13" s="119">
        <f t="shared" si="25"/>
        <v>2.6065732065657959E-2</v>
      </c>
      <c r="K13" s="119">
        <f t="shared" si="26"/>
        <v>0.34578114077337174</v>
      </c>
      <c r="L13" s="119">
        <f t="shared" si="27"/>
        <v>0.12236674519969047</v>
      </c>
      <c r="M13" s="120">
        <f t="shared" si="28"/>
        <v>11.601000000000001</v>
      </c>
      <c r="N13" s="121">
        <f t="shared" si="29"/>
        <v>4.3086882112567067E-2</v>
      </c>
      <c r="O13" s="121">
        <f t="shared" si="30"/>
        <v>4.222514447031573</v>
      </c>
      <c r="P13" s="222">
        <f t="shared" si="31"/>
        <v>4</v>
      </c>
      <c r="Q13" s="223">
        <f t="shared" si="32"/>
        <v>1</v>
      </c>
      <c r="R13" s="223">
        <f t="shared" si="33"/>
        <v>98</v>
      </c>
      <c r="T13">
        <v>514</v>
      </c>
      <c r="U13">
        <v>9053</v>
      </c>
      <c r="V13" t="s">
        <v>378</v>
      </c>
      <c r="W13">
        <v>2320.8919999999998</v>
      </c>
      <c r="X13">
        <v>1072.979</v>
      </c>
      <c r="Y13">
        <v>2.1629999999999998</v>
      </c>
      <c r="Z13">
        <v>11.601000000000001</v>
      </c>
      <c r="AA13">
        <v>153.051907</v>
      </c>
      <c r="AB13">
        <v>3.9894099999999999</v>
      </c>
      <c r="AC13">
        <v>52.922463</v>
      </c>
      <c r="AD13" s="1">
        <v>284</v>
      </c>
      <c r="AE13">
        <v>1</v>
      </c>
      <c r="AF13">
        <v>98</v>
      </c>
      <c r="AG13">
        <v>77</v>
      </c>
      <c r="AH13">
        <v>15.164084000000001</v>
      </c>
      <c r="AI13">
        <v>326.8</v>
      </c>
      <c r="AJ13">
        <v>0</v>
      </c>
      <c r="AK13">
        <v>4</v>
      </c>
      <c r="AL13">
        <v>3803</v>
      </c>
      <c r="AM13" t="s">
        <v>379</v>
      </c>
      <c r="AN13" t="s">
        <v>986</v>
      </c>
      <c r="AO13">
        <v>2047.422</v>
      </c>
      <c r="AR13" t="s">
        <v>117</v>
      </c>
      <c r="AS13" t="s">
        <v>120</v>
      </c>
      <c r="AT13" t="s">
        <v>267</v>
      </c>
      <c r="AU13" t="s">
        <v>378</v>
      </c>
      <c r="AV13" t="s">
        <v>48</v>
      </c>
      <c r="AW13">
        <v>2</v>
      </c>
      <c r="BB13">
        <v>0.77718059867104405</v>
      </c>
      <c r="BC13" t="s">
        <v>69</v>
      </c>
      <c r="BF13" t="s">
        <v>117</v>
      </c>
      <c r="BG13" t="s">
        <v>120</v>
      </c>
      <c r="BH13" t="s">
        <v>378</v>
      </c>
      <c r="BI13">
        <v>9053</v>
      </c>
      <c r="BJ13">
        <v>2</v>
      </c>
      <c r="BK13" t="s">
        <v>267</v>
      </c>
      <c r="BL13" t="s">
        <v>364</v>
      </c>
      <c r="BM13">
        <v>0.77718059867104405</v>
      </c>
      <c r="BN13" t="s">
        <v>69</v>
      </c>
      <c r="BO13" t="s">
        <v>191</v>
      </c>
      <c r="BP13">
        <v>2285.7429999999999</v>
      </c>
    </row>
    <row r="14" spans="1:68" ht="16.5" x14ac:dyDescent="0.25">
      <c r="A14" s="127" t="str">
        <f t="shared" si="18"/>
        <v>삼환교통</v>
      </c>
      <c r="B14" s="128" t="str">
        <f t="shared" si="1"/>
        <v>고용근</v>
      </c>
      <c r="C14" s="129" t="str">
        <f t="shared" si="19"/>
        <v>C</v>
      </c>
      <c r="D14" s="130">
        <f t="shared" si="20"/>
        <v>0.85179924887919012</v>
      </c>
      <c r="E14" s="131">
        <f t="shared" si="21"/>
        <v>3350</v>
      </c>
      <c r="F14" s="132" t="str">
        <f t="shared" si="22"/>
        <v>58</v>
      </c>
      <c r="G14" s="133" t="str">
        <f t="shared" si="23"/>
        <v>72아1200</v>
      </c>
      <c r="H14" s="134">
        <f t="shared" si="24"/>
        <v>12</v>
      </c>
      <c r="I14" s="135">
        <f t="shared" si="8"/>
        <v>1777.0219999999999</v>
      </c>
      <c r="J14" s="136">
        <f t="shared" si="25"/>
        <v>1.8186732749447345E-2</v>
      </c>
      <c r="K14" s="136">
        <f t="shared" si="26"/>
        <v>0.31741169189024465</v>
      </c>
      <c r="L14" s="136">
        <f t="shared" si="27"/>
        <v>0.15700424643026367</v>
      </c>
      <c r="M14" s="137">
        <f t="shared" si="28"/>
        <v>10.201000000000001</v>
      </c>
      <c r="N14" s="138">
        <f t="shared" si="29"/>
        <v>0</v>
      </c>
      <c r="O14" s="138">
        <f t="shared" si="30"/>
        <v>5.1772009575570817</v>
      </c>
      <c r="P14" s="220">
        <f t="shared" si="31"/>
        <v>4</v>
      </c>
      <c r="Q14" s="221">
        <f t="shared" si="32"/>
        <v>0</v>
      </c>
      <c r="R14" s="221">
        <f t="shared" si="33"/>
        <v>92</v>
      </c>
      <c r="T14">
        <v>514</v>
      </c>
      <c r="U14">
        <v>3350</v>
      </c>
      <c r="V14" t="s">
        <v>380</v>
      </c>
      <c r="W14">
        <v>1777.0219999999999</v>
      </c>
      <c r="X14">
        <v>748.89499999999998</v>
      </c>
      <c r="Y14">
        <v>2.3730000000000002</v>
      </c>
      <c r="Z14">
        <v>10.201000000000001</v>
      </c>
      <c r="AA14">
        <v>114.642472</v>
      </c>
      <c r="AB14">
        <v>2.084972</v>
      </c>
      <c r="AC14">
        <v>36.388860999999999</v>
      </c>
      <c r="AD14" s="1">
        <v>279</v>
      </c>
      <c r="AE14">
        <v>0</v>
      </c>
      <c r="AF14">
        <v>92</v>
      </c>
      <c r="AG14">
        <v>72</v>
      </c>
      <c r="AH14">
        <v>15.500555</v>
      </c>
      <c r="AI14">
        <v>127.9</v>
      </c>
      <c r="AJ14">
        <v>0</v>
      </c>
      <c r="AK14">
        <v>4</v>
      </c>
      <c r="AL14">
        <v>235</v>
      </c>
      <c r="AM14" t="s">
        <v>381</v>
      </c>
      <c r="AN14" t="s">
        <v>987</v>
      </c>
      <c r="AO14">
        <v>314.51100000000002</v>
      </c>
      <c r="AR14" t="s">
        <v>117</v>
      </c>
      <c r="AS14" t="s">
        <v>121</v>
      </c>
      <c r="AT14" t="s">
        <v>295</v>
      </c>
      <c r="AU14" t="s">
        <v>380</v>
      </c>
      <c r="AV14" t="s">
        <v>48</v>
      </c>
      <c r="AW14">
        <v>12</v>
      </c>
      <c r="BB14">
        <v>0.85179924887919012</v>
      </c>
      <c r="BC14" t="s">
        <v>68</v>
      </c>
      <c r="BF14" t="s">
        <v>117</v>
      </c>
      <c r="BG14" t="s">
        <v>121</v>
      </c>
      <c r="BH14" t="s">
        <v>380</v>
      </c>
      <c r="BI14">
        <v>3350</v>
      </c>
      <c r="BJ14">
        <v>12</v>
      </c>
      <c r="BK14" t="s">
        <v>295</v>
      </c>
      <c r="BL14" t="s">
        <v>297</v>
      </c>
      <c r="BM14">
        <v>0.85179924887919012</v>
      </c>
      <c r="BN14" t="s">
        <v>68</v>
      </c>
      <c r="BO14" t="s">
        <v>180</v>
      </c>
      <c r="BP14">
        <v>1777.0220000000002</v>
      </c>
    </row>
    <row r="15" spans="1:68" ht="16.5" x14ac:dyDescent="0.25">
      <c r="A15" s="110" t="str">
        <f t="shared" si="18"/>
        <v>삼환교통</v>
      </c>
      <c r="B15" s="111" t="str">
        <f t="shared" si="1"/>
        <v>고창석</v>
      </c>
      <c r="C15" s="112" t="str">
        <f t="shared" si="19"/>
        <v>D</v>
      </c>
      <c r="D15" s="113">
        <f t="shared" si="20"/>
        <v>0.81952380952380954</v>
      </c>
      <c r="E15" s="114">
        <f t="shared" si="21"/>
        <v>1149</v>
      </c>
      <c r="F15" s="115" t="str">
        <f t="shared" si="22"/>
        <v>14</v>
      </c>
      <c r="G15" s="116" t="str">
        <f t="shared" si="23"/>
        <v>70바3188</v>
      </c>
      <c r="H15" s="117">
        <f t="shared" si="24"/>
        <v>1</v>
      </c>
      <c r="I15" s="118">
        <f t="shared" si="8"/>
        <v>1478.36</v>
      </c>
      <c r="J15" s="119">
        <f t="shared" si="25"/>
        <v>2.1547686859437292E-2</v>
      </c>
      <c r="K15" s="119">
        <f t="shared" si="26"/>
        <v>0.32245409375317957</v>
      </c>
      <c r="L15" s="119">
        <f t="shared" si="27"/>
        <v>0.1758705592683785</v>
      </c>
      <c r="M15" s="120">
        <f t="shared" si="28"/>
        <v>10.568</v>
      </c>
      <c r="N15" s="121">
        <f t="shared" si="29"/>
        <v>0.27057009118212072</v>
      </c>
      <c r="O15" s="121">
        <f t="shared" si="30"/>
        <v>9.1317405773965756</v>
      </c>
      <c r="P15" s="222">
        <f t="shared" si="31"/>
        <v>9</v>
      </c>
      <c r="Q15" s="223">
        <f t="shared" si="32"/>
        <v>4</v>
      </c>
      <c r="R15" s="223">
        <f t="shared" si="33"/>
        <v>135</v>
      </c>
      <c r="T15">
        <v>514</v>
      </c>
      <c r="U15">
        <v>1149</v>
      </c>
      <c r="V15" t="s">
        <v>382</v>
      </c>
      <c r="W15">
        <v>1478.36</v>
      </c>
      <c r="X15">
        <v>860.54600000000005</v>
      </c>
      <c r="Y15">
        <v>1.718</v>
      </c>
      <c r="Z15">
        <v>10.568</v>
      </c>
      <c r="AA15">
        <v>94.363028999999997</v>
      </c>
      <c r="AB15">
        <v>2.0333049999999999</v>
      </c>
      <c r="AC15">
        <v>30.427745000000002</v>
      </c>
      <c r="AD15" s="1">
        <v>260</v>
      </c>
      <c r="AE15">
        <v>4</v>
      </c>
      <c r="AF15">
        <v>135</v>
      </c>
      <c r="AG15">
        <v>64</v>
      </c>
      <c r="AH15">
        <v>15.666728000000001</v>
      </c>
      <c r="AI15">
        <v>8.8000000000000007</v>
      </c>
      <c r="AJ15">
        <v>0</v>
      </c>
      <c r="AK15">
        <v>9</v>
      </c>
      <c r="AL15">
        <v>549</v>
      </c>
      <c r="AM15" t="s">
        <v>383</v>
      </c>
      <c r="AN15" t="s">
        <v>988</v>
      </c>
      <c r="AO15">
        <v>1442.4939999999999</v>
      </c>
      <c r="AR15" t="s">
        <v>117</v>
      </c>
      <c r="AS15" t="s">
        <v>118</v>
      </c>
      <c r="AT15" t="s">
        <v>224</v>
      </c>
      <c r="AU15" t="s">
        <v>382</v>
      </c>
      <c r="AV15" t="s">
        <v>48</v>
      </c>
      <c r="AW15">
        <v>1</v>
      </c>
      <c r="BB15">
        <v>0.81952380952380954</v>
      </c>
      <c r="BC15" t="s">
        <v>66</v>
      </c>
      <c r="BF15" t="s">
        <v>117</v>
      </c>
      <c r="BG15" t="s">
        <v>118</v>
      </c>
      <c r="BH15" t="s">
        <v>382</v>
      </c>
      <c r="BI15">
        <v>1149</v>
      </c>
      <c r="BJ15">
        <v>1</v>
      </c>
      <c r="BK15" t="s">
        <v>224</v>
      </c>
      <c r="BL15" t="s">
        <v>178</v>
      </c>
      <c r="BM15">
        <v>0.81952380952380954</v>
      </c>
      <c r="BN15" t="s">
        <v>66</v>
      </c>
      <c r="BO15" t="s">
        <v>182</v>
      </c>
      <c r="BP15">
        <v>1442.4939999999999</v>
      </c>
    </row>
    <row r="16" spans="1:68" ht="16.5" x14ac:dyDescent="0.25">
      <c r="A16" s="127" t="str">
        <f t="shared" si="18"/>
        <v>삼환교통</v>
      </c>
      <c r="B16" s="128" t="str">
        <f t="shared" si="1"/>
        <v>곽민수</v>
      </c>
      <c r="C16" s="129" t="str">
        <f t="shared" si="19"/>
        <v>D</v>
      </c>
      <c r="D16" s="130">
        <f t="shared" si="20"/>
        <v>0.83646754018237657</v>
      </c>
      <c r="E16" s="131">
        <f t="shared" si="21"/>
        <v>7850</v>
      </c>
      <c r="F16" s="132" t="str">
        <f t="shared" si="22"/>
        <v>4</v>
      </c>
      <c r="G16" s="133" t="str">
        <f t="shared" si="23"/>
        <v>72아1221</v>
      </c>
      <c r="H16" s="134">
        <f t="shared" si="24"/>
        <v>12</v>
      </c>
      <c r="I16" s="135">
        <f t="shared" si="8"/>
        <v>2102.9699999999998</v>
      </c>
      <c r="J16" s="136">
        <f t="shared" si="25"/>
        <v>2.4465973826393698E-2</v>
      </c>
      <c r="K16" s="136">
        <f t="shared" si="26"/>
        <v>0.3386833445966172</v>
      </c>
      <c r="L16" s="136">
        <f t="shared" si="27"/>
        <v>0.16120058774019602</v>
      </c>
      <c r="M16" s="137">
        <f t="shared" si="28"/>
        <v>10.563000000000001</v>
      </c>
      <c r="N16" s="138">
        <f t="shared" si="29"/>
        <v>9.5103591587136299E-2</v>
      </c>
      <c r="O16" s="138">
        <f t="shared" si="30"/>
        <v>1.5216574653941808</v>
      </c>
      <c r="P16" s="220">
        <f t="shared" si="31"/>
        <v>1</v>
      </c>
      <c r="Q16" s="221">
        <f t="shared" si="32"/>
        <v>2</v>
      </c>
      <c r="R16" s="221">
        <f t="shared" si="33"/>
        <v>32</v>
      </c>
      <c r="T16">
        <v>514</v>
      </c>
      <c r="U16">
        <v>7850</v>
      </c>
      <c r="V16" t="s">
        <v>384</v>
      </c>
      <c r="W16">
        <v>2102.9699999999998</v>
      </c>
      <c r="X16">
        <v>906.08900000000006</v>
      </c>
      <c r="Y16">
        <v>2.3210000000000002</v>
      </c>
      <c r="Z16">
        <v>10.563000000000001</v>
      </c>
      <c r="AA16">
        <v>139.05802499999999</v>
      </c>
      <c r="AB16">
        <v>3.40219</v>
      </c>
      <c r="AC16">
        <v>47.096637000000001</v>
      </c>
      <c r="AD16" s="1">
        <v>339</v>
      </c>
      <c r="AE16">
        <v>2</v>
      </c>
      <c r="AF16">
        <v>32</v>
      </c>
      <c r="AG16">
        <v>71</v>
      </c>
      <c r="AH16">
        <v>15.122966999999999</v>
      </c>
      <c r="AI16">
        <v>65.400000000000006</v>
      </c>
      <c r="AJ16">
        <v>0</v>
      </c>
      <c r="AK16">
        <v>1</v>
      </c>
      <c r="AL16">
        <v>680</v>
      </c>
      <c r="AM16" t="s">
        <v>385</v>
      </c>
      <c r="AN16" t="s">
        <v>989</v>
      </c>
      <c r="AO16">
        <v>379.33699999999999</v>
      </c>
      <c r="AR16" t="s">
        <v>117</v>
      </c>
      <c r="AS16" t="s">
        <v>120</v>
      </c>
      <c r="AT16" t="s">
        <v>267</v>
      </c>
      <c r="AU16" t="s">
        <v>384</v>
      </c>
      <c r="AV16" t="s">
        <v>48</v>
      </c>
      <c r="AW16">
        <v>12</v>
      </c>
      <c r="BB16">
        <v>0.83646754018237657</v>
      </c>
      <c r="BC16" t="s">
        <v>66</v>
      </c>
      <c r="BF16" t="s">
        <v>117</v>
      </c>
      <c r="BG16" t="s">
        <v>120</v>
      </c>
      <c r="BH16" t="s">
        <v>384</v>
      </c>
      <c r="BI16">
        <v>7850</v>
      </c>
      <c r="BJ16">
        <v>12</v>
      </c>
      <c r="BK16" t="s">
        <v>267</v>
      </c>
      <c r="BL16" t="s">
        <v>276</v>
      </c>
      <c r="BM16">
        <v>0.83646754018237657</v>
      </c>
      <c r="BN16" t="s">
        <v>66</v>
      </c>
      <c r="BO16" t="s">
        <v>182</v>
      </c>
      <c r="BP16">
        <v>2060.8310000000001</v>
      </c>
    </row>
    <row r="17" spans="1:68" ht="16.5" x14ac:dyDescent="0.25">
      <c r="A17" s="110" t="str">
        <f t="shared" si="18"/>
        <v>삼환교통</v>
      </c>
      <c r="B17" s="111" t="str">
        <f t="shared" si="1"/>
        <v>곽일교</v>
      </c>
      <c r="C17" s="112" t="str">
        <f t="shared" si="19"/>
        <v>F</v>
      </c>
      <c r="D17" s="113">
        <f t="shared" si="20"/>
        <v>0.78714285714285714</v>
      </c>
      <c r="E17" s="114">
        <f t="shared" si="21"/>
        <v>8868</v>
      </c>
      <c r="F17" s="115" t="str">
        <f t="shared" si="22"/>
        <v>62</v>
      </c>
      <c r="G17" s="116" t="str">
        <f t="shared" si="23"/>
        <v>70바3137</v>
      </c>
      <c r="H17" s="117">
        <f t="shared" si="24"/>
        <v>1</v>
      </c>
      <c r="I17" s="118">
        <f t="shared" si="8"/>
        <v>1704.7739999999999</v>
      </c>
      <c r="J17" s="119">
        <f t="shared" si="25"/>
        <v>1.0322404465605128E-2</v>
      </c>
      <c r="K17" s="119">
        <f t="shared" si="26"/>
        <v>0.38392930047111623</v>
      </c>
      <c r="L17" s="119">
        <f t="shared" si="27"/>
        <v>0.26631095969319102</v>
      </c>
      <c r="M17" s="120">
        <f t="shared" si="28"/>
        <v>17.783000000000001</v>
      </c>
      <c r="N17" s="121">
        <f t="shared" si="29"/>
        <v>5.8658801694535467E-2</v>
      </c>
      <c r="O17" s="121">
        <f t="shared" si="30"/>
        <v>17.128370094804357</v>
      </c>
      <c r="P17" s="222">
        <f t="shared" si="31"/>
        <v>33</v>
      </c>
      <c r="Q17" s="223">
        <f t="shared" si="32"/>
        <v>1</v>
      </c>
      <c r="R17" s="223">
        <f t="shared" si="33"/>
        <v>292</v>
      </c>
      <c r="T17">
        <v>514</v>
      </c>
      <c r="U17">
        <v>8868</v>
      </c>
      <c r="V17" t="s">
        <v>386</v>
      </c>
      <c r="W17">
        <v>1704.7739999999999</v>
      </c>
      <c r="X17">
        <v>1031.0719999999999</v>
      </c>
      <c r="Y17">
        <v>1.653</v>
      </c>
      <c r="Z17">
        <v>17.783000000000001</v>
      </c>
      <c r="AA17">
        <v>117.46081100000001</v>
      </c>
      <c r="AB17">
        <v>1.2124779999999999</v>
      </c>
      <c r="AC17">
        <v>45.096646999999997</v>
      </c>
      <c r="AD17" s="1">
        <v>454</v>
      </c>
      <c r="AE17">
        <v>1</v>
      </c>
      <c r="AF17">
        <v>292</v>
      </c>
      <c r="AG17">
        <v>78</v>
      </c>
      <c r="AH17">
        <v>14.513555</v>
      </c>
      <c r="AI17">
        <v>594.5</v>
      </c>
      <c r="AJ17">
        <v>0</v>
      </c>
      <c r="AK17">
        <v>33</v>
      </c>
      <c r="AL17">
        <v>4930</v>
      </c>
      <c r="AM17" t="s">
        <v>387</v>
      </c>
      <c r="AN17" t="s">
        <v>990</v>
      </c>
      <c r="AO17">
        <v>1704.7739999999999</v>
      </c>
      <c r="AR17" t="s">
        <v>117</v>
      </c>
      <c r="AS17" t="s">
        <v>122</v>
      </c>
      <c r="AT17" t="s">
        <v>307</v>
      </c>
      <c r="AU17" t="s">
        <v>386</v>
      </c>
      <c r="AV17" t="s">
        <v>48</v>
      </c>
      <c r="AW17">
        <v>1</v>
      </c>
      <c r="BB17">
        <v>0.78714285714285714</v>
      </c>
      <c r="BC17" t="s">
        <v>69</v>
      </c>
      <c r="BF17" t="s">
        <v>117</v>
      </c>
      <c r="BG17" t="s">
        <v>122</v>
      </c>
      <c r="BH17" t="s">
        <v>386</v>
      </c>
      <c r="BI17">
        <v>8868</v>
      </c>
      <c r="BJ17">
        <v>1</v>
      </c>
      <c r="BK17" t="s">
        <v>307</v>
      </c>
      <c r="BL17" t="s">
        <v>178</v>
      </c>
      <c r="BM17">
        <v>0.78714285714285714</v>
      </c>
      <c r="BN17" t="s">
        <v>69</v>
      </c>
      <c r="BO17" t="s">
        <v>191</v>
      </c>
      <c r="BP17">
        <v>1704.7739999999999</v>
      </c>
    </row>
    <row r="18" spans="1:68" ht="16.5" x14ac:dyDescent="0.25">
      <c r="A18" s="127" t="str">
        <f t="shared" si="18"/>
        <v>삼환교통</v>
      </c>
      <c r="B18" s="128" t="str">
        <f t="shared" si="1"/>
        <v>구자용</v>
      </c>
      <c r="C18" s="129" t="str">
        <f t="shared" si="19"/>
        <v>F</v>
      </c>
      <c r="D18" s="130">
        <f t="shared" si="20"/>
        <v>0.76535714285714285</v>
      </c>
      <c r="E18" s="131">
        <f t="shared" si="21"/>
        <v>3690</v>
      </c>
      <c r="F18" s="132" t="str">
        <f t="shared" si="22"/>
        <v>4</v>
      </c>
      <c r="G18" s="133" t="str">
        <f t="shared" si="23"/>
        <v>72아1229</v>
      </c>
      <c r="H18" s="134">
        <f t="shared" si="24"/>
        <v>1</v>
      </c>
      <c r="I18" s="135">
        <f t="shared" si="8"/>
        <v>2755.6790000000001</v>
      </c>
      <c r="J18" s="136">
        <f t="shared" si="25"/>
        <v>1.5088471614035178E-2</v>
      </c>
      <c r="K18" s="136">
        <f t="shared" si="26"/>
        <v>0.34279147290015549</v>
      </c>
      <c r="L18" s="136">
        <f t="shared" si="27"/>
        <v>0.21591774658804599</v>
      </c>
      <c r="M18" s="137">
        <f t="shared" si="28"/>
        <v>12.696999999999999</v>
      </c>
      <c r="N18" s="138">
        <f t="shared" si="29"/>
        <v>7.2577393811107893E-2</v>
      </c>
      <c r="O18" s="138">
        <f t="shared" si="30"/>
        <v>14.987231821993781</v>
      </c>
      <c r="P18" s="220">
        <f t="shared" si="31"/>
        <v>25</v>
      </c>
      <c r="Q18" s="221">
        <f t="shared" si="32"/>
        <v>2</v>
      </c>
      <c r="R18" s="221">
        <f t="shared" si="33"/>
        <v>413</v>
      </c>
      <c r="T18">
        <v>514</v>
      </c>
      <c r="U18">
        <v>3690</v>
      </c>
      <c r="V18" t="s">
        <v>388</v>
      </c>
      <c r="W18">
        <v>2755.6790000000001</v>
      </c>
      <c r="X18">
        <v>1285.652</v>
      </c>
      <c r="Y18">
        <v>2.1429999999999998</v>
      </c>
      <c r="Z18">
        <v>12.696999999999999</v>
      </c>
      <c r="AA18">
        <v>170.749965</v>
      </c>
      <c r="AB18">
        <v>2.5763560000000001</v>
      </c>
      <c r="AC18">
        <v>58.531632000000002</v>
      </c>
      <c r="AD18" s="1">
        <v>595</v>
      </c>
      <c r="AE18">
        <v>2</v>
      </c>
      <c r="AF18">
        <v>413</v>
      </c>
      <c r="AG18">
        <v>71</v>
      </c>
      <c r="AH18">
        <v>16.138679</v>
      </c>
      <c r="AI18">
        <v>171.5</v>
      </c>
      <c r="AJ18">
        <v>0</v>
      </c>
      <c r="AK18">
        <v>25</v>
      </c>
      <c r="AL18">
        <v>11661</v>
      </c>
      <c r="AM18" t="s">
        <v>389</v>
      </c>
      <c r="AN18" t="s">
        <v>991</v>
      </c>
      <c r="AO18">
        <v>2755.6790000000001</v>
      </c>
      <c r="AR18" t="s">
        <v>117</v>
      </c>
      <c r="AS18" t="s">
        <v>120</v>
      </c>
      <c r="AT18" t="s">
        <v>278</v>
      </c>
      <c r="AU18" t="s">
        <v>388</v>
      </c>
      <c r="AV18" t="s">
        <v>48</v>
      </c>
      <c r="AW18">
        <v>1</v>
      </c>
      <c r="BB18">
        <v>0.76535714285714285</v>
      </c>
      <c r="BC18" t="s">
        <v>69</v>
      </c>
      <c r="BF18" t="s">
        <v>117</v>
      </c>
      <c r="BG18" t="s">
        <v>120</v>
      </c>
      <c r="BH18" t="s">
        <v>388</v>
      </c>
      <c r="BI18">
        <v>3690</v>
      </c>
      <c r="BJ18">
        <v>1</v>
      </c>
      <c r="BK18" t="s">
        <v>278</v>
      </c>
      <c r="BL18" t="s">
        <v>178</v>
      </c>
      <c r="BM18">
        <v>0.76535714285714285</v>
      </c>
      <c r="BN18" t="s">
        <v>69</v>
      </c>
      <c r="BO18" t="s">
        <v>191</v>
      </c>
      <c r="BP18">
        <v>2755.6790000000001</v>
      </c>
    </row>
    <row r="19" spans="1:68" ht="16.5" x14ac:dyDescent="0.25">
      <c r="A19" s="110" t="str">
        <f t="shared" si="18"/>
        <v>삼환교통</v>
      </c>
      <c r="B19" s="111" t="str">
        <f t="shared" si="1"/>
        <v>권희윤</v>
      </c>
      <c r="C19" s="112" t="str">
        <f t="shared" si="19"/>
        <v>F</v>
      </c>
      <c r="D19" s="113">
        <f t="shared" si="20"/>
        <v>0.78333333333333333</v>
      </c>
      <c r="E19" s="114">
        <f t="shared" si="21"/>
        <v>1156</v>
      </c>
      <c r="F19" s="115" t="str">
        <f t="shared" si="22"/>
        <v>62</v>
      </c>
      <c r="G19" s="116" t="str">
        <f t="shared" si="23"/>
        <v>70바3119</v>
      </c>
      <c r="H19" s="117">
        <f t="shared" si="24"/>
        <v>1</v>
      </c>
      <c r="I19" s="118">
        <f t="shared" si="8"/>
        <v>1383.335</v>
      </c>
      <c r="J19" s="119">
        <f t="shared" si="25"/>
        <v>4.3419501566651461E-2</v>
      </c>
      <c r="K19" s="119">
        <f t="shared" si="26"/>
        <v>0.35503828329174519</v>
      </c>
      <c r="L19" s="119">
        <f t="shared" si="27"/>
        <v>0.2457828364062212</v>
      </c>
      <c r="M19" s="120">
        <f t="shared" si="28"/>
        <v>16.756</v>
      </c>
      <c r="N19" s="121">
        <f t="shared" si="29"/>
        <v>0</v>
      </c>
      <c r="O19" s="121">
        <f t="shared" si="30"/>
        <v>3.3252971984371102</v>
      </c>
      <c r="P19" s="222">
        <f t="shared" si="31"/>
        <v>14</v>
      </c>
      <c r="Q19" s="223">
        <f t="shared" si="32"/>
        <v>0</v>
      </c>
      <c r="R19" s="223">
        <f t="shared" si="33"/>
        <v>46</v>
      </c>
      <c r="T19">
        <v>514</v>
      </c>
      <c r="U19">
        <v>1156</v>
      </c>
      <c r="V19" t="s">
        <v>390</v>
      </c>
      <c r="W19">
        <v>1383.335</v>
      </c>
      <c r="X19">
        <v>840.79899999999998</v>
      </c>
      <c r="Y19">
        <v>1.645</v>
      </c>
      <c r="Z19">
        <v>16.756</v>
      </c>
      <c r="AA19">
        <v>97.101367999999994</v>
      </c>
      <c r="AB19">
        <v>4.2160929999999999</v>
      </c>
      <c r="AC19">
        <v>34.474702999999998</v>
      </c>
      <c r="AD19" s="1">
        <v>340</v>
      </c>
      <c r="AE19">
        <v>0</v>
      </c>
      <c r="AF19">
        <v>46</v>
      </c>
      <c r="AG19">
        <v>70</v>
      </c>
      <c r="AH19">
        <v>14.246297</v>
      </c>
      <c r="AI19">
        <v>0</v>
      </c>
      <c r="AJ19">
        <v>0</v>
      </c>
      <c r="AK19">
        <v>14</v>
      </c>
      <c r="AL19">
        <v>2586</v>
      </c>
      <c r="AM19" t="s">
        <v>391</v>
      </c>
      <c r="AN19" t="s">
        <v>992</v>
      </c>
      <c r="AO19">
        <v>1383.335</v>
      </c>
      <c r="AR19" t="s">
        <v>117</v>
      </c>
      <c r="AS19" t="s">
        <v>122</v>
      </c>
      <c r="AT19" t="s">
        <v>303</v>
      </c>
      <c r="AU19" t="s">
        <v>390</v>
      </c>
      <c r="AV19" t="s">
        <v>48</v>
      </c>
      <c r="AW19">
        <v>1</v>
      </c>
      <c r="BB19">
        <v>0.78333333333333333</v>
      </c>
      <c r="BC19" t="s">
        <v>69</v>
      </c>
      <c r="BF19" t="s">
        <v>117</v>
      </c>
      <c r="BG19" t="s">
        <v>122</v>
      </c>
      <c r="BH19" t="s">
        <v>390</v>
      </c>
      <c r="BI19">
        <v>1156</v>
      </c>
      <c r="BJ19">
        <v>1</v>
      </c>
      <c r="BK19" t="s">
        <v>303</v>
      </c>
      <c r="BL19" t="s">
        <v>178</v>
      </c>
      <c r="BM19">
        <v>0.78333333333333333</v>
      </c>
      <c r="BN19" t="s">
        <v>69</v>
      </c>
      <c r="BO19" t="s">
        <v>191</v>
      </c>
      <c r="BP19">
        <v>1383.335</v>
      </c>
    </row>
    <row r="20" spans="1:68" ht="16.5" x14ac:dyDescent="0.25">
      <c r="A20" s="127" t="str">
        <f t="shared" si="18"/>
        <v>삼환교통</v>
      </c>
      <c r="B20" s="128" t="str">
        <f t="shared" si="1"/>
        <v>기규찬</v>
      </c>
      <c r="C20" s="129" t="str">
        <f t="shared" si="19"/>
        <v>F</v>
      </c>
      <c r="D20" s="130">
        <f t="shared" si="20"/>
        <v>0.79046500232879646</v>
      </c>
      <c r="E20" s="131">
        <f t="shared" si="21"/>
        <v>3347</v>
      </c>
      <c r="F20" s="132" t="str">
        <f t="shared" si="22"/>
        <v>62</v>
      </c>
      <c r="G20" s="133" t="str">
        <f t="shared" si="23"/>
        <v>70바3137</v>
      </c>
      <c r="H20" s="134">
        <f t="shared" si="24"/>
        <v>8</v>
      </c>
      <c r="I20" s="135">
        <f t="shared" si="8"/>
        <v>1360.077</v>
      </c>
      <c r="J20" s="136">
        <f t="shared" si="25"/>
        <v>3.5598039705403484E-2</v>
      </c>
      <c r="K20" s="136">
        <f t="shared" si="26"/>
        <v>0.37087907502554701</v>
      </c>
      <c r="L20" s="136">
        <f t="shared" si="27"/>
        <v>0.23013402917628928</v>
      </c>
      <c r="M20" s="137">
        <f t="shared" si="28"/>
        <v>13.571</v>
      </c>
      <c r="N20" s="138">
        <f t="shared" si="29"/>
        <v>0</v>
      </c>
      <c r="O20" s="138">
        <f t="shared" si="30"/>
        <v>6.7643229023062661</v>
      </c>
      <c r="P20" s="220">
        <f t="shared" si="31"/>
        <v>23</v>
      </c>
      <c r="Q20" s="221">
        <f t="shared" si="32"/>
        <v>0</v>
      </c>
      <c r="R20" s="221">
        <f t="shared" si="33"/>
        <v>92</v>
      </c>
      <c r="T20">
        <v>514</v>
      </c>
      <c r="U20">
        <v>3347</v>
      </c>
      <c r="V20" t="s">
        <v>392</v>
      </c>
      <c r="W20">
        <v>1360.077</v>
      </c>
      <c r="X20">
        <v>744.17100000000005</v>
      </c>
      <c r="Y20">
        <v>1.8280000000000001</v>
      </c>
      <c r="Z20">
        <v>13.571</v>
      </c>
      <c r="AA20">
        <v>99.216924000000006</v>
      </c>
      <c r="AB20">
        <v>3.5319280000000002</v>
      </c>
      <c r="AC20">
        <v>36.797480999999998</v>
      </c>
      <c r="AD20" s="1">
        <v>313</v>
      </c>
      <c r="AE20">
        <v>0</v>
      </c>
      <c r="AF20">
        <v>92</v>
      </c>
      <c r="AG20">
        <v>91</v>
      </c>
      <c r="AH20">
        <v>13.708114</v>
      </c>
      <c r="AI20">
        <v>287.39999999999998</v>
      </c>
      <c r="AJ20">
        <v>5.2</v>
      </c>
      <c r="AK20">
        <v>23</v>
      </c>
      <c r="AL20">
        <v>3821</v>
      </c>
      <c r="AM20" t="s">
        <v>393</v>
      </c>
      <c r="AN20" t="s">
        <v>993</v>
      </c>
      <c r="AO20">
        <v>302.322</v>
      </c>
      <c r="AR20" t="s">
        <v>117</v>
      </c>
      <c r="AS20" t="s">
        <v>122</v>
      </c>
      <c r="AT20" t="s">
        <v>307</v>
      </c>
      <c r="AU20" t="s">
        <v>392</v>
      </c>
      <c r="AV20" t="s">
        <v>48</v>
      </c>
      <c r="AW20">
        <v>8</v>
      </c>
      <c r="BB20">
        <v>0.79046500232879646</v>
      </c>
      <c r="BC20" t="s">
        <v>69</v>
      </c>
      <c r="BF20" t="s">
        <v>117</v>
      </c>
      <c r="BG20" t="s">
        <v>122</v>
      </c>
      <c r="BH20" t="s">
        <v>392</v>
      </c>
      <c r="BI20">
        <v>3347</v>
      </c>
      <c r="BJ20">
        <v>8</v>
      </c>
      <c r="BK20" t="s">
        <v>307</v>
      </c>
      <c r="BL20" t="s">
        <v>309</v>
      </c>
      <c r="BM20">
        <v>0.79046500232879646</v>
      </c>
      <c r="BN20" t="s">
        <v>69</v>
      </c>
      <c r="BO20" t="s">
        <v>191</v>
      </c>
      <c r="BP20">
        <v>1323.2249999999999</v>
      </c>
    </row>
    <row r="21" spans="1:68" ht="16.5" x14ac:dyDescent="0.25">
      <c r="A21" s="110" t="str">
        <f t="shared" si="18"/>
        <v>삼환교통</v>
      </c>
      <c r="B21" s="111" t="str">
        <f t="shared" si="1"/>
        <v>길진</v>
      </c>
      <c r="C21" s="112" t="str">
        <f t="shared" si="19"/>
        <v>C</v>
      </c>
      <c r="D21" s="113">
        <f t="shared" si="20"/>
        <v>0.86182842150043926</v>
      </c>
      <c r="E21" s="114">
        <f t="shared" si="21"/>
        <v>4788</v>
      </c>
      <c r="F21" s="115" t="str">
        <f t="shared" si="22"/>
        <v>14</v>
      </c>
      <c r="G21" s="116" t="str">
        <f t="shared" si="23"/>
        <v>70바3115</v>
      </c>
      <c r="H21" s="117">
        <f t="shared" si="24"/>
        <v>7</v>
      </c>
      <c r="I21" s="118">
        <f t="shared" si="8"/>
        <v>916.54399999999998</v>
      </c>
      <c r="J21" s="119">
        <f t="shared" si="25"/>
        <v>3.7611007262929763E-2</v>
      </c>
      <c r="K21" s="119">
        <f t="shared" si="26"/>
        <v>0.31905402453680137</v>
      </c>
      <c r="L21" s="119">
        <f t="shared" si="27"/>
        <v>0.12983555617624468</v>
      </c>
      <c r="M21" s="120">
        <f t="shared" si="28"/>
        <v>12.733000000000001</v>
      </c>
      <c r="N21" s="121">
        <f t="shared" si="29"/>
        <v>0.21821101878360449</v>
      </c>
      <c r="O21" s="121">
        <f t="shared" si="30"/>
        <v>14.947454786676909</v>
      </c>
      <c r="P21" s="222">
        <f t="shared" si="31"/>
        <v>1</v>
      </c>
      <c r="Q21" s="223">
        <f t="shared" si="32"/>
        <v>2</v>
      </c>
      <c r="R21" s="223">
        <f t="shared" si="33"/>
        <v>137</v>
      </c>
      <c r="T21">
        <v>514</v>
      </c>
      <c r="U21">
        <v>4788</v>
      </c>
      <c r="V21" t="s">
        <v>394</v>
      </c>
      <c r="W21">
        <v>916.54399999999998</v>
      </c>
      <c r="X21">
        <v>519.02499999999998</v>
      </c>
      <c r="Y21">
        <v>1.766</v>
      </c>
      <c r="Z21">
        <v>12.733000000000001</v>
      </c>
      <c r="AA21">
        <v>53.633315000000003</v>
      </c>
      <c r="AB21">
        <v>2.0172029999999999</v>
      </c>
      <c r="AC21">
        <v>17.111924999999999</v>
      </c>
      <c r="AD21" s="1">
        <v>119</v>
      </c>
      <c r="AE21">
        <v>2</v>
      </c>
      <c r="AF21">
        <v>137</v>
      </c>
      <c r="AG21">
        <v>91</v>
      </c>
      <c r="AH21">
        <v>17.089079000000002</v>
      </c>
      <c r="AI21">
        <v>512.20000000000005</v>
      </c>
      <c r="AJ21">
        <v>20</v>
      </c>
      <c r="AK21">
        <v>1</v>
      </c>
      <c r="AL21">
        <v>303</v>
      </c>
      <c r="AM21" t="s">
        <v>395</v>
      </c>
      <c r="AN21" t="s">
        <v>994</v>
      </c>
      <c r="AO21">
        <v>191.47200000000001</v>
      </c>
      <c r="AR21" t="s">
        <v>117</v>
      </c>
      <c r="AS21" t="s">
        <v>118</v>
      </c>
      <c r="AT21" t="s">
        <v>205</v>
      </c>
      <c r="AU21" t="s">
        <v>394</v>
      </c>
      <c r="AV21" t="s">
        <v>48</v>
      </c>
      <c r="AW21">
        <v>7</v>
      </c>
      <c r="BB21">
        <v>0.86182842150043926</v>
      </c>
      <c r="BC21" t="s">
        <v>68</v>
      </c>
      <c r="BF21" t="s">
        <v>117</v>
      </c>
      <c r="BG21" t="s">
        <v>118</v>
      </c>
      <c r="BH21" t="s">
        <v>394</v>
      </c>
      <c r="BI21">
        <v>4788</v>
      </c>
      <c r="BJ21">
        <v>7</v>
      </c>
      <c r="BK21" t="s">
        <v>205</v>
      </c>
      <c r="BL21" t="s">
        <v>237</v>
      </c>
      <c r="BM21">
        <v>0.86182842150043926</v>
      </c>
      <c r="BN21" t="s">
        <v>68</v>
      </c>
      <c r="BO21" t="s">
        <v>180</v>
      </c>
      <c r="BP21">
        <v>687.84</v>
      </c>
    </row>
    <row r="22" spans="1:68" ht="16.5" x14ac:dyDescent="0.25">
      <c r="A22" s="127" t="str">
        <f t="shared" si="18"/>
        <v>삼환교통</v>
      </c>
      <c r="B22" s="128" t="str">
        <f t="shared" si="1"/>
        <v>김경복</v>
      </c>
      <c r="C22" s="129" t="str">
        <f t="shared" si="19"/>
        <v>C</v>
      </c>
      <c r="D22" s="130">
        <f t="shared" si="20"/>
        <v>0.88989286138710277</v>
      </c>
      <c r="E22" s="131">
        <f t="shared" si="21"/>
        <v>9402</v>
      </c>
      <c r="F22" s="132" t="str">
        <f t="shared" si="22"/>
        <v>58</v>
      </c>
      <c r="G22" s="133" t="str">
        <f t="shared" si="23"/>
        <v>72아1194</v>
      </c>
      <c r="H22" s="134">
        <f t="shared" si="24"/>
        <v>2</v>
      </c>
      <c r="I22" s="135">
        <f t="shared" si="8"/>
        <v>2061.6149999999998</v>
      </c>
      <c r="J22" s="136">
        <f t="shared" si="25"/>
        <v>2.6849489332109802E-2</v>
      </c>
      <c r="K22" s="136">
        <f t="shared" si="26"/>
        <v>0.38237617404972329</v>
      </c>
      <c r="L22" s="136">
        <f t="shared" si="27"/>
        <v>0.29491442388612815</v>
      </c>
      <c r="M22" s="137">
        <f t="shared" si="28"/>
        <v>14.73</v>
      </c>
      <c r="N22" s="138">
        <f t="shared" si="29"/>
        <v>4.8505661823376338E-2</v>
      </c>
      <c r="O22" s="138">
        <f t="shared" si="30"/>
        <v>30.267532977786836</v>
      </c>
      <c r="P22" s="220">
        <f t="shared" si="31"/>
        <v>3</v>
      </c>
      <c r="Q22" s="221">
        <f t="shared" si="32"/>
        <v>1</v>
      </c>
      <c r="R22" s="221">
        <f t="shared" si="33"/>
        <v>624</v>
      </c>
      <c r="T22">
        <v>514</v>
      </c>
      <c r="U22">
        <v>9402</v>
      </c>
      <c r="V22" t="s">
        <v>396</v>
      </c>
      <c r="W22">
        <v>2061.6149999999998</v>
      </c>
      <c r="X22">
        <v>827.98</v>
      </c>
      <c r="Y22">
        <v>2.4900000000000002</v>
      </c>
      <c r="Z22">
        <v>14.73</v>
      </c>
      <c r="AA22">
        <v>134.203856</v>
      </c>
      <c r="AB22">
        <v>3.6033050000000002</v>
      </c>
      <c r="AC22">
        <v>51.316357000000004</v>
      </c>
      <c r="AD22" s="1">
        <v>608</v>
      </c>
      <c r="AE22">
        <v>1</v>
      </c>
      <c r="AF22">
        <v>624</v>
      </c>
      <c r="AG22">
        <v>71</v>
      </c>
      <c r="AH22">
        <v>15.361815999999999</v>
      </c>
      <c r="AI22">
        <v>336.5</v>
      </c>
      <c r="AJ22">
        <v>0</v>
      </c>
      <c r="AK22">
        <v>3</v>
      </c>
      <c r="AL22">
        <v>300</v>
      </c>
      <c r="AM22" t="s">
        <v>397</v>
      </c>
      <c r="AN22" t="s">
        <v>995</v>
      </c>
      <c r="AO22">
        <v>1942.586</v>
      </c>
      <c r="AR22" t="s">
        <v>117</v>
      </c>
      <c r="AS22" t="s">
        <v>121</v>
      </c>
      <c r="AT22" t="s">
        <v>285</v>
      </c>
      <c r="AU22" t="s">
        <v>396</v>
      </c>
      <c r="AV22" t="s">
        <v>48</v>
      </c>
      <c r="AW22">
        <v>2</v>
      </c>
      <c r="BB22">
        <v>0.88989286138710277</v>
      </c>
      <c r="BC22" t="s">
        <v>68</v>
      </c>
      <c r="BF22" t="s">
        <v>117</v>
      </c>
      <c r="BG22" t="s">
        <v>121</v>
      </c>
      <c r="BH22" t="s">
        <v>396</v>
      </c>
      <c r="BI22">
        <v>9402</v>
      </c>
      <c r="BJ22">
        <v>2</v>
      </c>
      <c r="BK22" t="s">
        <v>285</v>
      </c>
      <c r="BL22" t="s">
        <v>294</v>
      </c>
      <c r="BM22">
        <v>0.88989286138710277</v>
      </c>
      <c r="BN22" t="s">
        <v>68</v>
      </c>
      <c r="BO22" t="s">
        <v>180</v>
      </c>
      <c r="BP22">
        <v>2061.6149999999998</v>
      </c>
    </row>
    <row r="23" spans="1:68" ht="16.5" x14ac:dyDescent="0.25">
      <c r="A23" s="110" t="str">
        <f t="shared" si="18"/>
        <v>삼환교통</v>
      </c>
      <c r="B23" s="111" t="str">
        <f t="shared" si="1"/>
        <v>김경찬</v>
      </c>
      <c r="C23" s="112" t="str">
        <f t="shared" si="19"/>
        <v>F</v>
      </c>
      <c r="D23" s="113">
        <f t="shared" si="20"/>
        <v>0.75149485567235697</v>
      </c>
      <c r="E23" s="114">
        <f t="shared" si="21"/>
        <v>741</v>
      </c>
      <c r="F23" s="115" t="str">
        <f t="shared" si="22"/>
        <v>62</v>
      </c>
      <c r="G23" s="116" t="str">
        <f t="shared" si="23"/>
        <v>70바3142</v>
      </c>
      <c r="H23" s="117">
        <f t="shared" si="24"/>
        <v>3</v>
      </c>
      <c r="I23" s="118">
        <f t="shared" si="8"/>
        <v>1565.873</v>
      </c>
      <c r="J23" s="119">
        <f t="shared" si="25"/>
        <v>2.513614266017597E-2</v>
      </c>
      <c r="K23" s="119">
        <f t="shared" si="26"/>
        <v>0.36772967217671443</v>
      </c>
      <c r="L23" s="119">
        <f t="shared" si="27"/>
        <v>0.14624429950577089</v>
      </c>
      <c r="M23" s="120">
        <f t="shared" si="28"/>
        <v>13.561</v>
      </c>
      <c r="N23" s="121">
        <f t="shared" si="29"/>
        <v>6.3862139522170694E-2</v>
      </c>
      <c r="O23" s="121">
        <f t="shared" si="30"/>
        <v>20.244298228528113</v>
      </c>
      <c r="P23" s="222">
        <f t="shared" si="31"/>
        <v>10</v>
      </c>
      <c r="Q23" s="223">
        <f t="shared" si="32"/>
        <v>1</v>
      </c>
      <c r="R23" s="223">
        <f t="shared" si="33"/>
        <v>317</v>
      </c>
      <c r="T23">
        <v>514</v>
      </c>
      <c r="U23">
        <v>741</v>
      </c>
      <c r="V23" t="s">
        <v>398</v>
      </c>
      <c r="W23">
        <v>1565.873</v>
      </c>
      <c r="X23">
        <v>843.78899999999999</v>
      </c>
      <c r="Y23">
        <v>1.8560000000000001</v>
      </c>
      <c r="Z23">
        <v>13.561</v>
      </c>
      <c r="AA23">
        <v>107.789689</v>
      </c>
      <c r="AB23">
        <v>2.7094170000000002</v>
      </c>
      <c r="AC23">
        <v>39.637467000000001</v>
      </c>
      <c r="AD23" s="1">
        <v>229</v>
      </c>
      <c r="AE23">
        <v>1</v>
      </c>
      <c r="AF23">
        <v>317</v>
      </c>
      <c r="AG23">
        <v>92</v>
      </c>
      <c r="AH23">
        <v>14.527113</v>
      </c>
      <c r="AI23">
        <v>201.7</v>
      </c>
      <c r="AJ23">
        <v>6.2</v>
      </c>
      <c r="AK23">
        <v>10</v>
      </c>
      <c r="AL23">
        <v>2038</v>
      </c>
      <c r="AM23" t="s">
        <v>399</v>
      </c>
      <c r="AN23" t="s">
        <v>996</v>
      </c>
      <c r="AO23">
        <v>1361.53</v>
      </c>
      <c r="AR23" t="s">
        <v>117</v>
      </c>
      <c r="AS23" t="s">
        <v>122</v>
      </c>
      <c r="AT23" t="s">
        <v>308</v>
      </c>
      <c r="AU23" t="s">
        <v>398</v>
      </c>
      <c r="AV23" t="s">
        <v>48</v>
      </c>
      <c r="AW23">
        <v>3</v>
      </c>
      <c r="BB23">
        <v>0.75149485567235697</v>
      </c>
      <c r="BC23" t="s">
        <v>69</v>
      </c>
      <c r="BF23" t="s">
        <v>117</v>
      </c>
      <c r="BG23" t="s">
        <v>122</v>
      </c>
      <c r="BH23" t="s">
        <v>398</v>
      </c>
      <c r="BI23">
        <v>741</v>
      </c>
      <c r="BJ23">
        <v>3</v>
      </c>
      <c r="BK23" t="s">
        <v>308</v>
      </c>
      <c r="BL23" t="s">
        <v>316</v>
      </c>
      <c r="BM23">
        <v>0.75149485567235697</v>
      </c>
      <c r="BN23" t="s">
        <v>69</v>
      </c>
      <c r="BO23" t="s">
        <v>191</v>
      </c>
      <c r="BP23">
        <v>1528.1599999999999</v>
      </c>
    </row>
    <row r="24" spans="1:68" ht="16.5" x14ac:dyDescent="0.25">
      <c r="A24" s="127" t="str">
        <f t="shared" si="18"/>
        <v>삼환교통</v>
      </c>
      <c r="B24" s="128" t="str">
        <f t="shared" si="1"/>
        <v>김경한</v>
      </c>
      <c r="C24" s="129" t="str">
        <f t="shared" si="19"/>
        <v>F</v>
      </c>
      <c r="D24" s="130">
        <f t="shared" si="20"/>
        <v>0.69166666666666665</v>
      </c>
      <c r="E24" s="131">
        <f t="shared" si="21"/>
        <v>7170</v>
      </c>
      <c r="F24" s="132" t="str">
        <f t="shared" si="22"/>
        <v>62</v>
      </c>
      <c r="G24" s="133" t="str">
        <f t="shared" si="23"/>
        <v>70바3156</v>
      </c>
      <c r="H24" s="134">
        <f t="shared" si="24"/>
        <v>1</v>
      </c>
      <c r="I24" s="135">
        <f t="shared" si="8"/>
        <v>703.76499999999999</v>
      </c>
      <c r="J24" s="136">
        <f t="shared" si="25"/>
        <v>5.0640569704580009E-2</v>
      </c>
      <c r="K24" s="136">
        <f t="shared" si="26"/>
        <v>0.37447621844984152</v>
      </c>
      <c r="L24" s="136">
        <f t="shared" si="27"/>
        <v>0.17477424992717741</v>
      </c>
      <c r="M24" s="137">
        <f t="shared" si="28"/>
        <v>18.178000000000001</v>
      </c>
      <c r="N24" s="138">
        <f t="shared" si="29"/>
        <v>0</v>
      </c>
      <c r="O24" s="138">
        <f t="shared" si="30"/>
        <v>6.6783656476238518</v>
      </c>
      <c r="P24" s="220">
        <f t="shared" si="31"/>
        <v>13</v>
      </c>
      <c r="Q24" s="221">
        <f t="shared" si="32"/>
        <v>0</v>
      </c>
      <c r="R24" s="221">
        <f t="shared" si="33"/>
        <v>47</v>
      </c>
      <c r="T24">
        <v>514</v>
      </c>
      <c r="U24">
        <v>7170</v>
      </c>
      <c r="V24" t="s">
        <v>400</v>
      </c>
      <c r="W24">
        <v>703.76499999999999</v>
      </c>
      <c r="X24">
        <v>423.85700000000003</v>
      </c>
      <c r="Y24">
        <v>1.66</v>
      </c>
      <c r="Z24">
        <v>18.178000000000001</v>
      </c>
      <c r="AA24">
        <v>49.202764000000002</v>
      </c>
      <c r="AB24">
        <v>2.4916559999999999</v>
      </c>
      <c r="AC24">
        <v>18.425265</v>
      </c>
      <c r="AD24" s="1">
        <v>123</v>
      </c>
      <c r="AE24">
        <v>0</v>
      </c>
      <c r="AF24">
        <v>47</v>
      </c>
      <c r="AG24">
        <v>75</v>
      </c>
      <c r="AH24">
        <v>14.303362999999999</v>
      </c>
      <c r="AI24">
        <v>49.2</v>
      </c>
      <c r="AJ24">
        <v>0</v>
      </c>
      <c r="AK24">
        <v>13</v>
      </c>
      <c r="AL24">
        <v>1772</v>
      </c>
      <c r="AM24" t="s">
        <v>401</v>
      </c>
      <c r="AN24" t="s">
        <v>997</v>
      </c>
      <c r="AO24">
        <v>703.76499999999999</v>
      </c>
      <c r="AR24" t="s">
        <v>117</v>
      </c>
      <c r="AS24" t="s">
        <v>122</v>
      </c>
      <c r="AT24" t="s">
        <v>309</v>
      </c>
      <c r="AU24" t="s">
        <v>400</v>
      </c>
      <c r="AV24" t="s">
        <v>48</v>
      </c>
      <c r="AW24">
        <v>1</v>
      </c>
      <c r="BB24">
        <v>0.69166666666666665</v>
      </c>
      <c r="BC24" t="s">
        <v>69</v>
      </c>
      <c r="BF24" t="s">
        <v>117</v>
      </c>
      <c r="BG24" t="s">
        <v>122</v>
      </c>
      <c r="BH24" t="s">
        <v>400</v>
      </c>
      <c r="BI24">
        <v>7170</v>
      </c>
      <c r="BJ24">
        <v>1</v>
      </c>
      <c r="BK24" t="s">
        <v>309</v>
      </c>
      <c r="BL24" t="s">
        <v>178</v>
      </c>
      <c r="BM24">
        <v>0.69166666666666665</v>
      </c>
      <c r="BN24" t="s">
        <v>69</v>
      </c>
      <c r="BO24" t="s">
        <v>191</v>
      </c>
      <c r="BP24">
        <v>703.76499999999999</v>
      </c>
    </row>
    <row r="25" spans="1:68" ht="16.5" x14ac:dyDescent="0.25">
      <c r="A25" s="110" t="str">
        <f t="shared" si="18"/>
        <v>삼환교통</v>
      </c>
      <c r="B25" s="111" t="str">
        <f t="shared" si="1"/>
        <v>김고경</v>
      </c>
      <c r="C25" s="112" t="str">
        <f t="shared" si="19"/>
        <v>F</v>
      </c>
      <c r="D25" s="113">
        <f t="shared" si="20"/>
        <v>0.7441803375242958</v>
      </c>
      <c r="E25" s="114">
        <f t="shared" si="21"/>
        <v>3521</v>
      </c>
      <c r="F25" s="115" t="str">
        <f t="shared" si="22"/>
        <v>4</v>
      </c>
      <c r="G25" s="116" t="str">
        <f t="shared" si="23"/>
        <v>72아1225</v>
      </c>
      <c r="H25" s="117">
        <f t="shared" si="24"/>
        <v>16</v>
      </c>
      <c r="I25" s="118">
        <f t="shared" si="8"/>
        <v>2147.8780000000002</v>
      </c>
      <c r="J25" s="119">
        <f t="shared" si="25"/>
        <v>4.4952427901218117E-2</v>
      </c>
      <c r="K25" s="119">
        <f t="shared" si="26"/>
        <v>0.34743480920824943</v>
      </c>
      <c r="L25" s="119">
        <f t="shared" si="27"/>
        <v>0.2272009862757568</v>
      </c>
      <c r="M25" s="120">
        <f t="shared" si="28"/>
        <v>16.079999999999998</v>
      </c>
      <c r="N25" s="121">
        <f t="shared" si="29"/>
        <v>9.3115158309736393E-2</v>
      </c>
      <c r="O25" s="121">
        <f t="shared" si="30"/>
        <v>41.762148501916769</v>
      </c>
      <c r="P25" s="222">
        <f t="shared" si="31"/>
        <v>7</v>
      </c>
      <c r="Q25" s="223">
        <f t="shared" si="32"/>
        <v>2</v>
      </c>
      <c r="R25" s="223">
        <f t="shared" si="33"/>
        <v>897</v>
      </c>
      <c r="T25">
        <v>514</v>
      </c>
      <c r="U25">
        <v>3521</v>
      </c>
      <c r="V25" t="s">
        <v>901</v>
      </c>
      <c r="W25">
        <v>2147.8780000000002</v>
      </c>
      <c r="X25">
        <v>1055.1769999999999</v>
      </c>
      <c r="Y25">
        <v>2.036</v>
      </c>
      <c r="Z25">
        <v>16.079999999999998</v>
      </c>
      <c r="AA25">
        <v>127.782464</v>
      </c>
      <c r="AB25">
        <v>5.7441319999999996</v>
      </c>
      <c r="AC25">
        <v>44.396076000000001</v>
      </c>
      <c r="AD25" s="1">
        <v>488</v>
      </c>
      <c r="AE25">
        <v>2</v>
      </c>
      <c r="AF25">
        <v>897</v>
      </c>
      <c r="AG25">
        <v>84</v>
      </c>
      <c r="AH25">
        <v>16.808862999999999</v>
      </c>
      <c r="AI25">
        <v>1067.9000000000001</v>
      </c>
      <c r="AJ25">
        <v>0</v>
      </c>
      <c r="AK25">
        <v>7</v>
      </c>
      <c r="AL25">
        <v>3014</v>
      </c>
      <c r="AM25" t="s">
        <v>902</v>
      </c>
      <c r="AN25" t="s">
        <v>998</v>
      </c>
      <c r="AO25">
        <v>342.30399999999997</v>
      </c>
      <c r="AR25" t="s">
        <v>117</v>
      </c>
      <c r="AS25" t="s">
        <v>120</v>
      </c>
      <c r="AT25" t="s">
        <v>272</v>
      </c>
      <c r="AU25" t="s">
        <v>901</v>
      </c>
      <c r="AV25" t="s">
        <v>48</v>
      </c>
      <c r="AW25">
        <v>16</v>
      </c>
      <c r="BB25">
        <v>0.7441803375242958</v>
      </c>
      <c r="BC25" t="s">
        <v>69</v>
      </c>
      <c r="BF25" t="s">
        <v>117</v>
      </c>
      <c r="BG25" t="s">
        <v>120</v>
      </c>
      <c r="BH25" t="s">
        <v>901</v>
      </c>
      <c r="BI25">
        <v>3521</v>
      </c>
      <c r="BJ25">
        <v>16</v>
      </c>
      <c r="BK25" t="s">
        <v>272</v>
      </c>
      <c r="BL25" t="s">
        <v>269</v>
      </c>
      <c r="BM25">
        <v>0.7441803375242958</v>
      </c>
      <c r="BN25" t="s">
        <v>69</v>
      </c>
      <c r="BO25" t="s">
        <v>191</v>
      </c>
      <c r="BP25">
        <v>2147.8780000000002</v>
      </c>
    </row>
    <row r="26" spans="1:68" ht="16.5" x14ac:dyDescent="0.25">
      <c r="A26" s="127" t="str">
        <f t="shared" si="18"/>
        <v>삼환교통</v>
      </c>
      <c r="B26" s="128" t="str">
        <f t="shared" si="1"/>
        <v>김광환</v>
      </c>
      <c r="C26" s="129" t="str">
        <f t="shared" si="19"/>
        <v>F</v>
      </c>
      <c r="D26" s="130">
        <f t="shared" si="20"/>
        <v>0.7636060226626179</v>
      </c>
      <c r="E26" s="131">
        <f t="shared" si="21"/>
        <v>543</v>
      </c>
      <c r="F26" s="132" t="str">
        <f t="shared" si="22"/>
        <v>4</v>
      </c>
      <c r="G26" s="133" t="str">
        <f t="shared" si="23"/>
        <v>72아1217</v>
      </c>
      <c r="H26" s="134">
        <f t="shared" si="24"/>
        <v>3</v>
      </c>
      <c r="I26" s="135">
        <f t="shared" si="8"/>
        <v>2069.3119999999999</v>
      </c>
      <c r="J26" s="136">
        <f t="shared" si="25"/>
        <v>5.0049673078306288E-2</v>
      </c>
      <c r="K26" s="136">
        <f t="shared" si="26"/>
        <v>0.29254983171432447</v>
      </c>
      <c r="L26" s="136">
        <f t="shared" si="27"/>
        <v>0.22761188259672782</v>
      </c>
      <c r="M26" s="137">
        <f t="shared" si="28"/>
        <v>12.86</v>
      </c>
      <c r="N26" s="138">
        <f t="shared" si="29"/>
        <v>4.8325240466396566E-2</v>
      </c>
      <c r="O26" s="138">
        <f t="shared" si="30"/>
        <v>2.2229610614542419</v>
      </c>
      <c r="P26" s="220">
        <f t="shared" si="31"/>
        <v>7</v>
      </c>
      <c r="Q26" s="221">
        <f t="shared" si="32"/>
        <v>1</v>
      </c>
      <c r="R26" s="221">
        <f t="shared" si="33"/>
        <v>46</v>
      </c>
      <c r="T26">
        <v>514</v>
      </c>
      <c r="U26">
        <v>543</v>
      </c>
      <c r="V26" t="s">
        <v>402</v>
      </c>
      <c r="W26">
        <v>2069.3119999999999</v>
      </c>
      <c r="X26">
        <v>979.56</v>
      </c>
      <c r="Y26">
        <v>2.1120000000000001</v>
      </c>
      <c r="Z26">
        <v>12.86</v>
      </c>
      <c r="AA26">
        <v>133.844131</v>
      </c>
      <c r="AB26">
        <v>6.698855</v>
      </c>
      <c r="AC26">
        <v>39.156078000000001</v>
      </c>
      <c r="AD26" s="1">
        <v>471</v>
      </c>
      <c r="AE26">
        <v>1</v>
      </c>
      <c r="AF26">
        <v>46</v>
      </c>
      <c r="AG26">
        <v>70</v>
      </c>
      <c r="AH26">
        <v>15.460610000000001</v>
      </c>
      <c r="AI26">
        <v>25.9</v>
      </c>
      <c r="AJ26">
        <v>0</v>
      </c>
      <c r="AK26">
        <v>7</v>
      </c>
      <c r="AL26">
        <v>1783</v>
      </c>
      <c r="AM26" t="s">
        <v>403</v>
      </c>
      <c r="AN26" t="s">
        <v>999</v>
      </c>
      <c r="AO26">
        <v>1812.4639999999999</v>
      </c>
      <c r="AR26" t="s">
        <v>117</v>
      </c>
      <c r="AS26" t="s">
        <v>120</v>
      </c>
      <c r="AT26" t="s">
        <v>261</v>
      </c>
      <c r="AU26" t="s">
        <v>402</v>
      </c>
      <c r="AV26" t="s">
        <v>48</v>
      </c>
      <c r="AW26">
        <v>3</v>
      </c>
      <c r="BB26">
        <v>0.7636060226626179</v>
      </c>
      <c r="BC26" t="s">
        <v>69</v>
      </c>
      <c r="BF26" t="s">
        <v>117</v>
      </c>
      <c r="BG26" t="s">
        <v>120</v>
      </c>
      <c r="BH26" t="s">
        <v>402</v>
      </c>
      <c r="BI26">
        <v>543</v>
      </c>
      <c r="BJ26">
        <v>3</v>
      </c>
      <c r="BK26" t="s">
        <v>261</v>
      </c>
      <c r="BL26" t="s">
        <v>252</v>
      </c>
      <c r="BM26">
        <v>0.7636060226626179</v>
      </c>
      <c r="BN26" t="s">
        <v>69</v>
      </c>
      <c r="BO26" t="s">
        <v>191</v>
      </c>
      <c r="BP26">
        <v>2069.3119999999999</v>
      </c>
    </row>
    <row r="27" spans="1:68" ht="16.5" x14ac:dyDescent="0.25">
      <c r="A27" s="110" t="str">
        <f t="shared" si="18"/>
        <v>삼환교통</v>
      </c>
      <c r="B27" s="111" t="str">
        <f t="shared" si="1"/>
        <v>김규만</v>
      </c>
      <c r="C27" s="112" t="str">
        <f t="shared" si="19"/>
        <v>F</v>
      </c>
      <c r="D27" s="113">
        <f t="shared" si="20"/>
        <v>0.74895202710322339</v>
      </c>
      <c r="E27" s="114">
        <f t="shared" si="21"/>
        <v>4248</v>
      </c>
      <c r="F27" s="115" t="str">
        <f t="shared" si="22"/>
        <v>62</v>
      </c>
      <c r="G27" s="116" t="str">
        <f t="shared" si="23"/>
        <v>70바3176</v>
      </c>
      <c r="H27" s="117">
        <f t="shared" si="24"/>
        <v>2</v>
      </c>
      <c r="I27" s="118">
        <f t="shared" si="8"/>
        <v>1670.9580000000001</v>
      </c>
      <c r="J27" s="119">
        <f t="shared" si="25"/>
        <v>1.2484877957782834E-2</v>
      </c>
      <c r="K27" s="119">
        <f t="shared" si="26"/>
        <v>0.40659214387560716</v>
      </c>
      <c r="L27" s="119">
        <f t="shared" si="27"/>
        <v>0.18791615348799909</v>
      </c>
      <c r="M27" s="120">
        <f t="shared" si="28"/>
        <v>14.714</v>
      </c>
      <c r="N27" s="121">
        <f t="shared" si="29"/>
        <v>0</v>
      </c>
      <c r="O27" s="121">
        <f t="shared" si="30"/>
        <v>8.617810860596137</v>
      </c>
      <c r="P27" s="222">
        <f t="shared" si="31"/>
        <v>26</v>
      </c>
      <c r="Q27" s="223">
        <f t="shared" si="32"/>
        <v>0</v>
      </c>
      <c r="R27" s="223">
        <f t="shared" si="33"/>
        <v>144</v>
      </c>
      <c r="T27">
        <v>514</v>
      </c>
      <c r="U27">
        <v>4248</v>
      </c>
      <c r="V27" t="s">
        <v>404</v>
      </c>
      <c r="W27">
        <v>1670.9580000000001</v>
      </c>
      <c r="X27">
        <v>967.70899999999995</v>
      </c>
      <c r="Y27">
        <v>1.7270000000000001</v>
      </c>
      <c r="Z27">
        <v>14.714</v>
      </c>
      <c r="AA27">
        <v>115.092755</v>
      </c>
      <c r="AB27">
        <v>1.4369190000000001</v>
      </c>
      <c r="AC27">
        <v>46.795810000000003</v>
      </c>
      <c r="AD27" s="1">
        <v>314</v>
      </c>
      <c r="AE27">
        <v>0</v>
      </c>
      <c r="AF27">
        <v>144</v>
      </c>
      <c r="AG27">
        <v>94</v>
      </c>
      <c r="AH27">
        <v>14.518359</v>
      </c>
      <c r="AI27">
        <v>56.9</v>
      </c>
      <c r="AJ27">
        <v>5.9</v>
      </c>
      <c r="AK27">
        <v>26</v>
      </c>
      <c r="AL27">
        <v>3922</v>
      </c>
      <c r="AM27" t="s">
        <v>405</v>
      </c>
      <c r="AN27" t="s">
        <v>1000</v>
      </c>
      <c r="AO27">
        <v>1563.528</v>
      </c>
      <c r="AR27" t="s">
        <v>117</v>
      </c>
      <c r="AS27" t="s">
        <v>122</v>
      </c>
      <c r="AT27" t="s">
        <v>317</v>
      </c>
      <c r="AU27" t="s">
        <v>404</v>
      </c>
      <c r="AV27" t="s">
        <v>48</v>
      </c>
      <c r="AW27">
        <v>2</v>
      </c>
      <c r="BB27">
        <v>0.74895202710322339</v>
      </c>
      <c r="BC27" t="s">
        <v>69</v>
      </c>
      <c r="BF27" t="s">
        <v>117</v>
      </c>
      <c r="BG27" t="s">
        <v>122</v>
      </c>
      <c r="BH27" t="s">
        <v>404</v>
      </c>
      <c r="BI27">
        <v>4248</v>
      </c>
      <c r="BJ27">
        <v>2</v>
      </c>
      <c r="BK27" t="s">
        <v>317</v>
      </c>
      <c r="BL27" t="s">
        <v>322</v>
      </c>
      <c r="BM27">
        <v>0.74895202710322339</v>
      </c>
      <c r="BN27" t="s">
        <v>69</v>
      </c>
      <c r="BO27" t="s">
        <v>191</v>
      </c>
      <c r="BP27">
        <v>1670.9580000000001</v>
      </c>
    </row>
    <row r="28" spans="1:68" ht="16.5" x14ac:dyDescent="0.25">
      <c r="A28" s="127" t="str">
        <f t="shared" si="18"/>
        <v>삼환교통</v>
      </c>
      <c r="B28" s="128" t="str">
        <f t="shared" si="1"/>
        <v>김기웅</v>
      </c>
      <c r="C28" s="129" t="str">
        <f t="shared" si="19"/>
        <v>D</v>
      </c>
      <c r="D28" s="130">
        <f t="shared" si="20"/>
        <v>0.84825916765064902</v>
      </c>
      <c r="E28" s="131">
        <f t="shared" si="21"/>
        <v>2268</v>
      </c>
      <c r="F28" s="132" t="str">
        <f t="shared" si="22"/>
        <v>23</v>
      </c>
      <c r="G28" s="133" t="str">
        <f t="shared" si="23"/>
        <v>70바3192</v>
      </c>
      <c r="H28" s="134">
        <f t="shared" si="24"/>
        <v>7</v>
      </c>
      <c r="I28" s="135">
        <f t="shared" si="8"/>
        <v>1034.067</v>
      </c>
      <c r="J28" s="136">
        <f t="shared" si="25"/>
        <v>3.8581466071836996E-2</v>
      </c>
      <c r="K28" s="136">
        <f t="shared" si="26"/>
        <v>0.34683519163321991</v>
      </c>
      <c r="L28" s="136">
        <f t="shared" si="27"/>
        <v>0.16633351610678998</v>
      </c>
      <c r="M28" s="137">
        <f t="shared" si="28"/>
        <v>13.625</v>
      </c>
      <c r="N28" s="138">
        <f t="shared" si="29"/>
        <v>0</v>
      </c>
      <c r="O28" s="138">
        <f t="shared" si="30"/>
        <v>10.831019653465395</v>
      </c>
      <c r="P28" s="220">
        <f t="shared" si="31"/>
        <v>3</v>
      </c>
      <c r="Q28" s="221">
        <f t="shared" si="32"/>
        <v>0</v>
      </c>
      <c r="R28" s="221">
        <f t="shared" si="33"/>
        <v>112</v>
      </c>
      <c r="T28">
        <v>514</v>
      </c>
      <c r="U28">
        <v>2268</v>
      </c>
      <c r="V28" t="s">
        <v>406</v>
      </c>
      <c r="W28">
        <v>1034.067</v>
      </c>
      <c r="X28">
        <v>589.57100000000003</v>
      </c>
      <c r="Y28">
        <v>1.754</v>
      </c>
      <c r="Z28">
        <v>13.625</v>
      </c>
      <c r="AA28">
        <v>65.092472000000001</v>
      </c>
      <c r="AB28">
        <v>2.5113629999999998</v>
      </c>
      <c r="AC28">
        <v>22.576360000000001</v>
      </c>
      <c r="AD28" s="1">
        <v>172</v>
      </c>
      <c r="AE28">
        <v>0</v>
      </c>
      <c r="AF28">
        <v>112</v>
      </c>
      <c r="AG28">
        <v>68</v>
      </c>
      <c r="AH28">
        <v>15.886122</v>
      </c>
      <c r="AI28">
        <v>44.9</v>
      </c>
      <c r="AJ28">
        <v>0</v>
      </c>
      <c r="AK28">
        <v>3</v>
      </c>
      <c r="AL28">
        <v>957</v>
      </c>
      <c r="AM28" t="s">
        <v>407</v>
      </c>
      <c r="AN28" t="s">
        <v>1001</v>
      </c>
      <c r="AO28">
        <v>307.23599999999999</v>
      </c>
      <c r="AR28" t="s">
        <v>117</v>
      </c>
      <c r="AS28" t="s">
        <v>119</v>
      </c>
      <c r="AT28" t="s">
        <v>245</v>
      </c>
      <c r="AU28" t="s">
        <v>406</v>
      </c>
      <c r="AV28" t="s">
        <v>48</v>
      </c>
      <c r="AW28">
        <v>7</v>
      </c>
      <c r="BB28">
        <v>0.84825916765064902</v>
      </c>
      <c r="BC28" t="s">
        <v>66</v>
      </c>
      <c r="BF28" t="s">
        <v>117</v>
      </c>
      <c r="BG28" t="s">
        <v>119</v>
      </c>
      <c r="BH28" t="s">
        <v>406</v>
      </c>
      <c r="BI28">
        <v>2268</v>
      </c>
      <c r="BJ28">
        <v>7</v>
      </c>
      <c r="BK28" t="s">
        <v>245</v>
      </c>
      <c r="BL28" t="s">
        <v>247</v>
      </c>
      <c r="BM28">
        <v>0.84825916765064902</v>
      </c>
      <c r="BN28" t="s">
        <v>66</v>
      </c>
      <c r="BO28" t="s">
        <v>182</v>
      </c>
      <c r="BP28">
        <v>881.00900000000001</v>
      </c>
    </row>
    <row r="29" spans="1:68" ht="16.5" x14ac:dyDescent="0.25">
      <c r="A29" s="110" t="str">
        <f t="shared" si="18"/>
        <v>삼환교통</v>
      </c>
      <c r="B29" s="111" t="str">
        <f t="shared" si="1"/>
        <v>김기정</v>
      </c>
      <c r="C29" s="112" t="str">
        <f t="shared" si="19"/>
        <v>F</v>
      </c>
      <c r="D29" s="113">
        <f t="shared" si="20"/>
        <v>0.76548387096774195</v>
      </c>
      <c r="E29" s="114">
        <f t="shared" si="21"/>
        <v>766</v>
      </c>
      <c r="F29" s="115" t="str">
        <f t="shared" si="22"/>
        <v>급행99</v>
      </c>
      <c r="G29" s="116" t="str">
        <f t="shared" si="23"/>
        <v>70바3123</v>
      </c>
      <c r="H29" s="117">
        <f t="shared" si="24"/>
        <v>1</v>
      </c>
      <c r="I29" s="118">
        <f t="shared" si="8"/>
        <v>2500.7730000000001</v>
      </c>
      <c r="J29" s="119">
        <f t="shared" si="25"/>
        <v>2.1489246083376171E-2</v>
      </c>
      <c r="K29" s="119">
        <f t="shared" si="26"/>
        <v>0.3337721124140231</v>
      </c>
      <c r="L29" s="119">
        <f t="shared" si="27"/>
        <v>0.27831394532810455</v>
      </c>
      <c r="M29" s="120">
        <f t="shared" si="28"/>
        <v>13.906000000000001</v>
      </c>
      <c r="N29" s="121">
        <f t="shared" si="29"/>
        <v>0</v>
      </c>
      <c r="O29" s="121">
        <f t="shared" si="30"/>
        <v>12.076266018547065</v>
      </c>
      <c r="P29" s="222">
        <f t="shared" si="31"/>
        <v>2</v>
      </c>
      <c r="Q29" s="223">
        <f t="shared" si="32"/>
        <v>0</v>
      </c>
      <c r="R29" s="223">
        <f t="shared" si="33"/>
        <v>302</v>
      </c>
      <c r="T29">
        <v>514</v>
      </c>
      <c r="U29">
        <v>766</v>
      </c>
      <c r="V29" t="s">
        <v>408</v>
      </c>
      <c r="W29">
        <v>2500.7730000000001</v>
      </c>
      <c r="X29">
        <v>1054.001</v>
      </c>
      <c r="Y29">
        <v>2.3730000000000002</v>
      </c>
      <c r="Z29">
        <v>13.906000000000001</v>
      </c>
      <c r="AA29">
        <v>136.06163699999999</v>
      </c>
      <c r="AB29">
        <v>2.9238620000000002</v>
      </c>
      <c r="AC29">
        <v>45.413580000000003</v>
      </c>
      <c r="AD29" s="1">
        <v>696</v>
      </c>
      <c r="AE29">
        <v>0</v>
      </c>
      <c r="AF29">
        <v>302</v>
      </c>
      <c r="AG29">
        <v>68</v>
      </c>
      <c r="AH29">
        <v>18.379705999999999</v>
      </c>
      <c r="AI29">
        <v>665.3</v>
      </c>
      <c r="AJ29">
        <v>0</v>
      </c>
      <c r="AK29">
        <v>2</v>
      </c>
      <c r="AL29">
        <v>115</v>
      </c>
      <c r="AM29" t="s">
        <v>409</v>
      </c>
      <c r="AN29" t="s">
        <v>1002</v>
      </c>
      <c r="AO29">
        <v>2500.7730000000001</v>
      </c>
      <c r="AR29" t="s">
        <v>117</v>
      </c>
      <c r="AS29" t="s">
        <v>124</v>
      </c>
      <c r="AT29" t="s">
        <v>355</v>
      </c>
      <c r="AU29" t="s">
        <v>408</v>
      </c>
      <c r="AV29" t="s">
        <v>48</v>
      </c>
      <c r="AW29">
        <v>1</v>
      </c>
      <c r="BB29">
        <v>0.76548387096774195</v>
      </c>
      <c r="BC29" t="s">
        <v>69</v>
      </c>
      <c r="BF29" t="s">
        <v>117</v>
      </c>
      <c r="BG29" t="s">
        <v>124</v>
      </c>
      <c r="BH29" t="s">
        <v>408</v>
      </c>
      <c r="BI29">
        <v>766</v>
      </c>
      <c r="BJ29">
        <v>1</v>
      </c>
      <c r="BK29" t="s">
        <v>355</v>
      </c>
      <c r="BL29" t="s">
        <v>178</v>
      </c>
      <c r="BM29">
        <v>0.76548387096774195</v>
      </c>
      <c r="BN29" t="s">
        <v>69</v>
      </c>
      <c r="BO29" t="s">
        <v>191</v>
      </c>
      <c r="BP29">
        <v>2500.7730000000001</v>
      </c>
    </row>
    <row r="30" spans="1:68" ht="16.5" x14ac:dyDescent="0.25">
      <c r="A30" s="127" t="str">
        <f t="shared" si="18"/>
        <v>삼환교통</v>
      </c>
      <c r="B30" s="128" t="str">
        <f t="shared" si="1"/>
        <v>김기태</v>
      </c>
      <c r="C30" s="129" t="str">
        <f t="shared" si="19"/>
        <v>F</v>
      </c>
      <c r="D30" s="130">
        <f t="shared" si="20"/>
        <v>0.77107142857142852</v>
      </c>
      <c r="E30" s="131">
        <f t="shared" si="21"/>
        <v>3217</v>
      </c>
      <c r="F30" s="132" t="str">
        <f t="shared" si="22"/>
        <v>58</v>
      </c>
      <c r="G30" s="133" t="str">
        <f t="shared" si="23"/>
        <v>72아1203</v>
      </c>
      <c r="H30" s="134">
        <f t="shared" si="24"/>
        <v>1</v>
      </c>
      <c r="I30" s="135">
        <f t="shared" si="8"/>
        <v>2402.6880000000001</v>
      </c>
      <c r="J30" s="136">
        <f t="shared" si="25"/>
        <v>1.0891105249843857E-2</v>
      </c>
      <c r="K30" s="136">
        <f t="shared" si="26"/>
        <v>0.36966096163036732</v>
      </c>
      <c r="L30" s="136">
        <f t="shared" si="27"/>
        <v>0.26678453465452023</v>
      </c>
      <c r="M30" s="137">
        <f t="shared" si="28"/>
        <v>13.417</v>
      </c>
      <c r="N30" s="138">
        <f t="shared" si="29"/>
        <v>0.16648020883277395</v>
      </c>
      <c r="O30" s="138">
        <f t="shared" si="30"/>
        <v>4.8279260561504449</v>
      </c>
      <c r="P30" s="220">
        <f t="shared" si="31"/>
        <v>2</v>
      </c>
      <c r="Q30" s="221">
        <f t="shared" si="32"/>
        <v>4</v>
      </c>
      <c r="R30" s="221">
        <f t="shared" si="33"/>
        <v>116</v>
      </c>
      <c r="T30">
        <v>514</v>
      </c>
      <c r="U30">
        <v>3217</v>
      </c>
      <c r="V30" t="s">
        <v>199</v>
      </c>
      <c r="W30">
        <v>2402.6880000000001</v>
      </c>
      <c r="X30">
        <v>1117.6020000000001</v>
      </c>
      <c r="Y30">
        <v>2.15</v>
      </c>
      <c r="Z30">
        <v>13.417</v>
      </c>
      <c r="AA30">
        <v>158.68885299999999</v>
      </c>
      <c r="AB30">
        <v>1.728297</v>
      </c>
      <c r="AC30">
        <v>58.661073999999999</v>
      </c>
      <c r="AD30" s="1">
        <v>641</v>
      </c>
      <c r="AE30">
        <v>4</v>
      </c>
      <c r="AF30">
        <v>116</v>
      </c>
      <c r="AG30">
        <v>71</v>
      </c>
      <c r="AH30">
        <v>15.140874</v>
      </c>
      <c r="AI30">
        <v>981.8</v>
      </c>
      <c r="AJ30">
        <v>0</v>
      </c>
      <c r="AK30">
        <v>2</v>
      </c>
      <c r="AL30">
        <v>1084</v>
      </c>
      <c r="AM30" t="s">
        <v>410</v>
      </c>
      <c r="AN30" t="s">
        <v>1003</v>
      </c>
      <c r="AO30">
        <v>2368.0259999999998</v>
      </c>
      <c r="AR30" t="s">
        <v>117</v>
      </c>
      <c r="AS30" t="s">
        <v>121</v>
      </c>
      <c r="AT30" t="s">
        <v>298</v>
      </c>
      <c r="AU30" t="s">
        <v>199</v>
      </c>
      <c r="AV30" t="s">
        <v>48</v>
      </c>
      <c r="AW30">
        <v>1</v>
      </c>
      <c r="BB30">
        <v>0.77107142857142852</v>
      </c>
      <c r="BC30" t="s">
        <v>69</v>
      </c>
      <c r="BF30" t="s">
        <v>117</v>
      </c>
      <c r="BG30" t="s">
        <v>121</v>
      </c>
      <c r="BH30" t="s">
        <v>199</v>
      </c>
      <c r="BI30">
        <v>3217</v>
      </c>
      <c r="BJ30">
        <v>1</v>
      </c>
      <c r="BK30" t="s">
        <v>298</v>
      </c>
      <c r="BL30" t="s">
        <v>178</v>
      </c>
      <c r="BM30">
        <v>0.77107142857142852</v>
      </c>
      <c r="BN30" t="s">
        <v>69</v>
      </c>
      <c r="BO30" t="s">
        <v>191</v>
      </c>
      <c r="BP30">
        <v>2368.0259999999998</v>
      </c>
    </row>
    <row r="31" spans="1:68" ht="16.5" x14ac:dyDescent="0.25">
      <c r="A31" s="110" t="str">
        <f t="shared" si="18"/>
        <v>삼환교통</v>
      </c>
      <c r="B31" s="111" t="str">
        <f t="shared" si="1"/>
        <v>김대영</v>
      </c>
      <c r="C31" s="112" t="str">
        <f t="shared" si="19"/>
        <v>D</v>
      </c>
      <c r="D31" s="113">
        <f t="shared" si="20"/>
        <v>0.83645936362391027</v>
      </c>
      <c r="E31" s="114">
        <f t="shared" si="21"/>
        <v>5099</v>
      </c>
      <c r="F31" s="115" t="str">
        <f t="shared" si="22"/>
        <v>58</v>
      </c>
      <c r="G31" s="116" t="str">
        <f t="shared" si="23"/>
        <v>72아1194</v>
      </c>
      <c r="H31" s="117">
        <f t="shared" si="24"/>
        <v>2</v>
      </c>
      <c r="I31" s="118">
        <f t="shared" si="8"/>
        <v>2114.8679999999999</v>
      </c>
      <c r="J31" s="119">
        <f t="shared" si="25"/>
        <v>1.3883329258484227E-2</v>
      </c>
      <c r="K31" s="119">
        <f t="shared" si="26"/>
        <v>0.37542614701286536</v>
      </c>
      <c r="L31" s="119">
        <f t="shared" si="27"/>
        <v>0.23783990301049523</v>
      </c>
      <c r="M31" s="120">
        <f t="shared" si="28"/>
        <v>14.351000000000001</v>
      </c>
      <c r="N31" s="121">
        <f t="shared" si="29"/>
        <v>0</v>
      </c>
      <c r="O31" s="121">
        <f t="shared" si="30"/>
        <v>14.137998210763037</v>
      </c>
      <c r="P31" s="222">
        <f t="shared" si="31"/>
        <v>8</v>
      </c>
      <c r="Q31" s="223">
        <f t="shared" si="32"/>
        <v>0</v>
      </c>
      <c r="R31" s="223">
        <f t="shared" si="33"/>
        <v>299</v>
      </c>
      <c r="T31">
        <v>514</v>
      </c>
      <c r="U31">
        <v>5099</v>
      </c>
      <c r="V31" t="s">
        <v>411</v>
      </c>
      <c r="W31">
        <v>2114.8679999999999</v>
      </c>
      <c r="X31">
        <v>905.36699999999996</v>
      </c>
      <c r="Y31">
        <v>2.3359999999999999</v>
      </c>
      <c r="Z31">
        <v>14.351000000000001</v>
      </c>
      <c r="AA31">
        <v>144.33663300000001</v>
      </c>
      <c r="AB31">
        <v>2.003873</v>
      </c>
      <c r="AC31">
        <v>54.187745999999997</v>
      </c>
      <c r="AD31" s="1">
        <v>503</v>
      </c>
      <c r="AE31">
        <v>0</v>
      </c>
      <c r="AF31">
        <v>299</v>
      </c>
      <c r="AG31">
        <v>76</v>
      </c>
      <c r="AH31">
        <v>14.652329999999999</v>
      </c>
      <c r="AI31">
        <v>336.6</v>
      </c>
      <c r="AJ31">
        <v>0</v>
      </c>
      <c r="AK31">
        <v>8</v>
      </c>
      <c r="AL31">
        <v>2870</v>
      </c>
      <c r="AM31" t="s">
        <v>412</v>
      </c>
      <c r="AN31" t="s">
        <v>1004</v>
      </c>
      <c r="AO31">
        <v>1993.2460000000001</v>
      </c>
      <c r="AR31" t="s">
        <v>117</v>
      </c>
      <c r="AS31" t="s">
        <v>121</v>
      </c>
      <c r="AT31" t="s">
        <v>285</v>
      </c>
      <c r="AU31" t="s">
        <v>411</v>
      </c>
      <c r="AV31" t="s">
        <v>48</v>
      </c>
      <c r="AW31">
        <v>2</v>
      </c>
      <c r="BB31">
        <v>0.83645936362391027</v>
      </c>
      <c r="BC31" t="s">
        <v>66</v>
      </c>
      <c r="BF31" t="s">
        <v>117</v>
      </c>
      <c r="BG31" t="s">
        <v>121</v>
      </c>
      <c r="BH31" t="s">
        <v>411</v>
      </c>
      <c r="BI31">
        <v>5099</v>
      </c>
      <c r="BJ31">
        <v>2</v>
      </c>
      <c r="BK31" t="s">
        <v>285</v>
      </c>
      <c r="BL31" t="s">
        <v>294</v>
      </c>
      <c r="BM31">
        <v>0.83645936362391027</v>
      </c>
      <c r="BN31" t="s">
        <v>66</v>
      </c>
      <c r="BO31" t="s">
        <v>182</v>
      </c>
      <c r="BP31">
        <v>2114.8679999999999</v>
      </c>
    </row>
    <row r="32" spans="1:68" ht="16.5" x14ac:dyDescent="0.25">
      <c r="A32" s="127" t="str">
        <f t="shared" si="18"/>
        <v>삼환교통</v>
      </c>
      <c r="B32" s="128" t="str">
        <f t="shared" si="1"/>
        <v>김덕환</v>
      </c>
      <c r="C32" s="129" t="str">
        <f t="shared" si="19"/>
        <v>C</v>
      </c>
      <c r="D32" s="130">
        <f t="shared" si="20"/>
        <v>0.86842105263157898</v>
      </c>
      <c r="E32" s="131">
        <f t="shared" si="21"/>
        <v>6771</v>
      </c>
      <c r="F32" s="132" t="str">
        <f t="shared" si="22"/>
        <v>14</v>
      </c>
      <c r="G32" s="133" t="str">
        <f t="shared" si="23"/>
        <v>70바3121</v>
      </c>
      <c r="H32" s="134">
        <f t="shared" si="24"/>
        <v>1</v>
      </c>
      <c r="I32" s="135">
        <f t="shared" si="8"/>
        <v>896.89800000000002</v>
      </c>
      <c r="J32" s="136">
        <f t="shared" si="25"/>
        <v>3.5653347368024425E-2</v>
      </c>
      <c r="K32" s="136">
        <f t="shared" si="26"/>
        <v>0.31719615474583823</v>
      </c>
      <c r="L32" s="136">
        <f t="shared" si="27"/>
        <v>0.27762354247640197</v>
      </c>
      <c r="M32" s="137">
        <f t="shared" si="28"/>
        <v>15.808</v>
      </c>
      <c r="N32" s="138">
        <f t="shared" si="29"/>
        <v>0.33448619575470118</v>
      </c>
      <c r="O32" s="138">
        <f t="shared" si="30"/>
        <v>11.595521452829642</v>
      </c>
      <c r="P32" s="220">
        <f t="shared" si="31"/>
        <v>3</v>
      </c>
      <c r="Q32" s="221">
        <f t="shared" si="32"/>
        <v>3</v>
      </c>
      <c r="R32" s="221">
        <f t="shared" si="33"/>
        <v>104</v>
      </c>
      <c r="T32">
        <v>514</v>
      </c>
      <c r="U32">
        <v>6771</v>
      </c>
      <c r="V32" t="s">
        <v>413</v>
      </c>
      <c r="W32">
        <v>896.89800000000002</v>
      </c>
      <c r="X32">
        <v>543.57799999999997</v>
      </c>
      <c r="Y32">
        <v>1.65</v>
      </c>
      <c r="Z32">
        <v>15.808</v>
      </c>
      <c r="AA32">
        <v>51.911366999999998</v>
      </c>
      <c r="AB32">
        <v>1.850814</v>
      </c>
      <c r="AC32">
        <v>16.466086000000001</v>
      </c>
      <c r="AD32" s="1">
        <v>249</v>
      </c>
      <c r="AE32">
        <v>3</v>
      </c>
      <c r="AF32">
        <v>104</v>
      </c>
      <c r="AG32">
        <v>63</v>
      </c>
      <c r="AH32">
        <v>17.277487000000001</v>
      </c>
      <c r="AI32">
        <v>6.1</v>
      </c>
      <c r="AJ32">
        <v>0</v>
      </c>
      <c r="AK32">
        <v>3</v>
      </c>
      <c r="AL32">
        <v>804</v>
      </c>
      <c r="AM32" t="s">
        <v>414</v>
      </c>
      <c r="AN32" t="s">
        <v>1005</v>
      </c>
      <c r="AO32">
        <v>896.89800000000002</v>
      </c>
      <c r="AR32" t="s">
        <v>117</v>
      </c>
      <c r="AS32" t="s">
        <v>118</v>
      </c>
      <c r="AT32" t="s">
        <v>207</v>
      </c>
      <c r="AU32" t="s">
        <v>413</v>
      </c>
      <c r="AV32" t="s">
        <v>48</v>
      </c>
      <c r="AW32">
        <v>1</v>
      </c>
      <c r="BB32">
        <v>0.86842105263157898</v>
      </c>
      <c r="BC32" t="s">
        <v>68</v>
      </c>
      <c r="BF32" t="s">
        <v>117</v>
      </c>
      <c r="BG32" t="s">
        <v>118</v>
      </c>
      <c r="BH32" t="s">
        <v>413</v>
      </c>
      <c r="BI32">
        <v>6771</v>
      </c>
      <c r="BJ32">
        <v>1</v>
      </c>
      <c r="BK32" t="s">
        <v>207</v>
      </c>
      <c r="BL32" t="s">
        <v>178</v>
      </c>
      <c r="BM32">
        <v>0.86842105263157898</v>
      </c>
      <c r="BN32" t="s">
        <v>68</v>
      </c>
      <c r="BO32" t="s">
        <v>180</v>
      </c>
      <c r="BP32">
        <v>896.89800000000002</v>
      </c>
    </row>
    <row r="33" spans="1:68" ht="16.5" x14ac:dyDescent="0.25">
      <c r="A33" s="110" t="str">
        <f t="shared" si="18"/>
        <v>삼환교통</v>
      </c>
      <c r="B33" s="111" t="str">
        <f t="shared" si="1"/>
        <v>김도연</v>
      </c>
      <c r="C33" s="112" t="str">
        <f t="shared" si="19"/>
        <v>D</v>
      </c>
      <c r="D33" s="113">
        <f t="shared" si="20"/>
        <v>0.84902672612816743</v>
      </c>
      <c r="E33" s="114">
        <f t="shared" si="21"/>
        <v>2156</v>
      </c>
      <c r="F33" s="115" t="str">
        <f t="shared" si="22"/>
        <v>급행99</v>
      </c>
      <c r="G33" s="116" t="str">
        <f t="shared" si="23"/>
        <v>70바3117</v>
      </c>
      <c r="H33" s="117">
        <f t="shared" si="24"/>
        <v>2</v>
      </c>
      <c r="I33" s="118">
        <f t="shared" si="8"/>
        <v>2305.7779999999998</v>
      </c>
      <c r="J33" s="119">
        <f t="shared" si="25"/>
        <v>1.9152808489483197E-2</v>
      </c>
      <c r="K33" s="119">
        <f t="shared" si="26"/>
        <v>0.33879898224325061</v>
      </c>
      <c r="L33" s="119">
        <f t="shared" si="27"/>
        <v>0.16306860417611757</v>
      </c>
      <c r="M33" s="120">
        <f t="shared" si="28"/>
        <v>12.063000000000001</v>
      </c>
      <c r="N33" s="121">
        <f t="shared" si="29"/>
        <v>0</v>
      </c>
      <c r="O33" s="121">
        <f t="shared" si="30"/>
        <v>15.82979801177737</v>
      </c>
      <c r="P33" s="222">
        <f t="shared" si="31"/>
        <v>20</v>
      </c>
      <c r="Q33" s="223">
        <f t="shared" si="32"/>
        <v>0</v>
      </c>
      <c r="R33" s="223">
        <f t="shared" si="33"/>
        <v>365</v>
      </c>
      <c r="T33">
        <v>514</v>
      </c>
      <c r="U33">
        <v>2156</v>
      </c>
      <c r="V33" t="s">
        <v>415</v>
      </c>
      <c r="W33">
        <v>2305.7779999999998</v>
      </c>
      <c r="X33">
        <v>928.13400000000001</v>
      </c>
      <c r="Y33">
        <v>2.484</v>
      </c>
      <c r="Z33">
        <v>12.063000000000001</v>
      </c>
      <c r="AA33">
        <v>124.08859</v>
      </c>
      <c r="AB33">
        <v>2.3766449999999999</v>
      </c>
      <c r="AC33">
        <v>42.041088000000002</v>
      </c>
      <c r="AD33" s="1">
        <v>376</v>
      </c>
      <c r="AE33">
        <v>0</v>
      </c>
      <c r="AF33">
        <v>365</v>
      </c>
      <c r="AG33">
        <v>74</v>
      </c>
      <c r="AH33">
        <v>18.581707999999999</v>
      </c>
      <c r="AI33">
        <v>577.5</v>
      </c>
      <c r="AJ33">
        <v>0</v>
      </c>
      <c r="AK33">
        <v>20</v>
      </c>
      <c r="AL33">
        <v>3349</v>
      </c>
      <c r="AM33" t="s">
        <v>416</v>
      </c>
      <c r="AN33" t="s">
        <v>1006</v>
      </c>
      <c r="AO33">
        <v>1991.798</v>
      </c>
      <c r="AR33" t="s">
        <v>117</v>
      </c>
      <c r="AS33" t="s">
        <v>124</v>
      </c>
      <c r="AT33" t="s">
        <v>353</v>
      </c>
      <c r="AU33" t="s">
        <v>415</v>
      </c>
      <c r="AV33" t="s">
        <v>48</v>
      </c>
      <c r="AW33">
        <v>2</v>
      </c>
      <c r="BB33">
        <v>0.84902672612816743</v>
      </c>
      <c r="BC33" t="s">
        <v>66</v>
      </c>
      <c r="BF33" t="s">
        <v>117</v>
      </c>
      <c r="BG33" t="s">
        <v>124</v>
      </c>
      <c r="BH33" t="s">
        <v>415</v>
      </c>
      <c r="BI33">
        <v>2156</v>
      </c>
      <c r="BJ33">
        <v>2</v>
      </c>
      <c r="BK33" t="s">
        <v>353</v>
      </c>
      <c r="BL33" t="s">
        <v>355</v>
      </c>
      <c r="BM33">
        <v>0.84902672612816743</v>
      </c>
      <c r="BN33" t="s">
        <v>66</v>
      </c>
      <c r="BO33" t="s">
        <v>182</v>
      </c>
      <c r="BP33">
        <v>2305.7780000000002</v>
      </c>
    </row>
    <row r="34" spans="1:68" ht="16.5" x14ac:dyDescent="0.25">
      <c r="A34" s="127" t="str">
        <f t="shared" si="18"/>
        <v>삼환교통</v>
      </c>
      <c r="B34" s="128" t="str">
        <f t="shared" si="1"/>
        <v>김명수</v>
      </c>
      <c r="C34" s="129" t="str">
        <f t="shared" si="19"/>
        <v>F</v>
      </c>
      <c r="D34" s="130">
        <f t="shared" si="20"/>
        <v>0.76500000000000001</v>
      </c>
      <c r="E34" s="131">
        <f t="shared" si="21"/>
        <v>1101</v>
      </c>
      <c r="F34" s="132" t="str">
        <f t="shared" si="22"/>
        <v>4</v>
      </c>
      <c r="G34" s="133" t="str">
        <f t="shared" si="23"/>
        <v>72아1228</v>
      </c>
      <c r="H34" s="134">
        <f t="shared" si="24"/>
        <v>1</v>
      </c>
      <c r="I34" s="135">
        <f t="shared" si="8"/>
        <v>1193.48</v>
      </c>
      <c r="J34" s="136">
        <f t="shared" si="25"/>
        <v>2.1640954908335858E-2</v>
      </c>
      <c r="K34" s="136">
        <f t="shared" si="26"/>
        <v>0.36842224305400856</v>
      </c>
      <c r="L34" s="136">
        <f t="shared" si="27"/>
        <v>9.1329557261118743E-2</v>
      </c>
      <c r="M34" s="137">
        <f t="shared" si="28"/>
        <v>13.199</v>
      </c>
      <c r="N34" s="138">
        <f t="shared" si="29"/>
        <v>0.16757716928645641</v>
      </c>
      <c r="O34" s="138">
        <f t="shared" si="30"/>
        <v>6.7030867714582563</v>
      </c>
      <c r="P34" s="220">
        <f t="shared" si="31"/>
        <v>18</v>
      </c>
      <c r="Q34" s="221">
        <f t="shared" si="32"/>
        <v>2</v>
      </c>
      <c r="R34" s="221">
        <f t="shared" si="33"/>
        <v>80</v>
      </c>
      <c r="T34">
        <v>514</v>
      </c>
      <c r="U34">
        <v>1101</v>
      </c>
      <c r="V34" t="s">
        <v>1007</v>
      </c>
      <c r="W34">
        <v>1193.48</v>
      </c>
      <c r="X34">
        <v>557.30600000000004</v>
      </c>
      <c r="Y34">
        <v>2.1419999999999999</v>
      </c>
      <c r="Z34">
        <v>13.199</v>
      </c>
      <c r="AA34">
        <v>80.068878999999995</v>
      </c>
      <c r="AB34">
        <v>1.7327669999999999</v>
      </c>
      <c r="AC34">
        <v>29.499155999999999</v>
      </c>
      <c r="AD34" s="1">
        <v>109</v>
      </c>
      <c r="AE34">
        <v>2</v>
      </c>
      <c r="AF34">
        <v>80</v>
      </c>
      <c r="AG34">
        <v>72</v>
      </c>
      <c r="AH34">
        <v>14.905666</v>
      </c>
      <c r="AI34">
        <v>5.3</v>
      </c>
      <c r="AJ34">
        <v>0</v>
      </c>
      <c r="AK34">
        <v>18</v>
      </c>
      <c r="AL34">
        <v>10263</v>
      </c>
      <c r="AM34" t="s">
        <v>1008</v>
      </c>
      <c r="AN34" t="s">
        <v>1009</v>
      </c>
      <c r="AO34">
        <v>1193.48</v>
      </c>
      <c r="AR34" t="s">
        <v>117</v>
      </c>
      <c r="AS34" t="s">
        <v>120</v>
      </c>
      <c r="AT34" t="s">
        <v>277</v>
      </c>
      <c r="AU34" t="s">
        <v>1007</v>
      </c>
      <c r="AV34" t="s">
        <v>48</v>
      </c>
      <c r="AW34">
        <v>1</v>
      </c>
      <c r="BB34">
        <v>0.76500000000000001</v>
      </c>
      <c r="BC34" t="s">
        <v>69</v>
      </c>
      <c r="BF34" t="s">
        <v>117</v>
      </c>
      <c r="BG34" t="s">
        <v>120</v>
      </c>
      <c r="BH34" t="s">
        <v>1007</v>
      </c>
      <c r="BI34">
        <v>1101</v>
      </c>
      <c r="BJ34">
        <v>1</v>
      </c>
      <c r="BK34" t="s">
        <v>277</v>
      </c>
      <c r="BL34" t="s">
        <v>178</v>
      </c>
      <c r="BM34">
        <v>0.76500000000000001</v>
      </c>
      <c r="BN34" t="s">
        <v>69</v>
      </c>
      <c r="BO34" t="s">
        <v>191</v>
      </c>
      <c r="BP34">
        <v>1193.48</v>
      </c>
    </row>
    <row r="35" spans="1:68" ht="16.5" x14ac:dyDescent="0.25">
      <c r="A35" s="110" t="str">
        <f t="shared" si="18"/>
        <v>삼환교통</v>
      </c>
      <c r="B35" s="111" t="str">
        <f t="shared" si="1"/>
        <v>김범주</v>
      </c>
      <c r="C35" s="112" t="str">
        <f t="shared" si="19"/>
        <v>B</v>
      </c>
      <c r="D35" s="113">
        <f t="shared" si="20"/>
        <v>0.92420776116031511</v>
      </c>
      <c r="E35" s="114">
        <f t="shared" si="21"/>
        <v>9256</v>
      </c>
      <c r="F35" s="115" t="str">
        <f t="shared" si="22"/>
        <v>23</v>
      </c>
      <c r="G35" s="116" t="str">
        <f t="shared" si="23"/>
        <v>70바3164</v>
      </c>
      <c r="H35" s="117">
        <f t="shared" si="24"/>
        <v>3</v>
      </c>
      <c r="I35" s="118">
        <f t="shared" si="8"/>
        <v>754.24699999999996</v>
      </c>
      <c r="J35" s="119">
        <f t="shared" si="25"/>
        <v>5.7436332586918104E-2</v>
      </c>
      <c r="K35" s="119">
        <f t="shared" si="26"/>
        <v>0.33995742292644998</v>
      </c>
      <c r="L35" s="119">
        <f t="shared" si="27"/>
        <v>6.2313804363822466E-2</v>
      </c>
      <c r="M35" s="120">
        <f t="shared" si="28"/>
        <v>12.664999999999999</v>
      </c>
      <c r="N35" s="121">
        <f t="shared" si="29"/>
        <v>0</v>
      </c>
      <c r="O35" s="121">
        <f t="shared" si="30"/>
        <v>14.849246997336417</v>
      </c>
      <c r="P35" s="222">
        <f t="shared" si="31"/>
        <v>4</v>
      </c>
      <c r="Q35" s="223">
        <f t="shared" si="32"/>
        <v>0</v>
      </c>
      <c r="R35" s="223">
        <f t="shared" si="33"/>
        <v>112</v>
      </c>
      <c r="T35">
        <v>514</v>
      </c>
      <c r="U35">
        <v>9256</v>
      </c>
      <c r="V35" t="s">
        <v>417</v>
      </c>
      <c r="W35">
        <v>754.24699999999996</v>
      </c>
      <c r="X35">
        <v>401.46499999999997</v>
      </c>
      <c r="Y35">
        <v>1.879</v>
      </c>
      <c r="Z35">
        <v>12.664999999999999</v>
      </c>
      <c r="AA35">
        <v>41.108038999999998</v>
      </c>
      <c r="AB35">
        <v>2.3610950000000002</v>
      </c>
      <c r="AC35">
        <v>13.974983</v>
      </c>
      <c r="AD35" s="1">
        <v>47</v>
      </c>
      <c r="AE35">
        <v>0</v>
      </c>
      <c r="AF35">
        <v>112</v>
      </c>
      <c r="AG35">
        <v>89</v>
      </c>
      <c r="AH35">
        <v>18.347919000000001</v>
      </c>
      <c r="AI35">
        <v>243.1</v>
      </c>
      <c r="AJ35">
        <v>10.7</v>
      </c>
      <c r="AK35">
        <v>4</v>
      </c>
      <c r="AL35">
        <v>1441</v>
      </c>
      <c r="AM35" t="s">
        <v>418</v>
      </c>
      <c r="AN35" t="s">
        <v>1010</v>
      </c>
      <c r="AO35">
        <v>615.90499999999997</v>
      </c>
      <c r="AR35" t="s">
        <v>117</v>
      </c>
      <c r="AS35" t="s">
        <v>119</v>
      </c>
      <c r="AT35" t="s">
        <v>240</v>
      </c>
      <c r="AU35" t="s">
        <v>417</v>
      </c>
      <c r="AV35" t="s">
        <v>48</v>
      </c>
      <c r="AW35">
        <v>3</v>
      </c>
      <c r="BB35">
        <v>0.92420776116031511</v>
      </c>
      <c r="BC35" t="s">
        <v>67</v>
      </c>
      <c r="BF35" t="s">
        <v>117</v>
      </c>
      <c r="BG35" t="s">
        <v>119</v>
      </c>
      <c r="BH35" t="s">
        <v>417</v>
      </c>
      <c r="BI35">
        <v>9256</v>
      </c>
      <c r="BJ35">
        <v>3</v>
      </c>
      <c r="BK35" t="s">
        <v>240</v>
      </c>
      <c r="BL35" t="s">
        <v>248</v>
      </c>
      <c r="BM35">
        <v>0.92420776116031511</v>
      </c>
      <c r="BN35" t="s">
        <v>67</v>
      </c>
      <c r="BO35" t="s">
        <v>179</v>
      </c>
      <c r="BP35">
        <v>754.24699999999996</v>
      </c>
    </row>
    <row r="36" spans="1:68" ht="16.5" x14ac:dyDescent="0.25">
      <c r="A36" s="127" t="str">
        <f t="shared" si="18"/>
        <v>삼환교통</v>
      </c>
      <c r="B36" s="128" t="str">
        <f t="shared" si="1"/>
        <v>김병남</v>
      </c>
      <c r="C36" s="129" t="str">
        <f t="shared" si="19"/>
        <v>F</v>
      </c>
      <c r="D36" s="130">
        <f t="shared" si="20"/>
        <v>0.75928571428571434</v>
      </c>
      <c r="E36" s="131">
        <f t="shared" si="21"/>
        <v>8335</v>
      </c>
      <c r="F36" s="132" t="str">
        <f t="shared" si="22"/>
        <v>4</v>
      </c>
      <c r="G36" s="133" t="str">
        <f t="shared" si="23"/>
        <v>72아1225</v>
      </c>
      <c r="H36" s="134">
        <f t="shared" si="24"/>
        <v>1</v>
      </c>
      <c r="I36" s="135">
        <f t="shared" si="8"/>
        <v>2485.5279999999998</v>
      </c>
      <c r="J36" s="136">
        <f t="shared" si="25"/>
        <v>2.3387372283950745E-2</v>
      </c>
      <c r="K36" s="136">
        <f t="shared" si="26"/>
        <v>0.31082286777763357</v>
      </c>
      <c r="L36" s="136">
        <f t="shared" si="27"/>
        <v>0.28002098548075099</v>
      </c>
      <c r="M36" s="137">
        <f t="shared" si="28"/>
        <v>11.867000000000001</v>
      </c>
      <c r="N36" s="138">
        <f t="shared" si="29"/>
        <v>4.0232900212751582E-2</v>
      </c>
      <c r="O36" s="138">
        <f t="shared" si="30"/>
        <v>3.1783991168073746</v>
      </c>
      <c r="P36" s="220">
        <f t="shared" si="31"/>
        <v>4</v>
      </c>
      <c r="Q36" s="221">
        <f t="shared" si="32"/>
        <v>1</v>
      </c>
      <c r="R36" s="221">
        <f t="shared" si="33"/>
        <v>79</v>
      </c>
      <c r="T36">
        <v>514</v>
      </c>
      <c r="U36">
        <v>8335</v>
      </c>
      <c r="V36" t="s">
        <v>419</v>
      </c>
      <c r="W36">
        <v>2485.5279999999998</v>
      </c>
      <c r="X36">
        <v>1169.115</v>
      </c>
      <c r="Y36">
        <v>2.1259999999999999</v>
      </c>
      <c r="Z36">
        <v>11.867000000000001</v>
      </c>
      <c r="AA36">
        <v>153.57163499999999</v>
      </c>
      <c r="AB36">
        <v>3.591637</v>
      </c>
      <c r="AC36">
        <v>47.733575999999999</v>
      </c>
      <c r="AD36" s="1">
        <v>696</v>
      </c>
      <c r="AE36">
        <v>1</v>
      </c>
      <c r="AF36">
        <v>79</v>
      </c>
      <c r="AG36">
        <v>63</v>
      </c>
      <c r="AH36">
        <v>16.184811</v>
      </c>
      <c r="AI36">
        <v>0</v>
      </c>
      <c r="AJ36">
        <v>0</v>
      </c>
      <c r="AK36">
        <v>4</v>
      </c>
      <c r="AL36">
        <v>646</v>
      </c>
      <c r="AM36" t="s">
        <v>420</v>
      </c>
      <c r="AN36" t="s">
        <v>1011</v>
      </c>
      <c r="AO36">
        <v>2485.5279999999998</v>
      </c>
      <c r="AR36" t="s">
        <v>117</v>
      </c>
      <c r="AS36" t="s">
        <v>120</v>
      </c>
      <c r="AT36" t="s">
        <v>272</v>
      </c>
      <c r="AU36" t="s">
        <v>419</v>
      </c>
      <c r="AV36" t="s">
        <v>48</v>
      </c>
      <c r="AW36">
        <v>1</v>
      </c>
      <c r="BB36">
        <v>0.75928571428571434</v>
      </c>
      <c r="BC36" t="s">
        <v>69</v>
      </c>
      <c r="BF36" t="s">
        <v>117</v>
      </c>
      <c r="BG36" t="s">
        <v>120</v>
      </c>
      <c r="BH36" t="s">
        <v>419</v>
      </c>
      <c r="BI36">
        <v>8335</v>
      </c>
      <c r="BJ36">
        <v>1</v>
      </c>
      <c r="BK36" t="s">
        <v>272</v>
      </c>
      <c r="BL36" t="s">
        <v>178</v>
      </c>
      <c r="BM36">
        <v>0.75928571428571434</v>
      </c>
      <c r="BN36" t="s">
        <v>69</v>
      </c>
      <c r="BO36" t="s">
        <v>191</v>
      </c>
      <c r="BP36">
        <v>2485.5279999999998</v>
      </c>
    </row>
    <row r="37" spans="1:68" ht="16.5" x14ac:dyDescent="0.25">
      <c r="A37" s="110" t="str">
        <f t="shared" si="18"/>
        <v>삼환교통</v>
      </c>
      <c r="B37" s="111" t="str">
        <f t="shared" si="1"/>
        <v>김병우</v>
      </c>
      <c r="C37" s="112" t="str">
        <f t="shared" si="19"/>
        <v>D</v>
      </c>
      <c r="D37" s="113">
        <f t="shared" si="20"/>
        <v>0.84699999999999998</v>
      </c>
      <c r="E37" s="114">
        <f t="shared" si="21"/>
        <v>788</v>
      </c>
      <c r="F37" s="115" t="str">
        <f t="shared" si="22"/>
        <v>23</v>
      </c>
      <c r="G37" s="116" t="str">
        <f t="shared" si="23"/>
        <v>70바3159</v>
      </c>
      <c r="H37" s="117">
        <f t="shared" si="24"/>
        <v>1</v>
      </c>
      <c r="I37" s="118">
        <f t="shared" si="8"/>
        <v>1146.336</v>
      </c>
      <c r="J37" s="119">
        <f t="shared" si="25"/>
        <v>2.1940446392824529E-2</v>
      </c>
      <c r="K37" s="119">
        <f t="shared" si="26"/>
        <v>0.38320668193588237</v>
      </c>
      <c r="L37" s="119">
        <f t="shared" si="27"/>
        <v>9.6830248722887535E-2</v>
      </c>
      <c r="M37" s="120">
        <f t="shared" si="28"/>
        <v>10.87</v>
      </c>
      <c r="N37" s="121">
        <f t="shared" si="29"/>
        <v>0</v>
      </c>
      <c r="O37" s="121">
        <f t="shared" si="30"/>
        <v>10.55536945537783</v>
      </c>
      <c r="P37" s="222">
        <f t="shared" si="31"/>
        <v>29</v>
      </c>
      <c r="Q37" s="223">
        <f t="shared" si="32"/>
        <v>0</v>
      </c>
      <c r="R37" s="223">
        <f t="shared" si="33"/>
        <v>121</v>
      </c>
      <c r="T37">
        <v>514</v>
      </c>
      <c r="U37">
        <v>788</v>
      </c>
      <c r="V37" t="s">
        <v>421</v>
      </c>
      <c r="W37">
        <v>1146.336</v>
      </c>
      <c r="X37">
        <v>676.62099999999998</v>
      </c>
      <c r="Y37">
        <v>1.694</v>
      </c>
      <c r="Z37">
        <v>10.87</v>
      </c>
      <c r="AA37">
        <v>76.380260000000007</v>
      </c>
      <c r="AB37">
        <v>1.6758169999999999</v>
      </c>
      <c r="AC37">
        <v>29.269425999999999</v>
      </c>
      <c r="AD37" s="1">
        <v>111</v>
      </c>
      <c r="AE37">
        <v>0</v>
      </c>
      <c r="AF37">
        <v>121</v>
      </c>
      <c r="AG37">
        <v>78</v>
      </c>
      <c r="AH37">
        <v>15.008274999999999</v>
      </c>
      <c r="AI37">
        <v>102.6</v>
      </c>
      <c r="AJ37">
        <v>0</v>
      </c>
      <c r="AK37">
        <v>29</v>
      </c>
      <c r="AL37">
        <v>7051</v>
      </c>
      <c r="AM37" t="s">
        <v>422</v>
      </c>
      <c r="AN37" t="s">
        <v>1012</v>
      </c>
      <c r="AO37">
        <v>1146.336</v>
      </c>
      <c r="AR37" t="s">
        <v>117</v>
      </c>
      <c r="AS37" t="s">
        <v>119</v>
      </c>
      <c r="AT37" t="s">
        <v>237</v>
      </c>
      <c r="AU37" t="s">
        <v>421</v>
      </c>
      <c r="AV37" t="s">
        <v>48</v>
      </c>
      <c r="AW37">
        <v>1</v>
      </c>
      <c r="BB37">
        <v>0.84699999999999998</v>
      </c>
      <c r="BC37" t="s">
        <v>66</v>
      </c>
      <c r="BF37" t="s">
        <v>117</v>
      </c>
      <c r="BG37" t="s">
        <v>119</v>
      </c>
      <c r="BH37" t="s">
        <v>421</v>
      </c>
      <c r="BI37">
        <v>788</v>
      </c>
      <c r="BJ37">
        <v>1</v>
      </c>
      <c r="BK37" t="s">
        <v>237</v>
      </c>
      <c r="BL37" t="s">
        <v>178</v>
      </c>
      <c r="BM37">
        <v>0.84699999999999998</v>
      </c>
      <c r="BN37" t="s">
        <v>66</v>
      </c>
      <c r="BO37" t="s">
        <v>182</v>
      </c>
      <c r="BP37">
        <v>1146.336</v>
      </c>
    </row>
    <row r="38" spans="1:68" ht="16.5" x14ac:dyDescent="0.25">
      <c r="A38" s="127" t="str">
        <f t="shared" si="18"/>
        <v>삼환교통</v>
      </c>
      <c r="B38" s="128" t="str">
        <f t="shared" si="1"/>
        <v>김부기</v>
      </c>
      <c r="C38" s="129" t="str">
        <f t="shared" si="19"/>
        <v>F</v>
      </c>
      <c r="D38" s="130">
        <f t="shared" si="20"/>
        <v>0.6975934130487047</v>
      </c>
      <c r="E38" s="131">
        <f t="shared" si="21"/>
        <v>8286</v>
      </c>
      <c r="F38" s="132" t="str">
        <f t="shared" si="22"/>
        <v>4</v>
      </c>
      <c r="G38" s="133" t="str">
        <f t="shared" si="23"/>
        <v>72아1237</v>
      </c>
      <c r="H38" s="134">
        <f t="shared" si="24"/>
        <v>10</v>
      </c>
      <c r="I38" s="135">
        <f t="shared" si="8"/>
        <v>1964.3340000000001</v>
      </c>
      <c r="J38" s="136">
        <f t="shared" si="25"/>
        <v>3.0735036644310119E-2</v>
      </c>
      <c r="K38" s="136">
        <f t="shared" si="26"/>
        <v>0.35667740695707334</v>
      </c>
      <c r="L38" s="136">
        <f t="shared" si="27"/>
        <v>0.16901402714609634</v>
      </c>
      <c r="M38" s="137">
        <f t="shared" si="28"/>
        <v>15.864000000000001</v>
      </c>
      <c r="N38" s="138">
        <f t="shared" si="29"/>
        <v>5.0907839501836243E-2</v>
      </c>
      <c r="O38" s="138">
        <f t="shared" si="30"/>
        <v>21.43220043027306</v>
      </c>
      <c r="P38" s="220">
        <f t="shared" si="31"/>
        <v>6</v>
      </c>
      <c r="Q38" s="221">
        <f t="shared" si="32"/>
        <v>1</v>
      </c>
      <c r="R38" s="221">
        <f t="shared" si="33"/>
        <v>421</v>
      </c>
      <c r="T38">
        <v>514</v>
      </c>
      <c r="U38">
        <v>8286</v>
      </c>
      <c r="V38" t="s">
        <v>423</v>
      </c>
      <c r="W38">
        <v>1964.3340000000001</v>
      </c>
      <c r="X38">
        <v>1008.527</v>
      </c>
      <c r="Y38">
        <v>1.948</v>
      </c>
      <c r="Z38">
        <v>15.864000000000001</v>
      </c>
      <c r="AA38">
        <v>125.29052900000001</v>
      </c>
      <c r="AB38">
        <v>3.8508089999999999</v>
      </c>
      <c r="AC38">
        <v>44.688301000000003</v>
      </c>
      <c r="AD38" s="1">
        <v>332</v>
      </c>
      <c r="AE38">
        <v>1</v>
      </c>
      <c r="AF38">
        <v>421</v>
      </c>
      <c r="AG38">
        <v>77</v>
      </c>
      <c r="AH38">
        <v>15.678232</v>
      </c>
      <c r="AI38">
        <v>1855</v>
      </c>
      <c r="AJ38">
        <v>0</v>
      </c>
      <c r="AK38">
        <v>6</v>
      </c>
      <c r="AL38">
        <v>2803</v>
      </c>
      <c r="AM38" t="s">
        <v>424</v>
      </c>
      <c r="AN38" t="s">
        <v>1013</v>
      </c>
      <c r="AO38">
        <v>395.94900000000001</v>
      </c>
      <c r="AR38" t="s">
        <v>117</v>
      </c>
      <c r="AS38" t="s">
        <v>120</v>
      </c>
      <c r="AT38" t="s">
        <v>280</v>
      </c>
      <c r="AU38" t="s">
        <v>423</v>
      </c>
      <c r="AV38" t="s">
        <v>48</v>
      </c>
      <c r="AW38">
        <v>10</v>
      </c>
      <c r="BB38">
        <v>0.6975934130487047</v>
      </c>
      <c r="BC38" t="s">
        <v>69</v>
      </c>
      <c r="BF38" t="s">
        <v>117</v>
      </c>
      <c r="BG38" t="s">
        <v>120</v>
      </c>
      <c r="BH38" t="s">
        <v>423</v>
      </c>
      <c r="BI38">
        <v>8286</v>
      </c>
      <c r="BJ38">
        <v>10</v>
      </c>
      <c r="BK38" t="s">
        <v>280</v>
      </c>
      <c r="BL38" t="s">
        <v>266</v>
      </c>
      <c r="BM38">
        <v>0.6975934130487047</v>
      </c>
      <c r="BN38" t="s">
        <v>69</v>
      </c>
      <c r="BO38" t="s">
        <v>191</v>
      </c>
      <c r="BP38">
        <v>1855.673</v>
      </c>
    </row>
    <row r="39" spans="1:68" ht="16.5" x14ac:dyDescent="0.25">
      <c r="A39" s="110" t="str">
        <f t="shared" si="18"/>
        <v>삼환교통</v>
      </c>
      <c r="B39" s="111" t="str">
        <f t="shared" si="1"/>
        <v>김상태</v>
      </c>
      <c r="C39" s="112" t="str">
        <f t="shared" si="19"/>
        <v>D</v>
      </c>
      <c r="D39" s="113">
        <f t="shared" si="20"/>
        <v>0.81535714285714289</v>
      </c>
      <c r="E39" s="114">
        <f t="shared" si="21"/>
        <v>9585</v>
      </c>
      <c r="F39" s="115" t="str">
        <f t="shared" si="22"/>
        <v>4</v>
      </c>
      <c r="G39" s="116" t="str">
        <f t="shared" si="23"/>
        <v>72아1218</v>
      </c>
      <c r="H39" s="117">
        <f t="shared" si="24"/>
        <v>1</v>
      </c>
      <c r="I39" s="118">
        <f t="shared" si="8"/>
        <v>2430.6889999999999</v>
      </c>
      <c r="J39" s="119">
        <f t="shared" si="25"/>
        <v>5.366273894097503E-3</v>
      </c>
      <c r="K39" s="119">
        <f t="shared" si="26"/>
        <v>0.32054450616986774</v>
      </c>
      <c r="L39" s="119">
        <f t="shared" si="27"/>
        <v>5.8008243753108688E-2</v>
      </c>
      <c r="M39" s="120">
        <f t="shared" si="28"/>
        <v>11.457000000000001</v>
      </c>
      <c r="N39" s="121">
        <f t="shared" si="29"/>
        <v>8.2281196812920121E-2</v>
      </c>
      <c r="O39" s="121">
        <f t="shared" si="30"/>
        <v>3.5792320613620254</v>
      </c>
      <c r="P39" s="222">
        <f t="shared" si="31"/>
        <v>0</v>
      </c>
      <c r="Q39" s="223">
        <f t="shared" si="32"/>
        <v>2</v>
      </c>
      <c r="R39" s="223">
        <f t="shared" si="33"/>
        <v>87</v>
      </c>
      <c r="T39">
        <v>514</v>
      </c>
      <c r="U39">
        <v>9585</v>
      </c>
      <c r="V39" t="s">
        <v>425</v>
      </c>
      <c r="W39">
        <v>2430.6889999999999</v>
      </c>
      <c r="X39">
        <v>1064.6769999999999</v>
      </c>
      <c r="Y39">
        <v>2.2829999999999999</v>
      </c>
      <c r="Z39">
        <v>11.457000000000001</v>
      </c>
      <c r="AA39">
        <v>143.74052</v>
      </c>
      <c r="AB39">
        <v>0.77135100000000001</v>
      </c>
      <c r="AC39">
        <v>46.075234000000002</v>
      </c>
      <c r="AD39" s="1">
        <v>141</v>
      </c>
      <c r="AE39">
        <v>2</v>
      </c>
      <c r="AF39">
        <v>87</v>
      </c>
      <c r="AG39">
        <v>74</v>
      </c>
      <c r="AH39">
        <v>16.910256</v>
      </c>
      <c r="AI39">
        <v>157.5</v>
      </c>
      <c r="AJ39">
        <v>0</v>
      </c>
      <c r="AK39">
        <v>0</v>
      </c>
      <c r="AL39">
        <v>0</v>
      </c>
      <c r="AM39" t="s">
        <v>426</v>
      </c>
      <c r="AN39" t="s">
        <v>1014</v>
      </c>
      <c r="AO39">
        <v>2430.6889999999999</v>
      </c>
      <c r="AR39" t="s">
        <v>117</v>
      </c>
      <c r="AS39" t="s">
        <v>120</v>
      </c>
      <c r="AT39" t="s">
        <v>263</v>
      </c>
      <c r="AU39" t="s">
        <v>425</v>
      </c>
      <c r="AV39" t="s">
        <v>48</v>
      </c>
      <c r="AW39">
        <v>1</v>
      </c>
      <c r="BB39">
        <v>0.81535714285714289</v>
      </c>
      <c r="BC39" t="s">
        <v>66</v>
      </c>
      <c r="BF39" t="s">
        <v>117</v>
      </c>
      <c r="BG39" t="s">
        <v>120</v>
      </c>
      <c r="BH39" t="s">
        <v>425</v>
      </c>
      <c r="BI39">
        <v>9585</v>
      </c>
      <c r="BJ39">
        <v>1</v>
      </c>
      <c r="BK39" t="s">
        <v>263</v>
      </c>
      <c r="BL39" t="s">
        <v>178</v>
      </c>
      <c r="BM39">
        <v>0.81535714285714289</v>
      </c>
      <c r="BN39" t="s">
        <v>66</v>
      </c>
      <c r="BO39" t="s">
        <v>182</v>
      </c>
      <c r="BP39">
        <v>2430.6889999999999</v>
      </c>
    </row>
    <row r="40" spans="1:68" ht="16.5" x14ac:dyDescent="0.25">
      <c r="A40" s="127" t="str">
        <f t="shared" si="18"/>
        <v>삼환교통</v>
      </c>
      <c r="B40" s="128" t="str">
        <f t="shared" si="1"/>
        <v>김상화</v>
      </c>
      <c r="C40" s="129" t="str">
        <f t="shared" si="19"/>
        <v>D</v>
      </c>
      <c r="D40" s="130">
        <f t="shared" si="20"/>
        <v>0.84535439099453136</v>
      </c>
      <c r="E40" s="131">
        <f t="shared" si="21"/>
        <v>4710</v>
      </c>
      <c r="F40" s="132" t="str">
        <f t="shared" si="22"/>
        <v>62</v>
      </c>
      <c r="G40" s="133" t="str">
        <f t="shared" si="23"/>
        <v>70바3180</v>
      </c>
      <c r="H40" s="134">
        <f t="shared" si="24"/>
        <v>14</v>
      </c>
      <c r="I40" s="135">
        <f t="shared" si="8"/>
        <v>1285.2260000000001</v>
      </c>
      <c r="J40" s="136">
        <f t="shared" si="25"/>
        <v>9.1799470795161792E-3</v>
      </c>
      <c r="K40" s="136">
        <f t="shared" si="26"/>
        <v>0.36134949868081967</v>
      </c>
      <c r="L40" s="136">
        <f t="shared" si="27"/>
        <v>0.23497812836030393</v>
      </c>
      <c r="M40" s="137">
        <f t="shared" si="28"/>
        <v>12.534000000000001</v>
      </c>
      <c r="N40" s="138">
        <f t="shared" si="29"/>
        <v>7.7807327271623816E-2</v>
      </c>
      <c r="O40" s="138">
        <f t="shared" si="30"/>
        <v>4.2015956726676862</v>
      </c>
      <c r="P40" s="220">
        <f t="shared" si="31"/>
        <v>0</v>
      </c>
      <c r="Q40" s="221">
        <f t="shared" si="32"/>
        <v>1</v>
      </c>
      <c r="R40" s="221">
        <f t="shared" si="33"/>
        <v>54</v>
      </c>
      <c r="T40">
        <v>514</v>
      </c>
      <c r="U40">
        <v>4710</v>
      </c>
      <c r="V40" t="s">
        <v>1015</v>
      </c>
      <c r="W40">
        <v>1285.2260000000001</v>
      </c>
      <c r="X40">
        <v>698.93799999999999</v>
      </c>
      <c r="Y40">
        <v>1.839</v>
      </c>
      <c r="Z40">
        <v>12.534000000000001</v>
      </c>
      <c r="AA40">
        <v>83.512463999999994</v>
      </c>
      <c r="AB40">
        <v>0.76663999999999999</v>
      </c>
      <c r="AC40">
        <v>30.177187</v>
      </c>
      <c r="AD40" s="1">
        <v>302</v>
      </c>
      <c r="AE40">
        <v>1</v>
      </c>
      <c r="AF40">
        <v>54</v>
      </c>
      <c r="AG40">
        <v>73</v>
      </c>
      <c r="AH40">
        <v>15.38963</v>
      </c>
      <c r="AI40">
        <v>124.8</v>
      </c>
      <c r="AJ40">
        <v>0</v>
      </c>
      <c r="AK40">
        <v>0</v>
      </c>
      <c r="AL40">
        <v>0</v>
      </c>
      <c r="AM40" t="s">
        <v>1016</v>
      </c>
      <c r="AN40" t="s">
        <v>1017</v>
      </c>
      <c r="AO40">
        <v>109.551</v>
      </c>
      <c r="AR40" t="s">
        <v>117</v>
      </c>
      <c r="AS40" t="s">
        <v>122</v>
      </c>
      <c r="AT40" t="s">
        <v>319</v>
      </c>
      <c r="AU40" t="s">
        <v>1015</v>
      </c>
      <c r="AV40" t="s">
        <v>48</v>
      </c>
      <c r="AW40">
        <v>14</v>
      </c>
      <c r="BB40">
        <v>0.84535439099453136</v>
      </c>
      <c r="BC40" t="s">
        <v>66</v>
      </c>
      <c r="BF40" t="s">
        <v>117</v>
      </c>
      <c r="BG40" t="s">
        <v>122</v>
      </c>
      <c r="BH40" t="s">
        <v>1015</v>
      </c>
      <c r="BI40">
        <v>4710</v>
      </c>
      <c r="BJ40">
        <v>14</v>
      </c>
      <c r="BK40" t="s">
        <v>319</v>
      </c>
      <c r="BL40" t="s">
        <v>314</v>
      </c>
      <c r="BM40">
        <v>0.84535439099453136</v>
      </c>
      <c r="BN40" t="s">
        <v>66</v>
      </c>
      <c r="BO40" t="s">
        <v>182</v>
      </c>
      <c r="BP40">
        <v>1186.048</v>
      </c>
    </row>
    <row r="41" spans="1:68" ht="16.5" x14ac:dyDescent="0.25">
      <c r="A41" s="110" t="str">
        <f t="shared" si="18"/>
        <v>삼환교통</v>
      </c>
      <c r="B41" s="111" t="str">
        <f t="shared" si="1"/>
        <v>김성운</v>
      </c>
      <c r="C41" s="112" t="str">
        <f t="shared" si="19"/>
        <v>B</v>
      </c>
      <c r="D41" s="113">
        <f t="shared" si="20"/>
        <v>0.90200000000000002</v>
      </c>
      <c r="E41" s="114">
        <f t="shared" si="21"/>
        <v>2961</v>
      </c>
      <c r="F41" s="115" t="str">
        <f t="shared" si="22"/>
        <v>14</v>
      </c>
      <c r="G41" s="116" t="str">
        <f t="shared" si="23"/>
        <v>70바3115</v>
      </c>
      <c r="H41" s="117">
        <f t="shared" si="24"/>
        <v>1</v>
      </c>
      <c r="I41" s="118">
        <f t="shared" si="8"/>
        <v>1105.6020000000001</v>
      </c>
      <c r="J41" s="119">
        <f t="shared" si="25"/>
        <v>1.4708861509595838E-2</v>
      </c>
      <c r="K41" s="119">
        <f t="shared" si="26"/>
        <v>0.29397525011403353</v>
      </c>
      <c r="L41" s="119">
        <f t="shared" si="27"/>
        <v>9.587536925584432E-2</v>
      </c>
      <c r="M41" s="120">
        <f t="shared" si="28"/>
        <v>10.199</v>
      </c>
      <c r="N41" s="121">
        <f t="shared" si="29"/>
        <v>0.54269076937270366</v>
      </c>
      <c r="O41" s="121">
        <f t="shared" si="30"/>
        <v>2.623005385301401</v>
      </c>
      <c r="P41" s="222">
        <f t="shared" si="31"/>
        <v>0</v>
      </c>
      <c r="Q41" s="223">
        <f t="shared" si="32"/>
        <v>6</v>
      </c>
      <c r="R41" s="223">
        <f t="shared" si="33"/>
        <v>29</v>
      </c>
      <c r="T41">
        <v>514</v>
      </c>
      <c r="U41">
        <v>2961</v>
      </c>
      <c r="V41" t="s">
        <v>427</v>
      </c>
      <c r="W41">
        <v>1105.6020000000001</v>
      </c>
      <c r="X41">
        <v>612.84299999999996</v>
      </c>
      <c r="Y41">
        <v>1.804</v>
      </c>
      <c r="Z41">
        <v>10.199</v>
      </c>
      <c r="AA41">
        <v>68.041364000000002</v>
      </c>
      <c r="AB41">
        <v>1.0008109999999999</v>
      </c>
      <c r="AC41">
        <v>20.002476999999999</v>
      </c>
      <c r="AD41" s="1">
        <v>106</v>
      </c>
      <c r="AE41">
        <v>6</v>
      </c>
      <c r="AF41">
        <v>29</v>
      </c>
      <c r="AG41">
        <v>68</v>
      </c>
      <c r="AH41">
        <v>16.248968000000001</v>
      </c>
      <c r="AI41">
        <v>7.1</v>
      </c>
      <c r="AJ41">
        <v>0</v>
      </c>
      <c r="AK41">
        <v>0</v>
      </c>
      <c r="AL41">
        <v>0</v>
      </c>
      <c r="AM41" t="s">
        <v>428</v>
      </c>
      <c r="AN41" t="s">
        <v>1018</v>
      </c>
      <c r="AO41">
        <v>1105.6020000000001</v>
      </c>
      <c r="AR41" t="s">
        <v>117</v>
      </c>
      <c r="AS41" t="s">
        <v>118</v>
      </c>
      <c r="AT41" t="s">
        <v>205</v>
      </c>
      <c r="AU41" t="s">
        <v>427</v>
      </c>
      <c r="AV41" t="s">
        <v>48</v>
      </c>
      <c r="AW41">
        <v>1</v>
      </c>
      <c r="BB41">
        <v>0.90200000000000002</v>
      </c>
      <c r="BC41" t="s">
        <v>67</v>
      </c>
      <c r="BF41" t="s">
        <v>117</v>
      </c>
      <c r="BG41" t="s">
        <v>118</v>
      </c>
      <c r="BH41" t="s">
        <v>427</v>
      </c>
      <c r="BI41">
        <v>2961</v>
      </c>
      <c r="BJ41">
        <v>1</v>
      </c>
      <c r="BK41" t="s">
        <v>205</v>
      </c>
      <c r="BL41" t="s">
        <v>178</v>
      </c>
      <c r="BM41">
        <v>0.90200000000000002</v>
      </c>
      <c r="BN41" t="s">
        <v>67</v>
      </c>
      <c r="BO41" t="s">
        <v>179</v>
      </c>
      <c r="BP41">
        <v>1105.6020000000001</v>
      </c>
    </row>
    <row r="42" spans="1:68" ht="16.5" x14ac:dyDescent="0.25">
      <c r="A42" s="127" t="str">
        <f t="shared" si="18"/>
        <v>삼환교통</v>
      </c>
      <c r="B42" s="128" t="str">
        <f t="shared" si="1"/>
        <v>김성호</v>
      </c>
      <c r="C42" s="129" t="str">
        <f t="shared" si="19"/>
        <v>D</v>
      </c>
      <c r="D42" s="130">
        <f t="shared" si="20"/>
        <v>0.81168489230941754</v>
      </c>
      <c r="E42" s="131">
        <f t="shared" si="21"/>
        <v>3371</v>
      </c>
      <c r="F42" s="132" t="str">
        <f t="shared" si="22"/>
        <v>14</v>
      </c>
      <c r="G42" s="133" t="str">
        <f t="shared" si="23"/>
        <v>70바3162</v>
      </c>
      <c r="H42" s="134">
        <f t="shared" si="24"/>
        <v>3</v>
      </c>
      <c r="I42" s="135">
        <f t="shared" si="8"/>
        <v>1861.78</v>
      </c>
      <c r="J42" s="136">
        <f t="shared" si="25"/>
        <v>2.8302464277346086E-2</v>
      </c>
      <c r="K42" s="136">
        <f t="shared" si="26"/>
        <v>0.31384028460656299</v>
      </c>
      <c r="L42" s="136">
        <f t="shared" si="27"/>
        <v>0.2067913502132368</v>
      </c>
      <c r="M42" s="137">
        <f t="shared" si="28"/>
        <v>9.5709999999999997</v>
      </c>
      <c r="N42" s="138">
        <f t="shared" si="29"/>
        <v>0.64454446819710176</v>
      </c>
      <c r="O42" s="138">
        <f t="shared" si="30"/>
        <v>9.0236225547594238</v>
      </c>
      <c r="P42" s="220">
        <f t="shared" si="31"/>
        <v>3</v>
      </c>
      <c r="Q42" s="221">
        <f t="shared" si="32"/>
        <v>12</v>
      </c>
      <c r="R42" s="221">
        <f t="shared" si="33"/>
        <v>168</v>
      </c>
      <c r="T42">
        <v>514</v>
      </c>
      <c r="U42">
        <v>3371</v>
      </c>
      <c r="V42" t="s">
        <v>429</v>
      </c>
      <c r="W42">
        <v>1861.78</v>
      </c>
      <c r="X42">
        <v>1051.3710000000001</v>
      </c>
      <c r="Y42">
        <v>1.7709999999999999</v>
      </c>
      <c r="Z42">
        <v>9.5709999999999997</v>
      </c>
      <c r="AA42">
        <v>123.388019</v>
      </c>
      <c r="AB42">
        <v>3.4921850000000001</v>
      </c>
      <c r="AC42">
        <v>38.724131</v>
      </c>
      <c r="AD42" s="1">
        <v>385</v>
      </c>
      <c r="AE42">
        <v>12</v>
      </c>
      <c r="AF42">
        <v>168</v>
      </c>
      <c r="AG42">
        <v>76</v>
      </c>
      <c r="AH42">
        <v>15.088823</v>
      </c>
      <c r="AI42">
        <v>326.3</v>
      </c>
      <c r="AJ42">
        <v>0</v>
      </c>
      <c r="AK42">
        <v>3</v>
      </c>
      <c r="AL42">
        <v>255</v>
      </c>
      <c r="AM42" t="s">
        <v>430</v>
      </c>
      <c r="AN42" t="s">
        <v>1019</v>
      </c>
      <c r="AO42">
        <v>1690.67</v>
      </c>
      <c r="AR42" t="s">
        <v>117</v>
      </c>
      <c r="AS42" t="s">
        <v>118</v>
      </c>
      <c r="AT42" t="s">
        <v>218</v>
      </c>
      <c r="AU42" t="s">
        <v>429</v>
      </c>
      <c r="AV42" t="s">
        <v>48</v>
      </c>
      <c r="AW42">
        <v>3</v>
      </c>
      <c r="BB42">
        <v>0.81168489230941754</v>
      </c>
      <c r="BC42" t="s">
        <v>66</v>
      </c>
      <c r="BF42" t="s">
        <v>117</v>
      </c>
      <c r="BG42" t="s">
        <v>118</v>
      </c>
      <c r="BH42" t="s">
        <v>429</v>
      </c>
      <c r="BI42">
        <v>3371</v>
      </c>
      <c r="BJ42">
        <v>3</v>
      </c>
      <c r="BK42" t="s">
        <v>218</v>
      </c>
      <c r="BL42" t="s">
        <v>211</v>
      </c>
      <c r="BM42">
        <v>0.81168489230941754</v>
      </c>
      <c r="BN42" t="s">
        <v>66</v>
      </c>
      <c r="BO42" t="s">
        <v>182</v>
      </c>
      <c r="BP42">
        <v>1861.7800000000002</v>
      </c>
    </row>
    <row r="43" spans="1:68" ht="16.5" x14ac:dyDescent="0.25">
      <c r="A43" s="110" t="str">
        <f t="shared" si="18"/>
        <v>삼환교통</v>
      </c>
      <c r="B43" s="111" t="str">
        <f t="shared" si="1"/>
        <v>김수용</v>
      </c>
      <c r="C43" s="112" t="str">
        <f t="shared" si="19"/>
        <v>F</v>
      </c>
      <c r="D43" s="113">
        <f t="shared" si="20"/>
        <v>0.71517268347485241</v>
      </c>
      <c r="E43" s="114">
        <f t="shared" si="21"/>
        <v>4271</v>
      </c>
      <c r="F43" s="115" t="str">
        <f t="shared" si="22"/>
        <v>58</v>
      </c>
      <c r="G43" s="116" t="str">
        <f t="shared" si="23"/>
        <v>72아1198</v>
      </c>
      <c r="H43" s="117">
        <f t="shared" si="24"/>
        <v>14</v>
      </c>
      <c r="I43" s="118">
        <f t="shared" si="8"/>
        <v>2250.933</v>
      </c>
      <c r="J43" s="119">
        <f t="shared" si="25"/>
        <v>2.7663833248117959E-2</v>
      </c>
      <c r="K43" s="119">
        <f t="shared" si="26"/>
        <v>0.34594919306530519</v>
      </c>
      <c r="L43" s="119">
        <f t="shared" si="27"/>
        <v>0.13549936848409083</v>
      </c>
      <c r="M43" s="120">
        <f t="shared" si="28"/>
        <v>15.036</v>
      </c>
      <c r="N43" s="121">
        <f t="shared" si="29"/>
        <v>0.1332780673614008</v>
      </c>
      <c r="O43" s="121">
        <f t="shared" si="30"/>
        <v>14.616161387300288</v>
      </c>
      <c r="P43" s="222">
        <f t="shared" si="31"/>
        <v>4</v>
      </c>
      <c r="Q43" s="223">
        <f t="shared" si="32"/>
        <v>3</v>
      </c>
      <c r="R43" s="223">
        <f t="shared" si="33"/>
        <v>329</v>
      </c>
      <c r="T43">
        <v>514</v>
      </c>
      <c r="U43">
        <v>4271</v>
      </c>
      <c r="V43" t="s">
        <v>431</v>
      </c>
      <c r="W43">
        <v>2250.933</v>
      </c>
      <c r="X43">
        <v>1138.538</v>
      </c>
      <c r="Y43">
        <v>1.9770000000000001</v>
      </c>
      <c r="Z43">
        <v>15.036</v>
      </c>
      <c r="AA43">
        <v>142.73441299999999</v>
      </c>
      <c r="AB43">
        <v>3.9485809999999999</v>
      </c>
      <c r="AC43">
        <v>49.378855000000001</v>
      </c>
      <c r="AD43" s="1">
        <v>305</v>
      </c>
      <c r="AE43">
        <v>3</v>
      </c>
      <c r="AF43">
        <v>329</v>
      </c>
      <c r="AG43">
        <v>78</v>
      </c>
      <c r="AH43">
        <v>15.770079000000001</v>
      </c>
      <c r="AI43">
        <v>1103.9000000000001</v>
      </c>
      <c r="AJ43">
        <v>0</v>
      </c>
      <c r="AK43">
        <v>4</v>
      </c>
      <c r="AL43">
        <v>2506</v>
      </c>
      <c r="AM43" t="s">
        <v>432</v>
      </c>
      <c r="AN43" t="s">
        <v>1020</v>
      </c>
      <c r="AO43">
        <v>357.27800000000002</v>
      </c>
      <c r="AR43" t="s">
        <v>117</v>
      </c>
      <c r="AS43" t="s">
        <v>121</v>
      </c>
      <c r="AT43" t="s">
        <v>292</v>
      </c>
      <c r="AU43" t="s">
        <v>431</v>
      </c>
      <c r="AV43" t="s">
        <v>48</v>
      </c>
      <c r="AW43">
        <v>14</v>
      </c>
      <c r="BB43">
        <v>0.71517268347485241</v>
      </c>
      <c r="BC43" t="s">
        <v>69</v>
      </c>
      <c r="BF43" t="s">
        <v>117</v>
      </c>
      <c r="BG43" t="s">
        <v>121</v>
      </c>
      <c r="BH43" t="s">
        <v>431</v>
      </c>
      <c r="BI43">
        <v>4271</v>
      </c>
      <c r="BJ43">
        <v>14</v>
      </c>
      <c r="BK43" t="s">
        <v>292</v>
      </c>
      <c r="BL43" t="s">
        <v>276</v>
      </c>
      <c r="BM43">
        <v>0.71517268347485241</v>
      </c>
      <c r="BN43" t="s">
        <v>69</v>
      </c>
      <c r="BO43" t="s">
        <v>191</v>
      </c>
      <c r="BP43">
        <v>2196.1950000000002</v>
      </c>
    </row>
    <row r="44" spans="1:68" ht="16.5" x14ac:dyDescent="0.25">
      <c r="A44" s="127" t="str">
        <f t="shared" si="18"/>
        <v>삼환교통</v>
      </c>
      <c r="B44" s="128" t="str">
        <f t="shared" si="1"/>
        <v>김순동</v>
      </c>
      <c r="C44" s="129" t="str">
        <f t="shared" si="19"/>
        <v>B</v>
      </c>
      <c r="D44" s="130">
        <f t="shared" si="20"/>
        <v>0.91947368421052644</v>
      </c>
      <c r="E44" s="131">
        <f t="shared" si="21"/>
        <v>7265</v>
      </c>
      <c r="F44" s="132" t="str">
        <f t="shared" si="22"/>
        <v>14</v>
      </c>
      <c r="G44" s="133" t="str">
        <f t="shared" si="23"/>
        <v>72아1005</v>
      </c>
      <c r="H44" s="134">
        <f t="shared" si="24"/>
        <v>1</v>
      </c>
      <c r="I44" s="135">
        <f t="shared" si="8"/>
        <v>1133.2360000000001</v>
      </c>
      <c r="J44" s="136">
        <f t="shared" si="25"/>
        <v>2.4057001875779454E-2</v>
      </c>
      <c r="K44" s="136">
        <f t="shared" si="26"/>
        <v>0.31048683171365465</v>
      </c>
      <c r="L44" s="136">
        <f t="shared" si="27"/>
        <v>3.6179577775503069E-2</v>
      </c>
      <c r="M44" s="137">
        <f t="shared" si="28"/>
        <v>10.94</v>
      </c>
      <c r="N44" s="138">
        <f t="shared" si="29"/>
        <v>0.26472861786953467</v>
      </c>
      <c r="O44" s="138">
        <f t="shared" si="30"/>
        <v>9.6184731159264256</v>
      </c>
      <c r="P44" s="220">
        <f t="shared" si="31"/>
        <v>0</v>
      </c>
      <c r="Q44" s="221">
        <f t="shared" si="32"/>
        <v>3</v>
      </c>
      <c r="R44" s="221">
        <f t="shared" si="33"/>
        <v>109</v>
      </c>
      <c r="T44">
        <v>514</v>
      </c>
      <c r="U44">
        <v>7265</v>
      </c>
      <c r="V44" t="s">
        <v>433</v>
      </c>
      <c r="W44">
        <v>1133.2360000000001</v>
      </c>
      <c r="X44">
        <v>648.59799999999996</v>
      </c>
      <c r="Y44">
        <v>1.7470000000000001</v>
      </c>
      <c r="Z44">
        <v>10.94</v>
      </c>
      <c r="AA44">
        <v>71.715254000000002</v>
      </c>
      <c r="AB44">
        <v>1.7252540000000001</v>
      </c>
      <c r="AC44">
        <v>22.266642000000001</v>
      </c>
      <c r="AD44" s="1">
        <v>41</v>
      </c>
      <c r="AE44">
        <v>3</v>
      </c>
      <c r="AF44">
        <v>109</v>
      </c>
      <c r="AG44">
        <v>67</v>
      </c>
      <c r="AH44">
        <v>15.801882000000001</v>
      </c>
      <c r="AI44">
        <v>28.4</v>
      </c>
      <c r="AJ44">
        <v>0</v>
      </c>
      <c r="AK44">
        <v>0</v>
      </c>
      <c r="AL44">
        <v>0</v>
      </c>
      <c r="AM44" t="s">
        <v>434</v>
      </c>
      <c r="AN44" t="s">
        <v>1021</v>
      </c>
      <c r="AO44">
        <v>1133.2360000000001</v>
      </c>
      <c r="AR44" t="s">
        <v>117</v>
      </c>
      <c r="AS44" t="s">
        <v>118</v>
      </c>
      <c r="AT44" t="s">
        <v>226</v>
      </c>
      <c r="AU44" t="s">
        <v>433</v>
      </c>
      <c r="AV44" t="s">
        <v>48</v>
      </c>
      <c r="AW44">
        <v>1</v>
      </c>
      <c r="BB44">
        <v>0.91947368421052644</v>
      </c>
      <c r="BC44" t="s">
        <v>67</v>
      </c>
      <c r="BF44" t="s">
        <v>117</v>
      </c>
      <c r="BG44" t="s">
        <v>118</v>
      </c>
      <c r="BH44" t="s">
        <v>433</v>
      </c>
      <c r="BI44">
        <v>7265</v>
      </c>
      <c r="BJ44">
        <v>1</v>
      </c>
      <c r="BK44" t="s">
        <v>226</v>
      </c>
      <c r="BL44" t="s">
        <v>178</v>
      </c>
      <c r="BM44">
        <v>0.91947368421052644</v>
      </c>
      <c r="BN44" t="s">
        <v>67</v>
      </c>
      <c r="BO44" t="s">
        <v>179</v>
      </c>
      <c r="BP44">
        <v>1133.2360000000001</v>
      </c>
    </row>
    <row r="45" spans="1:68" ht="16.5" x14ac:dyDescent="0.25">
      <c r="A45" s="110" t="str">
        <f t="shared" si="18"/>
        <v>삼환교통</v>
      </c>
      <c r="B45" s="111" t="str">
        <f t="shared" si="1"/>
        <v>김승엽</v>
      </c>
      <c r="C45" s="112" t="str">
        <f t="shared" si="19"/>
        <v>D</v>
      </c>
      <c r="D45" s="113">
        <f t="shared" si="20"/>
        <v>0.81605205888356869</v>
      </c>
      <c r="E45" s="114">
        <f t="shared" si="21"/>
        <v>7962</v>
      </c>
      <c r="F45" s="115" t="str">
        <f t="shared" si="22"/>
        <v>79</v>
      </c>
      <c r="G45" s="116" t="str">
        <f t="shared" si="23"/>
        <v>70바3194</v>
      </c>
      <c r="H45" s="117">
        <f t="shared" si="24"/>
        <v>3</v>
      </c>
      <c r="I45" s="118">
        <f t="shared" si="8"/>
        <v>2397.75</v>
      </c>
      <c r="J45" s="119">
        <f t="shared" si="25"/>
        <v>9.817717526456533E-3</v>
      </c>
      <c r="K45" s="119">
        <f t="shared" si="26"/>
        <v>0.37315113777424319</v>
      </c>
      <c r="L45" s="119">
        <f t="shared" si="27"/>
        <v>0.14555312271921594</v>
      </c>
      <c r="M45" s="120">
        <f t="shared" si="28"/>
        <v>12.276</v>
      </c>
      <c r="N45" s="121">
        <f t="shared" si="29"/>
        <v>0</v>
      </c>
      <c r="O45" s="121">
        <f t="shared" si="30"/>
        <v>5.8805129809196117</v>
      </c>
      <c r="P45" s="222">
        <f t="shared" si="31"/>
        <v>33</v>
      </c>
      <c r="Q45" s="223">
        <f t="shared" si="32"/>
        <v>0</v>
      </c>
      <c r="R45" s="223">
        <f t="shared" si="33"/>
        <v>141</v>
      </c>
      <c r="T45">
        <v>514</v>
      </c>
      <c r="U45">
        <v>7962</v>
      </c>
      <c r="V45" t="s">
        <v>435</v>
      </c>
      <c r="W45">
        <v>2397.75</v>
      </c>
      <c r="X45">
        <v>1278.135</v>
      </c>
      <c r="Y45">
        <v>1.8759999999999999</v>
      </c>
      <c r="Z45">
        <v>12.276</v>
      </c>
      <c r="AA45">
        <v>145.20024599999999</v>
      </c>
      <c r="AB45">
        <v>1.425535</v>
      </c>
      <c r="AC45">
        <v>54.181637000000002</v>
      </c>
      <c r="AD45" s="1">
        <v>349</v>
      </c>
      <c r="AE45">
        <v>0</v>
      </c>
      <c r="AF45">
        <v>141</v>
      </c>
      <c r="AG45">
        <v>71</v>
      </c>
      <c r="AH45">
        <v>16.513401000000002</v>
      </c>
      <c r="AI45">
        <v>385.5</v>
      </c>
      <c r="AJ45">
        <v>0</v>
      </c>
      <c r="AK45">
        <v>33</v>
      </c>
      <c r="AL45">
        <v>8362</v>
      </c>
      <c r="AM45" t="s">
        <v>436</v>
      </c>
      <c r="AN45" t="s">
        <v>1022</v>
      </c>
      <c r="AO45">
        <v>2163.1840000000002</v>
      </c>
      <c r="AR45" t="s">
        <v>117</v>
      </c>
      <c r="AS45" t="s">
        <v>123</v>
      </c>
      <c r="AT45" t="s">
        <v>349</v>
      </c>
      <c r="AU45" t="s">
        <v>435</v>
      </c>
      <c r="AV45" t="s">
        <v>48</v>
      </c>
      <c r="AW45">
        <v>3</v>
      </c>
      <c r="BB45">
        <v>0.81605205888356869</v>
      </c>
      <c r="BC45" t="s">
        <v>66</v>
      </c>
      <c r="BF45" t="s">
        <v>117</v>
      </c>
      <c r="BG45" t="s">
        <v>123</v>
      </c>
      <c r="BH45" t="s">
        <v>435</v>
      </c>
      <c r="BI45">
        <v>7962</v>
      </c>
      <c r="BJ45">
        <v>3</v>
      </c>
      <c r="BK45" t="s">
        <v>349</v>
      </c>
      <c r="BL45" t="s">
        <v>337</v>
      </c>
      <c r="BM45">
        <v>0.81605205888356869</v>
      </c>
      <c r="BN45" t="s">
        <v>66</v>
      </c>
      <c r="BO45" t="s">
        <v>182</v>
      </c>
      <c r="BP45">
        <v>2397.75</v>
      </c>
    </row>
    <row r="46" spans="1:68" ht="16.5" x14ac:dyDescent="0.25">
      <c r="A46" s="127" t="str">
        <f t="shared" si="18"/>
        <v>삼환교통</v>
      </c>
      <c r="B46" s="128" t="str">
        <f t="shared" si="1"/>
        <v>김승학</v>
      </c>
      <c r="C46" s="129" t="str">
        <f t="shared" si="19"/>
        <v>D</v>
      </c>
      <c r="D46" s="130">
        <f t="shared" si="20"/>
        <v>0.84850000000000003</v>
      </c>
      <c r="E46" s="131">
        <f t="shared" si="21"/>
        <v>878</v>
      </c>
      <c r="F46" s="132" t="str">
        <f t="shared" si="22"/>
        <v>23</v>
      </c>
      <c r="G46" s="133" t="str">
        <f t="shared" si="23"/>
        <v>70바3163</v>
      </c>
      <c r="H46" s="134">
        <f t="shared" si="24"/>
        <v>1</v>
      </c>
      <c r="I46" s="135">
        <f t="shared" si="8"/>
        <v>843.55600000000004</v>
      </c>
      <c r="J46" s="136">
        <f t="shared" si="25"/>
        <v>5.2419120641735165E-2</v>
      </c>
      <c r="K46" s="136">
        <f t="shared" si="26"/>
        <v>0.34578180018824439</v>
      </c>
      <c r="L46" s="136">
        <f t="shared" si="27"/>
        <v>0.14936767683473295</v>
      </c>
      <c r="M46" s="137">
        <f t="shared" si="28"/>
        <v>11.912000000000001</v>
      </c>
      <c r="N46" s="138">
        <f t="shared" si="29"/>
        <v>0</v>
      </c>
      <c r="O46" s="138">
        <f t="shared" si="30"/>
        <v>4.5047394600951209</v>
      </c>
      <c r="P46" s="220">
        <f t="shared" si="31"/>
        <v>19</v>
      </c>
      <c r="Q46" s="221">
        <f t="shared" si="32"/>
        <v>0</v>
      </c>
      <c r="R46" s="221">
        <f t="shared" si="33"/>
        <v>38</v>
      </c>
      <c r="T46">
        <v>514</v>
      </c>
      <c r="U46">
        <v>878</v>
      </c>
      <c r="V46" t="s">
        <v>437</v>
      </c>
      <c r="W46">
        <v>843.55600000000004</v>
      </c>
      <c r="X46">
        <v>497.00700000000001</v>
      </c>
      <c r="Y46">
        <v>1.6970000000000001</v>
      </c>
      <c r="Z46">
        <v>11.912000000000001</v>
      </c>
      <c r="AA46">
        <v>56.335264000000002</v>
      </c>
      <c r="AB46">
        <v>2.9530449999999999</v>
      </c>
      <c r="AC46">
        <v>19.479709</v>
      </c>
      <c r="AD46" s="1">
        <v>126</v>
      </c>
      <c r="AE46">
        <v>0</v>
      </c>
      <c r="AF46">
        <v>38</v>
      </c>
      <c r="AG46">
        <v>79</v>
      </c>
      <c r="AH46">
        <v>14.973853</v>
      </c>
      <c r="AI46">
        <v>97.4</v>
      </c>
      <c r="AJ46">
        <v>0</v>
      </c>
      <c r="AK46">
        <v>19</v>
      </c>
      <c r="AL46">
        <v>7941</v>
      </c>
      <c r="AM46" t="s">
        <v>438</v>
      </c>
      <c r="AN46" t="s">
        <v>1023</v>
      </c>
      <c r="AO46">
        <v>838.57799999999997</v>
      </c>
      <c r="AR46" t="s">
        <v>117</v>
      </c>
      <c r="AS46" t="s">
        <v>119</v>
      </c>
      <c r="AT46" t="s">
        <v>239</v>
      </c>
      <c r="AU46" t="s">
        <v>437</v>
      </c>
      <c r="AV46" t="s">
        <v>48</v>
      </c>
      <c r="AW46">
        <v>1</v>
      </c>
      <c r="BB46">
        <v>0.84850000000000003</v>
      </c>
      <c r="BC46" t="s">
        <v>66</v>
      </c>
      <c r="BF46" t="s">
        <v>117</v>
      </c>
      <c r="BG46" t="s">
        <v>119</v>
      </c>
      <c r="BH46" t="s">
        <v>437</v>
      </c>
      <c r="BI46">
        <v>878</v>
      </c>
      <c r="BJ46">
        <v>1</v>
      </c>
      <c r="BK46" t="s">
        <v>239</v>
      </c>
      <c r="BL46" t="s">
        <v>178</v>
      </c>
      <c r="BM46">
        <v>0.84850000000000003</v>
      </c>
      <c r="BN46" t="s">
        <v>66</v>
      </c>
      <c r="BO46" t="s">
        <v>182</v>
      </c>
      <c r="BP46">
        <v>838.57799999999997</v>
      </c>
    </row>
    <row r="47" spans="1:68" ht="16.5" x14ac:dyDescent="0.25">
      <c r="A47" s="110" t="str">
        <f t="shared" si="18"/>
        <v>삼환교통</v>
      </c>
      <c r="B47" s="111" t="str">
        <f t="shared" si="1"/>
        <v>김영돈</v>
      </c>
      <c r="C47" s="112" t="str">
        <f t="shared" si="19"/>
        <v>D</v>
      </c>
      <c r="D47" s="113">
        <f t="shared" si="20"/>
        <v>0.83508832405933553</v>
      </c>
      <c r="E47" s="114">
        <f t="shared" si="21"/>
        <v>6088</v>
      </c>
      <c r="F47" s="115" t="str">
        <f t="shared" si="22"/>
        <v>23</v>
      </c>
      <c r="G47" s="116" t="str">
        <f t="shared" si="23"/>
        <v>70바3159</v>
      </c>
      <c r="H47" s="117">
        <f t="shared" si="24"/>
        <v>3</v>
      </c>
      <c r="I47" s="118">
        <f t="shared" si="8"/>
        <v>641.51499999999999</v>
      </c>
      <c r="J47" s="119">
        <f t="shared" si="25"/>
        <v>3.5186485602728419E-2</v>
      </c>
      <c r="K47" s="119">
        <f t="shared" si="26"/>
        <v>0.33894049858970754</v>
      </c>
      <c r="L47" s="119">
        <f t="shared" si="27"/>
        <v>0.15276338043537563</v>
      </c>
      <c r="M47" s="120">
        <f t="shared" si="28"/>
        <v>13.843999999999999</v>
      </c>
      <c r="N47" s="121">
        <f t="shared" si="29"/>
        <v>0</v>
      </c>
      <c r="O47" s="121">
        <f t="shared" si="30"/>
        <v>7.4822880213245213</v>
      </c>
      <c r="P47" s="222">
        <f t="shared" si="31"/>
        <v>5</v>
      </c>
      <c r="Q47" s="223">
        <f t="shared" si="32"/>
        <v>0</v>
      </c>
      <c r="R47" s="223">
        <f t="shared" si="33"/>
        <v>48</v>
      </c>
      <c r="T47">
        <v>514</v>
      </c>
      <c r="U47">
        <v>6088</v>
      </c>
      <c r="V47" t="s">
        <v>439</v>
      </c>
      <c r="W47">
        <v>641.51499999999999</v>
      </c>
      <c r="X47">
        <v>358.88400000000001</v>
      </c>
      <c r="Y47">
        <v>1.788</v>
      </c>
      <c r="Z47">
        <v>13.843999999999999</v>
      </c>
      <c r="AA47">
        <v>36.377204999999996</v>
      </c>
      <c r="AB47">
        <v>1.2799860000000001</v>
      </c>
      <c r="AC47">
        <v>12.329708</v>
      </c>
      <c r="AD47" s="1">
        <v>98</v>
      </c>
      <c r="AE47">
        <v>0</v>
      </c>
      <c r="AF47">
        <v>48</v>
      </c>
      <c r="AG47">
        <v>81</v>
      </c>
      <c r="AH47">
        <v>17.635082000000001</v>
      </c>
      <c r="AI47">
        <v>564.20000000000005</v>
      </c>
      <c r="AJ47">
        <v>0</v>
      </c>
      <c r="AK47">
        <v>5</v>
      </c>
      <c r="AL47">
        <v>834</v>
      </c>
      <c r="AM47" t="s">
        <v>440</v>
      </c>
      <c r="AN47" t="s">
        <v>1024</v>
      </c>
      <c r="AO47">
        <v>140.648</v>
      </c>
      <c r="AR47" t="s">
        <v>117</v>
      </c>
      <c r="AS47" t="s">
        <v>119</v>
      </c>
      <c r="AT47" t="s">
        <v>237</v>
      </c>
      <c r="AU47" t="s">
        <v>439</v>
      </c>
      <c r="AV47" t="s">
        <v>48</v>
      </c>
      <c r="AW47">
        <v>3</v>
      </c>
      <c r="BB47">
        <v>0.83508832405933553</v>
      </c>
      <c r="BC47" t="s">
        <v>66</v>
      </c>
      <c r="BF47" t="s">
        <v>117</v>
      </c>
      <c r="BG47" t="s">
        <v>119</v>
      </c>
      <c r="BH47" t="s">
        <v>439</v>
      </c>
      <c r="BI47">
        <v>6088</v>
      </c>
      <c r="BJ47">
        <v>3</v>
      </c>
      <c r="BK47" t="s">
        <v>237</v>
      </c>
      <c r="BL47" t="s">
        <v>236</v>
      </c>
      <c r="BM47">
        <v>0.83508832405933553</v>
      </c>
      <c r="BN47" t="s">
        <v>66</v>
      </c>
      <c r="BO47" t="s">
        <v>182</v>
      </c>
      <c r="BP47">
        <v>392.01599999999996</v>
      </c>
    </row>
    <row r="48" spans="1:68" ht="16.5" x14ac:dyDescent="0.25">
      <c r="A48" s="127" t="str">
        <f t="shared" si="18"/>
        <v>삼환교통</v>
      </c>
      <c r="B48" s="128" t="str">
        <f t="shared" si="1"/>
        <v>김영민</v>
      </c>
      <c r="C48" s="129" t="str">
        <f t="shared" si="19"/>
        <v>F</v>
      </c>
      <c r="D48" s="130">
        <f t="shared" si="20"/>
        <v>0.73833349748070609</v>
      </c>
      <c r="E48" s="131">
        <f t="shared" si="21"/>
        <v>2709</v>
      </c>
      <c r="F48" s="132" t="str">
        <f t="shared" si="22"/>
        <v>62</v>
      </c>
      <c r="G48" s="133" t="str">
        <f t="shared" si="23"/>
        <v>70바3118</v>
      </c>
      <c r="H48" s="134">
        <f t="shared" si="24"/>
        <v>6</v>
      </c>
      <c r="I48" s="135">
        <f t="shared" si="8"/>
        <v>690.32799999999997</v>
      </c>
      <c r="J48" s="136">
        <f t="shared" si="25"/>
        <v>2.0661054511953988E-2</v>
      </c>
      <c r="K48" s="136">
        <f t="shared" si="26"/>
        <v>0.35511502397520195</v>
      </c>
      <c r="L48" s="136">
        <f t="shared" si="27"/>
        <v>0.20714790650241624</v>
      </c>
      <c r="M48" s="137">
        <f t="shared" si="28"/>
        <v>14.141</v>
      </c>
      <c r="N48" s="138">
        <f t="shared" si="29"/>
        <v>0.43457602762744668</v>
      </c>
      <c r="O48" s="138">
        <f t="shared" si="30"/>
        <v>17.96247580860113</v>
      </c>
      <c r="P48" s="220">
        <f t="shared" si="31"/>
        <v>2</v>
      </c>
      <c r="Q48" s="221">
        <f t="shared" si="32"/>
        <v>3</v>
      </c>
      <c r="R48" s="221">
        <f t="shared" si="33"/>
        <v>124</v>
      </c>
      <c r="T48">
        <v>514</v>
      </c>
      <c r="U48">
        <v>2709</v>
      </c>
      <c r="V48" t="s">
        <v>200</v>
      </c>
      <c r="W48">
        <v>690.32799999999997</v>
      </c>
      <c r="X48">
        <v>407.81799999999998</v>
      </c>
      <c r="Y48">
        <v>1.6930000000000001</v>
      </c>
      <c r="Z48">
        <v>14.141</v>
      </c>
      <c r="AA48">
        <v>46.355814000000002</v>
      </c>
      <c r="AB48">
        <v>0.95775999999999994</v>
      </c>
      <c r="AC48">
        <v>16.461646000000002</v>
      </c>
      <c r="AD48" s="1">
        <v>143</v>
      </c>
      <c r="AE48">
        <v>3</v>
      </c>
      <c r="AF48">
        <v>124</v>
      </c>
      <c r="AG48">
        <v>67</v>
      </c>
      <c r="AH48">
        <v>14.891939000000001</v>
      </c>
      <c r="AI48">
        <v>3.6</v>
      </c>
      <c r="AJ48">
        <v>0</v>
      </c>
      <c r="AK48">
        <v>2</v>
      </c>
      <c r="AL48">
        <v>818</v>
      </c>
      <c r="AM48" t="s">
        <v>441</v>
      </c>
      <c r="AN48" t="s">
        <v>1025</v>
      </c>
      <c r="AO48">
        <v>132.297</v>
      </c>
      <c r="AR48" t="s">
        <v>117</v>
      </c>
      <c r="AS48" t="s">
        <v>122</v>
      </c>
      <c r="AT48" t="s">
        <v>301</v>
      </c>
      <c r="AU48" t="s">
        <v>200</v>
      </c>
      <c r="AV48" t="s">
        <v>48</v>
      </c>
      <c r="AW48">
        <v>6</v>
      </c>
      <c r="BB48">
        <v>0.73833349748070609</v>
      </c>
      <c r="BC48" t="s">
        <v>69</v>
      </c>
      <c r="BF48" t="s">
        <v>117</v>
      </c>
      <c r="BG48" t="s">
        <v>122</v>
      </c>
      <c r="BH48" t="s">
        <v>200</v>
      </c>
      <c r="BI48">
        <v>2709</v>
      </c>
      <c r="BJ48">
        <v>6</v>
      </c>
      <c r="BK48" t="s">
        <v>301</v>
      </c>
      <c r="BL48" t="s">
        <v>309</v>
      </c>
      <c r="BM48">
        <v>0.73833349748070609</v>
      </c>
      <c r="BN48" t="s">
        <v>69</v>
      </c>
      <c r="BO48" t="s">
        <v>191</v>
      </c>
      <c r="BP48">
        <v>515.81299999999999</v>
      </c>
    </row>
    <row r="49" spans="1:68" ht="16.5" x14ac:dyDescent="0.25">
      <c r="A49" s="110" t="str">
        <f t="shared" si="18"/>
        <v>삼환교통</v>
      </c>
      <c r="B49" s="111" t="str">
        <f t="shared" si="1"/>
        <v>김영식</v>
      </c>
      <c r="C49" s="112" t="str">
        <f t="shared" si="19"/>
        <v>F</v>
      </c>
      <c r="D49" s="113">
        <f t="shared" si="20"/>
        <v>0.79756080780166716</v>
      </c>
      <c r="E49" s="114">
        <f t="shared" si="21"/>
        <v>9636</v>
      </c>
      <c r="F49" s="115" t="str">
        <f t="shared" si="22"/>
        <v>79</v>
      </c>
      <c r="G49" s="116" t="str">
        <f t="shared" si="23"/>
        <v>70바3128</v>
      </c>
      <c r="H49" s="117">
        <f t="shared" si="24"/>
        <v>2</v>
      </c>
      <c r="I49" s="118">
        <f t="shared" si="8"/>
        <v>2143.096</v>
      </c>
      <c r="J49" s="119">
        <f t="shared" si="25"/>
        <v>2.4530123678670444E-2</v>
      </c>
      <c r="K49" s="119">
        <f t="shared" si="26"/>
        <v>0.31975030850504099</v>
      </c>
      <c r="L49" s="119">
        <f t="shared" si="27"/>
        <v>0.13671809382314185</v>
      </c>
      <c r="M49" s="120">
        <f t="shared" si="28"/>
        <v>12.294</v>
      </c>
      <c r="N49" s="121">
        <f t="shared" si="29"/>
        <v>0</v>
      </c>
      <c r="O49" s="121">
        <f t="shared" si="30"/>
        <v>20.811013599017496</v>
      </c>
      <c r="P49" s="222">
        <f t="shared" si="31"/>
        <v>5</v>
      </c>
      <c r="Q49" s="223">
        <f t="shared" si="32"/>
        <v>0</v>
      </c>
      <c r="R49" s="223">
        <f t="shared" si="33"/>
        <v>446</v>
      </c>
      <c r="T49">
        <v>514</v>
      </c>
      <c r="U49">
        <v>9636</v>
      </c>
      <c r="V49" t="s">
        <v>442</v>
      </c>
      <c r="W49">
        <v>2143.096</v>
      </c>
      <c r="X49">
        <v>1121.8589999999999</v>
      </c>
      <c r="Y49">
        <v>1.91</v>
      </c>
      <c r="Z49">
        <v>12.294</v>
      </c>
      <c r="AA49">
        <v>114.61968299999999</v>
      </c>
      <c r="AB49">
        <v>2.8116349999999999</v>
      </c>
      <c r="AC49">
        <v>36.649678999999999</v>
      </c>
      <c r="AD49" s="1">
        <v>293</v>
      </c>
      <c r="AE49">
        <v>0</v>
      </c>
      <c r="AF49">
        <v>446</v>
      </c>
      <c r="AG49">
        <v>81</v>
      </c>
      <c r="AH49">
        <v>18.697451000000001</v>
      </c>
      <c r="AI49">
        <v>540.70000000000005</v>
      </c>
      <c r="AJ49">
        <v>0</v>
      </c>
      <c r="AK49">
        <v>5</v>
      </c>
      <c r="AL49">
        <v>467</v>
      </c>
      <c r="AM49" t="s">
        <v>443</v>
      </c>
      <c r="AN49" t="s">
        <v>1026</v>
      </c>
      <c r="AO49">
        <v>2063.473</v>
      </c>
      <c r="AR49" t="s">
        <v>117</v>
      </c>
      <c r="AS49" t="s">
        <v>123</v>
      </c>
      <c r="AT49" t="s">
        <v>337</v>
      </c>
      <c r="AU49" t="s">
        <v>442</v>
      </c>
      <c r="AV49" t="s">
        <v>48</v>
      </c>
      <c r="AW49">
        <v>2</v>
      </c>
      <c r="BB49">
        <v>0.79756080780166716</v>
      </c>
      <c r="BC49" t="s">
        <v>69</v>
      </c>
      <c r="BF49" t="s">
        <v>117</v>
      </c>
      <c r="BG49" t="s">
        <v>123</v>
      </c>
      <c r="BH49" t="s">
        <v>442</v>
      </c>
      <c r="BI49">
        <v>9636</v>
      </c>
      <c r="BJ49">
        <v>2</v>
      </c>
      <c r="BK49" t="s">
        <v>337</v>
      </c>
      <c r="BL49" t="s">
        <v>349</v>
      </c>
      <c r="BM49">
        <v>0.79756080780166716</v>
      </c>
      <c r="BN49" t="s">
        <v>69</v>
      </c>
      <c r="BO49" t="s">
        <v>191</v>
      </c>
      <c r="BP49">
        <v>2143.096</v>
      </c>
    </row>
    <row r="50" spans="1:68" ht="16.5" x14ac:dyDescent="0.25">
      <c r="A50" s="127" t="str">
        <f t="shared" si="18"/>
        <v>삼환교통</v>
      </c>
      <c r="B50" s="128" t="str">
        <f t="shared" si="1"/>
        <v>김영운</v>
      </c>
      <c r="C50" s="129" t="str">
        <f t="shared" si="19"/>
        <v>A</v>
      </c>
      <c r="D50" s="130">
        <f t="shared" si="20"/>
        <v>0.96500000000000008</v>
      </c>
      <c r="E50" s="131">
        <f t="shared" si="21"/>
        <v>7942</v>
      </c>
      <c r="F50" s="132" t="str">
        <f t="shared" si="22"/>
        <v>23</v>
      </c>
      <c r="G50" s="133" t="str">
        <f t="shared" si="23"/>
        <v>70바3104</v>
      </c>
      <c r="H50" s="134">
        <f t="shared" si="24"/>
        <v>1</v>
      </c>
      <c r="I50" s="135">
        <f t="shared" si="8"/>
        <v>449.83100000000002</v>
      </c>
      <c r="J50" s="136">
        <f t="shared" si="25"/>
        <v>3.1285210396346602E-2</v>
      </c>
      <c r="K50" s="136">
        <f t="shared" si="26"/>
        <v>0.30426829595796079</v>
      </c>
      <c r="L50" s="136">
        <f t="shared" si="27"/>
        <v>0.25565156692179952</v>
      </c>
      <c r="M50" s="137">
        <f t="shared" si="28"/>
        <v>15.531000000000001</v>
      </c>
      <c r="N50" s="138">
        <f t="shared" si="29"/>
        <v>0</v>
      </c>
      <c r="O50" s="138">
        <f t="shared" si="30"/>
        <v>6.8914770213702479</v>
      </c>
      <c r="P50" s="220">
        <f t="shared" si="31"/>
        <v>7</v>
      </c>
      <c r="Q50" s="221">
        <f t="shared" si="32"/>
        <v>0</v>
      </c>
      <c r="R50" s="221">
        <f t="shared" si="33"/>
        <v>31</v>
      </c>
      <c r="T50">
        <v>514</v>
      </c>
      <c r="U50">
        <v>7942</v>
      </c>
      <c r="V50" t="s">
        <v>444</v>
      </c>
      <c r="W50">
        <v>449.83100000000002</v>
      </c>
      <c r="X50">
        <v>258.923</v>
      </c>
      <c r="Y50">
        <v>1.7370000000000001</v>
      </c>
      <c r="Z50">
        <v>15.531000000000001</v>
      </c>
      <c r="AA50">
        <v>24.389990999999998</v>
      </c>
      <c r="AB50">
        <v>0.763046</v>
      </c>
      <c r="AC50">
        <v>7.4211010000000002</v>
      </c>
      <c r="AD50" s="1">
        <v>115</v>
      </c>
      <c r="AE50">
        <v>0</v>
      </c>
      <c r="AF50">
        <v>31</v>
      </c>
      <c r="AG50">
        <v>89</v>
      </c>
      <c r="AH50">
        <v>18.443262000000001</v>
      </c>
      <c r="AI50">
        <v>206.2</v>
      </c>
      <c r="AJ50">
        <v>50.3</v>
      </c>
      <c r="AK50">
        <v>7</v>
      </c>
      <c r="AL50">
        <v>3597</v>
      </c>
      <c r="AM50" t="s">
        <v>445</v>
      </c>
      <c r="AN50" t="s">
        <v>1027</v>
      </c>
      <c r="AO50">
        <v>449.83100000000002</v>
      </c>
      <c r="AR50" t="s">
        <v>117</v>
      </c>
      <c r="AS50" t="s">
        <v>119</v>
      </c>
      <c r="AT50" t="s">
        <v>230</v>
      </c>
      <c r="AU50" t="s">
        <v>444</v>
      </c>
      <c r="AV50" t="s">
        <v>48</v>
      </c>
      <c r="AW50">
        <v>1</v>
      </c>
      <c r="BB50">
        <v>0.96500000000000008</v>
      </c>
      <c r="BC50" t="s">
        <v>65</v>
      </c>
      <c r="BF50" t="s">
        <v>117</v>
      </c>
      <c r="BG50" t="s">
        <v>119</v>
      </c>
      <c r="BH50" t="s">
        <v>444</v>
      </c>
      <c r="BI50">
        <v>7942</v>
      </c>
      <c r="BJ50">
        <v>1</v>
      </c>
      <c r="BK50" t="s">
        <v>230</v>
      </c>
      <c r="BL50" t="s">
        <v>178</v>
      </c>
      <c r="BM50">
        <v>0.96500000000000008</v>
      </c>
      <c r="BN50" t="s">
        <v>65</v>
      </c>
      <c r="BO50" t="s">
        <v>181</v>
      </c>
      <c r="BP50">
        <v>449.83100000000002</v>
      </c>
    </row>
    <row r="51" spans="1:68" ht="16.5" x14ac:dyDescent="0.25">
      <c r="A51" s="110" t="str">
        <f t="shared" si="18"/>
        <v>삼환교통</v>
      </c>
      <c r="B51" s="111" t="str">
        <f t="shared" si="1"/>
        <v>김영웅</v>
      </c>
      <c r="C51" s="112" t="str">
        <f t="shared" si="19"/>
        <v>F</v>
      </c>
      <c r="D51" s="113">
        <f t="shared" si="20"/>
        <v>0.76871646692258966</v>
      </c>
      <c r="E51" s="114">
        <f t="shared" si="21"/>
        <v>5914</v>
      </c>
      <c r="F51" s="115" t="str">
        <f t="shared" si="22"/>
        <v>4</v>
      </c>
      <c r="G51" s="116" t="str">
        <f t="shared" si="23"/>
        <v>72아1205</v>
      </c>
      <c r="H51" s="117">
        <f t="shared" si="24"/>
        <v>13</v>
      </c>
      <c r="I51" s="118">
        <f t="shared" si="8"/>
        <v>1919.925</v>
      </c>
      <c r="J51" s="119">
        <f t="shared" si="25"/>
        <v>2.7159830186778266E-2</v>
      </c>
      <c r="K51" s="119">
        <f t="shared" si="26"/>
        <v>0.37259966031403319</v>
      </c>
      <c r="L51" s="119">
        <f t="shared" si="27"/>
        <v>0.1734442751669987</v>
      </c>
      <c r="M51" s="120">
        <f t="shared" si="28"/>
        <v>14.974</v>
      </c>
      <c r="N51" s="121">
        <f t="shared" si="29"/>
        <v>5.2085367918017635E-2</v>
      </c>
      <c r="O51" s="121">
        <f t="shared" si="30"/>
        <v>32.865867156269125</v>
      </c>
      <c r="P51" s="222">
        <f t="shared" si="31"/>
        <v>17</v>
      </c>
      <c r="Q51" s="223">
        <f t="shared" si="32"/>
        <v>1</v>
      </c>
      <c r="R51" s="223">
        <f t="shared" si="33"/>
        <v>631</v>
      </c>
      <c r="T51">
        <v>514</v>
      </c>
      <c r="U51">
        <v>5914</v>
      </c>
      <c r="V51" t="s">
        <v>446</v>
      </c>
      <c r="W51">
        <v>1919.925</v>
      </c>
      <c r="X51">
        <v>879.91700000000003</v>
      </c>
      <c r="Y51">
        <v>2.1819999999999999</v>
      </c>
      <c r="Z51">
        <v>14.974</v>
      </c>
      <c r="AA51">
        <v>114.24081</v>
      </c>
      <c r="AB51">
        <v>3.1027610000000001</v>
      </c>
      <c r="AC51">
        <v>42.566087000000003</v>
      </c>
      <c r="AD51" s="1">
        <v>333</v>
      </c>
      <c r="AE51">
        <v>1</v>
      </c>
      <c r="AF51">
        <v>631</v>
      </c>
      <c r="AG51">
        <v>81</v>
      </c>
      <c r="AH51">
        <v>16.805947</v>
      </c>
      <c r="AI51">
        <v>1585.1</v>
      </c>
      <c r="AJ51">
        <v>0</v>
      </c>
      <c r="AK51">
        <v>17</v>
      </c>
      <c r="AL51">
        <v>6165</v>
      </c>
      <c r="AM51" t="s">
        <v>447</v>
      </c>
      <c r="AN51" t="s">
        <v>1028</v>
      </c>
      <c r="AO51">
        <v>232.72300000000001</v>
      </c>
      <c r="AR51" t="s">
        <v>117</v>
      </c>
      <c r="AS51" t="s">
        <v>120</v>
      </c>
      <c r="AT51" t="s">
        <v>252</v>
      </c>
      <c r="AU51" t="s">
        <v>446</v>
      </c>
      <c r="AV51" t="s">
        <v>48</v>
      </c>
      <c r="AW51">
        <v>13</v>
      </c>
      <c r="BB51">
        <v>0.76871646692258966</v>
      </c>
      <c r="BC51" t="s">
        <v>69</v>
      </c>
      <c r="BF51" t="s">
        <v>117</v>
      </c>
      <c r="BG51" t="s">
        <v>120</v>
      </c>
      <c r="BH51" t="s">
        <v>446</v>
      </c>
      <c r="BI51">
        <v>5914</v>
      </c>
      <c r="BJ51">
        <v>13</v>
      </c>
      <c r="BK51" t="s">
        <v>252</v>
      </c>
      <c r="BL51" t="s">
        <v>353</v>
      </c>
      <c r="BM51">
        <v>0.76871646692258966</v>
      </c>
      <c r="BN51" t="s">
        <v>69</v>
      </c>
      <c r="BO51" t="s">
        <v>191</v>
      </c>
      <c r="BP51">
        <v>1872.3799999999997</v>
      </c>
    </row>
    <row r="52" spans="1:68" ht="16.5" x14ac:dyDescent="0.25">
      <c r="A52" s="127" t="str">
        <f t="shared" si="18"/>
        <v>삼환교통</v>
      </c>
      <c r="B52" s="128" t="str">
        <f t="shared" si="1"/>
        <v>김영인</v>
      </c>
      <c r="C52" s="129" t="str">
        <f t="shared" si="19"/>
        <v>D</v>
      </c>
      <c r="D52" s="130">
        <f t="shared" si="20"/>
        <v>0.84081450339035291</v>
      </c>
      <c r="E52" s="131">
        <f t="shared" si="21"/>
        <v>2547</v>
      </c>
      <c r="F52" s="132" t="str">
        <f t="shared" si="22"/>
        <v>4</v>
      </c>
      <c r="G52" s="133" t="str">
        <f t="shared" si="23"/>
        <v>72아1228</v>
      </c>
      <c r="H52" s="134">
        <f t="shared" si="24"/>
        <v>13</v>
      </c>
      <c r="I52" s="135">
        <f t="shared" si="8"/>
        <v>2337.4349999999999</v>
      </c>
      <c r="J52" s="136">
        <f t="shared" si="25"/>
        <v>7.6962542196424445E-3</v>
      </c>
      <c r="K52" s="136">
        <f t="shared" si="26"/>
        <v>0.33480027970522797</v>
      </c>
      <c r="L52" s="136">
        <f t="shared" si="27"/>
        <v>0.25669162992767713</v>
      </c>
      <c r="M52" s="137">
        <f t="shared" si="28"/>
        <v>10.627000000000001</v>
      </c>
      <c r="N52" s="138">
        <f t="shared" si="29"/>
        <v>8.5563876642559045E-2</v>
      </c>
      <c r="O52" s="138">
        <f t="shared" si="30"/>
        <v>16.25713656208622</v>
      </c>
      <c r="P52" s="220">
        <f t="shared" si="31"/>
        <v>2</v>
      </c>
      <c r="Q52" s="221">
        <f t="shared" si="32"/>
        <v>2</v>
      </c>
      <c r="R52" s="221">
        <f t="shared" si="33"/>
        <v>380</v>
      </c>
      <c r="T52">
        <v>514</v>
      </c>
      <c r="U52">
        <v>2547</v>
      </c>
      <c r="V52" t="s">
        <v>448</v>
      </c>
      <c r="W52">
        <v>2337.4349999999999</v>
      </c>
      <c r="X52">
        <v>1002.287</v>
      </c>
      <c r="Y52">
        <v>2.3319999999999999</v>
      </c>
      <c r="Z52">
        <v>10.627000000000001</v>
      </c>
      <c r="AA52">
        <v>150.213853</v>
      </c>
      <c r="AB52">
        <v>1.1560839999999999</v>
      </c>
      <c r="AC52">
        <v>50.291640000000001</v>
      </c>
      <c r="AD52" s="1">
        <v>600</v>
      </c>
      <c r="AE52">
        <v>2</v>
      </c>
      <c r="AF52">
        <v>380</v>
      </c>
      <c r="AG52">
        <v>79</v>
      </c>
      <c r="AH52">
        <v>15.560715</v>
      </c>
      <c r="AI52">
        <v>1730.2</v>
      </c>
      <c r="AJ52">
        <v>0</v>
      </c>
      <c r="AK52">
        <v>2</v>
      </c>
      <c r="AL52">
        <v>790</v>
      </c>
      <c r="AM52" t="s">
        <v>449</v>
      </c>
      <c r="AN52" t="s">
        <v>1029</v>
      </c>
      <c r="AO52">
        <v>342.48</v>
      </c>
      <c r="AR52" t="s">
        <v>117</v>
      </c>
      <c r="AS52" t="s">
        <v>120</v>
      </c>
      <c r="AT52" t="s">
        <v>277</v>
      </c>
      <c r="AU52" t="s">
        <v>448</v>
      </c>
      <c r="AV52" t="s">
        <v>48</v>
      </c>
      <c r="AW52">
        <v>13</v>
      </c>
      <c r="BB52">
        <v>0.84081450339035291</v>
      </c>
      <c r="BC52" t="s">
        <v>66</v>
      </c>
      <c r="BF52" t="s">
        <v>117</v>
      </c>
      <c r="BG52" t="s">
        <v>120</v>
      </c>
      <c r="BH52" t="s">
        <v>448</v>
      </c>
      <c r="BI52">
        <v>2547</v>
      </c>
      <c r="BJ52">
        <v>13</v>
      </c>
      <c r="BK52" t="s">
        <v>277</v>
      </c>
      <c r="BL52" t="s">
        <v>287</v>
      </c>
      <c r="BM52">
        <v>0.84081450339035291</v>
      </c>
      <c r="BN52" t="s">
        <v>66</v>
      </c>
      <c r="BO52" t="s">
        <v>182</v>
      </c>
      <c r="BP52">
        <v>2298.96</v>
      </c>
    </row>
    <row r="53" spans="1:68" ht="16.5" x14ac:dyDescent="0.25">
      <c r="A53" s="110" t="str">
        <f t="shared" si="18"/>
        <v>삼환교통</v>
      </c>
      <c r="B53" s="111" t="str">
        <f t="shared" si="1"/>
        <v>김영준</v>
      </c>
      <c r="C53" s="112" t="str">
        <f t="shared" si="19"/>
        <v>B</v>
      </c>
      <c r="D53" s="113">
        <f t="shared" si="20"/>
        <v>0.93736842105263163</v>
      </c>
      <c r="E53" s="114">
        <f t="shared" si="21"/>
        <v>8695</v>
      </c>
      <c r="F53" s="115" t="str">
        <f t="shared" si="22"/>
        <v>23</v>
      </c>
      <c r="G53" s="116" t="str">
        <f t="shared" si="23"/>
        <v>70바3185</v>
      </c>
      <c r="H53" s="117">
        <f t="shared" si="24"/>
        <v>1</v>
      </c>
      <c r="I53" s="118">
        <f t="shared" si="8"/>
        <v>424.36900000000003</v>
      </c>
      <c r="J53" s="119">
        <f t="shared" si="25"/>
        <v>5.3234269536119733E-2</v>
      </c>
      <c r="K53" s="119">
        <f t="shared" si="26"/>
        <v>0.2811284793995556</v>
      </c>
      <c r="L53" s="119">
        <f t="shared" si="27"/>
        <v>0.2474261786322752</v>
      </c>
      <c r="M53" s="120">
        <f t="shared" si="28"/>
        <v>16.103999999999999</v>
      </c>
      <c r="N53" s="121">
        <f t="shared" si="29"/>
        <v>0</v>
      </c>
      <c r="O53" s="121">
        <f t="shared" si="30"/>
        <v>3.2990157150970028</v>
      </c>
      <c r="P53" s="222">
        <f t="shared" si="31"/>
        <v>0</v>
      </c>
      <c r="Q53" s="223">
        <f t="shared" si="32"/>
        <v>0</v>
      </c>
      <c r="R53" s="223">
        <f t="shared" si="33"/>
        <v>14</v>
      </c>
      <c r="T53">
        <v>514</v>
      </c>
      <c r="U53">
        <v>8695</v>
      </c>
      <c r="V53" t="s">
        <v>450</v>
      </c>
      <c r="W53">
        <v>424.36900000000003</v>
      </c>
      <c r="X53">
        <v>236.071</v>
      </c>
      <c r="Y53">
        <v>1.798</v>
      </c>
      <c r="Z53">
        <v>16.103999999999999</v>
      </c>
      <c r="AA53">
        <v>21.842490000000002</v>
      </c>
      <c r="AB53">
        <v>1.1627689999999999</v>
      </c>
      <c r="AC53">
        <v>6.1405459999999996</v>
      </c>
      <c r="AD53" s="1">
        <v>105</v>
      </c>
      <c r="AE53">
        <v>0</v>
      </c>
      <c r="AF53">
        <v>14</v>
      </c>
      <c r="AG53">
        <v>68</v>
      </c>
      <c r="AH53">
        <v>19.428598999999998</v>
      </c>
      <c r="AI53">
        <v>18.899999999999999</v>
      </c>
      <c r="AJ53">
        <v>0</v>
      </c>
      <c r="AK53">
        <v>0</v>
      </c>
      <c r="AL53">
        <v>0</v>
      </c>
      <c r="AM53" t="s">
        <v>451</v>
      </c>
      <c r="AN53" t="s">
        <v>1030</v>
      </c>
      <c r="AO53">
        <v>379.98</v>
      </c>
      <c r="AR53" t="s">
        <v>117</v>
      </c>
      <c r="AS53" t="s">
        <v>119</v>
      </c>
      <c r="AT53" t="s">
        <v>243</v>
      </c>
      <c r="AU53" t="s">
        <v>450</v>
      </c>
      <c r="AV53" t="s">
        <v>48</v>
      </c>
      <c r="AW53">
        <v>1</v>
      </c>
      <c r="BB53">
        <v>0.93736842105263163</v>
      </c>
      <c r="BC53" t="s">
        <v>67</v>
      </c>
      <c r="BF53" t="s">
        <v>117</v>
      </c>
      <c r="BG53" t="s">
        <v>119</v>
      </c>
      <c r="BH53" t="s">
        <v>450</v>
      </c>
      <c r="BI53">
        <v>8695</v>
      </c>
      <c r="BJ53">
        <v>1</v>
      </c>
      <c r="BK53" t="s">
        <v>243</v>
      </c>
      <c r="BL53" t="s">
        <v>178</v>
      </c>
      <c r="BM53">
        <v>0.93736842105263163</v>
      </c>
      <c r="BN53" t="s">
        <v>67</v>
      </c>
      <c r="BO53" t="s">
        <v>179</v>
      </c>
      <c r="BP53">
        <v>379.98</v>
      </c>
    </row>
    <row r="54" spans="1:68" ht="16.5" x14ac:dyDescent="0.25">
      <c r="A54" s="127" t="str">
        <f t="shared" si="18"/>
        <v>삼환교통</v>
      </c>
      <c r="B54" s="128" t="str">
        <f t="shared" si="1"/>
        <v>김영학</v>
      </c>
      <c r="C54" s="129" t="str">
        <f t="shared" si="19"/>
        <v>C</v>
      </c>
      <c r="D54" s="130">
        <f t="shared" si="20"/>
        <v>0.86952380952380948</v>
      </c>
      <c r="E54" s="131">
        <f t="shared" si="21"/>
        <v>3487</v>
      </c>
      <c r="F54" s="132" t="str">
        <f t="shared" si="22"/>
        <v>14</v>
      </c>
      <c r="G54" s="133" t="str">
        <f t="shared" si="23"/>
        <v>70바3183</v>
      </c>
      <c r="H54" s="134">
        <f t="shared" si="24"/>
        <v>1</v>
      </c>
      <c r="I54" s="135">
        <f t="shared" si="8"/>
        <v>850.82600000000002</v>
      </c>
      <c r="J54" s="136">
        <f t="shared" si="25"/>
        <v>4.7039457356095653E-2</v>
      </c>
      <c r="K54" s="136">
        <f t="shared" si="26"/>
        <v>0.30492155507099927</v>
      </c>
      <c r="L54" s="136">
        <f t="shared" si="27"/>
        <v>0.13986408501855843</v>
      </c>
      <c r="M54" s="137">
        <f t="shared" si="28"/>
        <v>15.159000000000001</v>
      </c>
      <c r="N54" s="138">
        <f t="shared" si="29"/>
        <v>1.2928612900875149</v>
      </c>
      <c r="O54" s="138">
        <f t="shared" si="30"/>
        <v>6.816904984097806</v>
      </c>
      <c r="P54" s="220">
        <f t="shared" si="31"/>
        <v>2</v>
      </c>
      <c r="Q54" s="221">
        <f t="shared" si="32"/>
        <v>11</v>
      </c>
      <c r="R54" s="221">
        <f t="shared" si="33"/>
        <v>58</v>
      </c>
      <c r="T54">
        <v>514</v>
      </c>
      <c r="U54">
        <v>3487</v>
      </c>
      <c r="V54" t="s">
        <v>452</v>
      </c>
      <c r="W54">
        <v>850.82600000000002</v>
      </c>
      <c r="X54">
        <v>468.279</v>
      </c>
      <c r="Y54">
        <v>1.8169999999999999</v>
      </c>
      <c r="Z54">
        <v>15.159000000000001</v>
      </c>
      <c r="AA54">
        <v>45.127200000000002</v>
      </c>
      <c r="AB54">
        <v>2.1227589999999998</v>
      </c>
      <c r="AC54">
        <v>13.760256</v>
      </c>
      <c r="AD54" s="1">
        <v>119</v>
      </c>
      <c r="AE54">
        <v>11</v>
      </c>
      <c r="AF54">
        <v>58</v>
      </c>
      <c r="AG54">
        <v>72</v>
      </c>
      <c r="AH54">
        <v>18.853950000000001</v>
      </c>
      <c r="AI54">
        <v>17.7</v>
      </c>
      <c r="AJ54">
        <v>0</v>
      </c>
      <c r="AK54">
        <v>2</v>
      </c>
      <c r="AL54">
        <v>285</v>
      </c>
      <c r="AM54" t="s">
        <v>453</v>
      </c>
      <c r="AN54" t="s">
        <v>1031</v>
      </c>
      <c r="AO54">
        <v>826.62199999999996</v>
      </c>
      <c r="AR54" t="s">
        <v>117</v>
      </c>
      <c r="AS54" t="s">
        <v>118</v>
      </c>
      <c r="AT54" t="s">
        <v>222</v>
      </c>
      <c r="AU54" t="s">
        <v>452</v>
      </c>
      <c r="AV54" t="s">
        <v>48</v>
      </c>
      <c r="AW54">
        <v>1</v>
      </c>
      <c r="BB54">
        <v>0.86952380952380948</v>
      </c>
      <c r="BC54" t="s">
        <v>68</v>
      </c>
      <c r="BF54" t="s">
        <v>117</v>
      </c>
      <c r="BG54" t="s">
        <v>118</v>
      </c>
      <c r="BH54" t="s">
        <v>452</v>
      </c>
      <c r="BI54">
        <v>3487</v>
      </c>
      <c r="BJ54">
        <v>1</v>
      </c>
      <c r="BK54" t="s">
        <v>222</v>
      </c>
      <c r="BL54" t="s">
        <v>178</v>
      </c>
      <c r="BM54">
        <v>0.86952380952380948</v>
      </c>
      <c r="BN54" t="s">
        <v>68</v>
      </c>
      <c r="BO54" t="s">
        <v>180</v>
      </c>
      <c r="BP54">
        <v>826.62199999999996</v>
      </c>
    </row>
    <row r="55" spans="1:68" ht="16.5" x14ac:dyDescent="0.25">
      <c r="A55" s="110" t="str">
        <f t="shared" si="18"/>
        <v>삼환교통</v>
      </c>
      <c r="B55" s="111" t="str">
        <f t="shared" si="1"/>
        <v>김영환</v>
      </c>
      <c r="C55" s="112" t="str">
        <f t="shared" si="19"/>
        <v>C</v>
      </c>
      <c r="D55" s="113">
        <f t="shared" si="20"/>
        <v>0.85552863614457353</v>
      </c>
      <c r="E55" s="114">
        <f t="shared" si="21"/>
        <v>332</v>
      </c>
      <c r="F55" s="115" t="str">
        <f t="shared" si="22"/>
        <v>급행99</v>
      </c>
      <c r="G55" s="116" t="str">
        <f t="shared" si="23"/>
        <v>70바3117</v>
      </c>
      <c r="H55" s="117">
        <f t="shared" si="24"/>
        <v>3</v>
      </c>
      <c r="I55" s="118">
        <f t="shared" si="8"/>
        <v>2506.0070000000001</v>
      </c>
      <c r="J55" s="119">
        <f t="shared" si="25"/>
        <v>2.0259889902010629E-2</v>
      </c>
      <c r="K55" s="119">
        <f t="shared" si="26"/>
        <v>0.36498969338406351</v>
      </c>
      <c r="L55" s="119">
        <f t="shared" si="27"/>
        <v>0.10175550188008253</v>
      </c>
      <c r="M55" s="120">
        <f t="shared" si="28"/>
        <v>11.843</v>
      </c>
      <c r="N55" s="121">
        <f t="shared" si="29"/>
        <v>7.9808236768692184E-2</v>
      </c>
      <c r="O55" s="121">
        <f t="shared" si="30"/>
        <v>5.3471518635023765</v>
      </c>
      <c r="P55" s="222">
        <f t="shared" si="31"/>
        <v>26</v>
      </c>
      <c r="Q55" s="223">
        <f t="shared" si="32"/>
        <v>2</v>
      </c>
      <c r="R55" s="223">
        <f t="shared" si="33"/>
        <v>134</v>
      </c>
      <c r="T55">
        <v>514</v>
      </c>
      <c r="U55">
        <v>332</v>
      </c>
      <c r="V55" t="s">
        <v>201</v>
      </c>
      <c r="W55">
        <v>2506.0070000000001</v>
      </c>
      <c r="X55">
        <v>1002.937</v>
      </c>
      <c r="Y55">
        <v>2.4990000000000001</v>
      </c>
      <c r="Z55">
        <v>11.843</v>
      </c>
      <c r="AA55">
        <v>142.247466</v>
      </c>
      <c r="AB55">
        <v>2.8819180000000002</v>
      </c>
      <c r="AC55">
        <v>51.918858999999998</v>
      </c>
      <c r="AD55" s="1">
        <v>255</v>
      </c>
      <c r="AE55">
        <v>2</v>
      </c>
      <c r="AF55">
        <v>134</v>
      </c>
      <c r="AG55">
        <v>77</v>
      </c>
      <c r="AH55">
        <v>17.617234</v>
      </c>
      <c r="AI55">
        <v>233.7</v>
      </c>
      <c r="AJ55">
        <v>0</v>
      </c>
      <c r="AK55">
        <v>26</v>
      </c>
      <c r="AL55">
        <v>15069</v>
      </c>
      <c r="AM55" t="s">
        <v>454</v>
      </c>
      <c r="AN55" t="s">
        <v>1032</v>
      </c>
      <c r="AO55">
        <v>2070.3910000000001</v>
      </c>
      <c r="AR55" t="s">
        <v>117</v>
      </c>
      <c r="AS55" t="s">
        <v>124</v>
      </c>
      <c r="AT55" t="s">
        <v>353</v>
      </c>
      <c r="AU55" t="s">
        <v>201</v>
      </c>
      <c r="AV55" t="s">
        <v>48</v>
      </c>
      <c r="AW55">
        <v>3</v>
      </c>
      <c r="BB55">
        <v>0.85552863614457353</v>
      </c>
      <c r="BC55" t="s">
        <v>68</v>
      </c>
      <c r="BF55" t="s">
        <v>117</v>
      </c>
      <c r="BG55" t="s">
        <v>124</v>
      </c>
      <c r="BH55" t="s">
        <v>201</v>
      </c>
      <c r="BI55">
        <v>332</v>
      </c>
      <c r="BJ55">
        <v>3</v>
      </c>
      <c r="BK55" t="s">
        <v>353</v>
      </c>
      <c r="BL55" t="s">
        <v>355</v>
      </c>
      <c r="BM55">
        <v>0.85552863614457353</v>
      </c>
      <c r="BN55" t="s">
        <v>68</v>
      </c>
      <c r="BO55" t="s">
        <v>180</v>
      </c>
      <c r="BP55">
        <v>2506.0070000000001</v>
      </c>
    </row>
    <row r="56" spans="1:68" ht="16.5" x14ac:dyDescent="0.25">
      <c r="A56" s="127" t="str">
        <f t="shared" si="18"/>
        <v>삼환교통</v>
      </c>
      <c r="B56" s="128" t="str">
        <f t="shared" si="1"/>
        <v>김오균</v>
      </c>
      <c r="C56" s="129" t="str">
        <f t="shared" si="19"/>
        <v>F</v>
      </c>
      <c r="D56" s="130">
        <f t="shared" si="20"/>
        <v>0.78178571428571431</v>
      </c>
      <c r="E56" s="131">
        <f t="shared" si="21"/>
        <v>1843</v>
      </c>
      <c r="F56" s="132" t="str">
        <f t="shared" si="22"/>
        <v>4</v>
      </c>
      <c r="G56" s="133" t="str">
        <f t="shared" si="23"/>
        <v>72아1218</v>
      </c>
      <c r="H56" s="134">
        <f t="shared" si="24"/>
        <v>1</v>
      </c>
      <c r="I56" s="135">
        <f t="shared" si="8"/>
        <v>2413.3029999999999</v>
      </c>
      <c r="J56" s="136">
        <f t="shared" si="25"/>
        <v>3.0696046670541776E-3</v>
      </c>
      <c r="K56" s="136">
        <f t="shared" si="26"/>
        <v>0.30745435171086449</v>
      </c>
      <c r="L56" s="136">
        <f t="shared" si="27"/>
        <v>0.26312485419360937</v>
      </c>
      <c r="M56" s="137">
        <f t="shared" si="28"/>
        <v>11.789</v>
      </c>
      <c r="N56" s="138">
        <f t="shared" si="29"/>
        <v>0.12431095473713828</v>
      </c>
      <c r="O56" s="138">
        <f t="shared" si="30"/>
        <v>20.386996576890677</v>
      </c>
      <c r="P56" s="220">
        <f t="shared" si="31"/>
        <v>1</v>
      </c>
      <c r="Q56" s="221">
        <f t="shared" si="32"/>
        <v>3</v>
      </c>
      <c r="R56" s="221">
        <f t="shared" si="33"/>
        <v>492</v>
      </c>
      <c r="T56">
        <v>514</v>
      </c>
      <c r="U56">
        <v>1843</v>
      </c>
      <c r="V56" t="s">
        <v>455</v>
      </c>
      <c r="W56">
        <v>2413.3029999999999</v>
      </c>
      <c r="X56">
        <v>1102.4090000000001</v>
      </c>
      <c r="Y56">
        <v>2.1890000000000001</v>
      </c>
      <c r="Z56">
        <v>11.789</v>
      </c>
      <c r="AA56">
        <v>142.970528</v>
      </c>
      <c r="AB56">
        <v>0.438863</v>
      </c>
      <c r="AC56">
        <v>43.956910999999998</v>
      </c>
      <c r="AD56" s="1">
        <v>635</v>
      </c>
      <c r="AE56">
        <v>3</v>
      </c>
      <c r="AF56">
        <v>492</v>
      </c>
      <c r="AG56">
        <v>60</v>
      </c>
      <c r="AH56">
        <v>16.879722999999998</v>
      </c>
      <c r="AI56">
        <v>0</v>
      </c>
      <c r="AJ56">
        <v>0</v>
      </c>
      <c r="AK56">
        <v>1</v>
      </c>
      <c r="AL56">
        <v>92</v>
      </c>
      <c r="AM56" t="s">
        <v>456</v>
      </c>
      <c r="AN56" t="s">
        <v>1033</v>
      </c>
      <c r="AO56">
        <v>2413.3029999999999</v>
      </c>
      <c r="AR56" t="s">
        <v>117</v>
      </c>
      <c r="AS56" t="s">
        <v>120</v>
      </c>
      <c r="AT56" t="s">
        <v>263</v>
      </c>
      <c r="AU56" t="s">
        <v>455</v>
      </c>
      <c r="AV56" t="s">
        <v>48</v>
      </c>
      <c r="AW56">
        <v>1</v>
      </c>
      <c r="BB56">
        <v>0.78178571428571431</v>
      </c>
      <c r="BC56" t="s">
        <v>69</v>
      </c>
      <c r="BF56" t="s">
        <v>117</v>
      </c>
      <c r="BG56" t="s">
        <v>120</v>
      </c>
      <c r="BH56" t="s">
        <v>455</v>
      </c>
      <c r="BI56">
        <v>1843</v>
      </c>
      <c r="BJ56">
        <v>1</v>
      </c>
      <c r="BK56" t="s">
        <v>263</v>
      </c>
      <c r="BL56" t="s">
        <v>178</v>
      </c>
      <c r="BM56">
        <v>0.78178571428571431</v>
      </c>
      <c r="BN56" t="s">
        <v>69</v>
      </c>
      <c r="BO56" t="s">
        <v>191</v>
      </c>
      <c r="BP56">
        <v>2413.3029999999999</v>
      </c>
    </row>
    <row r="57" spans="1:68" ht="16.5" x14ac:dyDescent="0.25">
      <c r="A57" s="110" t="str">
        <f t="shared" si="18"/>
        <v>삼환교통</v>
      </c>
      <c r="B57" s="111" t="str">
        <f t="shared" si="1"/>
        <v>김완기</v>
      </c>
      <c r="C57" s="112" t="str">
        <f t="shared" si="19"/>
        <v>F</v>
      </c>
      <c r="D57" s="113">
        <f t="shared" si="20"/>
        <v>0.76754698458503801</v>
      </c>
      <c r="E57" s="114">
        <f t="shared" si="21"/>
        <v>8966</v>
      </c>
      <c r="F57" s="115" t="str">
        <f t="shared" si="22"/>
        <v>62</v>
      </c>
      <c r="G57" s="116" t="str">
        <f t="shared" si="23"/>
        <v>70바3118</v>
      </c>
      <c r="H57" s="117">
        <f t="shared" si="24"/>
        <v>2</v>
      </c>
      <c r="I57" s="118">
        <f t="shared" si="8"/>
        <v>913.11500000000001</v>
      </c>
      <c r="J57" s="119">
        <f t="shared" si="25"/>
        <v>1.1029294761248755E-2</v>
      </c>
      <c r="K57" s="119">
        <f t="shared" si="26"/>
        <v>0.34508112093219856</v>
      </c>
      <c r="L57" s="119">
        <f t="shared" si="27"/>
        <v>0.22779168012791379</v>
      </c>
      <c r="M57" s="120">
        <f t="shared" si="28"/>
        <v>18.222999999999999</v>
      </c>
      <c r="N57" s="121">
        <f t="shared" si="29"/>
        <v>0.21903046166145557</v>
      </c>
      <c r="O57" s="121">
        <f t="shared" si="30"/>
        <v>13.141827699687333</v>
      </c>
      <c r="P57" s="222">
        <f t="shared" si="31"/>
        <v>2</v>
      </c>
      <c r="Q57" s="223">
        <f t="shared" si="32"/>
        <v>2</v>
      </c>
      <c r="R57" s="223">
        <f t="shared" si="33"/>
        <v>120</v>
      </c>
      <c r="T57">
        <v>514</v>
      </c>
      <c r="U57">
        <v>8966</v>
      </c>
      <c r="V57" t="s">
        <v>457</v>
      </c>
      <c r="W57">
        <v>913.11500000000001</v>
      </c>
      <c r="X57">
        <v>540.04100000000005</v>
      </c>
      <c r="Y57">
        <v>1.6910000000000001</v>
      </c>
      <c r="Z57">
        <v>18.222999999999999</v>
      </c>
      <c r="AA57">
        <v>57.093586999999999</v>
      </c>
      <c r="AB57">
        <v>0.62970199999999998</v>
      </c>
      <c r="AC57">
        <v>19.701919</v>
      </c>
      <c r="AD57" s="1">
        <v>208</v>
      </c>
      <c r="AE57">
        <v>2</v>
      </c>
      <c r="AF57">
        <v>120</v>
      </c>
      <c r="AG57">
        <v>81</v>
      </c>
      <c r="AH57">
        <v>15.993302</v>
      </c>
      <c r="AI57">
        <v>102.8</v>
      </c>
      <c r="AJ57">
        <v>0</v>
      </c>
      <c r="AK57">
        <v>2</v>
      </c>
      <c r="AL57">
        <v>265</v>
      </c>
      <c r="AM57" t="s">
        <v>458</v>
      </c>
      <c r="AN57" t="s">
        <v>1034</v>
      </c>
      <c r="AO57">
        <v>814.35799999999995</v>
      </c>
      <c r="AR57" t="s">
        <v>117</v>
      </c>
      <c r="AS57" t="s">
        <v>122</v>
      </c>
      <c r="AT57" t="s">
        <v>301</v>
      </c>
      <c r="AU57" t="s">
        <v>457</v>
      </c>
      <c r="AV57" t="s">
        <v>48</v>
      </c>
      <c r="AW57">
        <v>2</v>
      </c>
      <c r="BB57">
        <v>0.76754698458503801</v>
      </c>
      <c r="BC57" t="s">
        <v>69</v>
      </c>
      <c r="BF57" t="s">
        <v>117</v>
      </c>
      <c r="BG57" t="s">
        <v>122</v>
      </c>
      <c r="BH57" t="s">
        <v>457</v>
      </c>
      <c r="BI57">
        <v>8966</v>
      </c>
      <c r="BJ57">
        <v>2</v>
      </c>
      <c r="BK57" t="s">
        <v>301</v>
      </c>
      <c r="BL57" t="s">
        <v>312</v>
      </c>
      <c r="BM57">
        <v>0.76754698458503801</v>
      </c>
      <c r="BN57" t="s">
        <v>69</v>
      </c>
      <c r="BO57" t="s">
        <v>191</v>
      </c>
      <c r="BP57">
        <v>876.03199999999993</v>
      </c>
    </row>
    <row r="58" spans="1:68" ht="16.5" x14ac:dyDescent="0.25">
      <c r="A58" s="127" t="str">
        <f t="shared" si="18"/>
        <v>삼환교통</v>
      </c>
      <c r="B58" s="128" t="str">
        <f t="shared" si="1"/>
        <v>김용원</v>
      </c>
      <c r="C58" s="129" t="str">
        <f t="shared" si="19"/>
        <v>F</v>
      </c>
      <c r="D58" s="130">
        <f t="shared" si="20"/>
        <v>0.79865274284114784</v>
      </c>
      <c r="E58" s="131">
        <f t="shared" si="21"/>
        <v>6569</v>
      </c>
      <c r="F58" s="132" t="str">
        <f t="shared" si="22"/>
        <v>79</v>
      </c>
      <c r="G58" s="133" t="str">
        <f t="shared" si="23"/>
        <v>70바3153</v>
      </c>
      <c r="H58" s="134">
        <f t="shared" si="24"/>
        <v>4</v>
      </c>
      <c r="I58" s="135">
        <f t="shared" si="8"/>
        <v>2238.7440000000001</v>
      </c>
      <c r="J58" s="136">
        <f t="shared" si="25"/>
        <v>1.1582780859860711E-2</v>
      </c>
      <c r="K58" s="136">
        <f t="shared" si="26"/>
        <v>0.370217900717009</v>
      </c>
      <c r="L58" s="136">
        <f t="shared" si="27"/>
        <v>0.18224504454283294</v>
      </c>
      <c r="M58" s="137">
        <f t="shared" si="28"/>
        <v>13.051</v>
      </c>
      <c r="N58" s="138">
        <f t="shared" si="29"/>
        <v>0</v>
      </c>
      <c r="O58" s="138">
        <f t="shared" si="30"/>
        <v>14.651072208345393</v>
      </c>
      <c r="P58" s="220">
        <f t="shared" si="31"/>
        <v>19</v>
      </c>
      <c r="Q58" s="221">
        <f t="shared" si="32"/>
        <v>0</v>
      </c>
      <c r="R58" s="221">
        <f t="shared" si="33"/>
        <v>328</v>
      </c>
      <c r="T58">
        <v>514</v>
      </c>
      <c r="U58">
        <v>6569</v>
      </c>
      <c r="V58" t="s">
        <v>459</v>
      </c>
      <c r="W58">
        <v>2238.7440000000001</v>
      </c>
      <c r="X58">
        <v>1220.7809999999999</v>
      </c>
      <c r="Y58">
        <v>1.8340000000000001</v>
      </c>
      <c r="Z58">
        <v>13.051</v>
      </c>
      <c r="AA58">
        <v>136.167473</v>
      </c>
      <c r="AB58">
        <v>1.5771980000000001</v>
      </c>
      <c r="AC58">
        <v>50.411636000000001</v>
      </c>
      <c r="AD58" s="1">
        <v>408</v>
      </c>
      <c r="AE58">
        <v>0</v>
      </c>
      <c r="AF58">
        <v>328</v>
      </c>
      <c r="AG58">
        <v>88</v>
      </c>
      <c r="AH58">
        <v>16.441106999999999</v>
      </c>
      <c r="AI58">
        <v>1042.5999999999999</v>
      </c>
      <c r="AJ58">
        <v>20.7</v>
      </c>
      <c r="AK58">
        <v>19</v>
      </c>
      <c r="AL58">
        <v>4998</v>
      </c>
      <c r="AM58" t="s">
        <v>460</v>
      </c>
      <c r="AN58" t="s">
        <v>1035</v>
      </c>
      <c r="AO58">
        <v>1924.201</v>
      </c>
      <c r="AR58" t="s">
        <v>117</v>
      </c>
      <c r="AS58" t="s">
        <v>123</v>
      </c>
      <c r="AT58" t="s">
        <v>338</v>
      </c>
      <c r="AU58" t="s">
        <v>459</v>
      </c>
      <c r="AV58" t="s">
        <v>48</v>
      </c>
      <c r="AW58">
        <v>4</v>
      </c>
      <c r="BB58">
        <v>0.79865274284114784</v>
      </c>
      <c r="BC58" t="s">
        <v>69</v>
      </c>
      <c r="BF58" t="s">
        <v>117</v>
      </c>
      <c r="BG58" t="s">
        <v>123</v>
      </c>
      <c r="BH58" t="s">
        <v>459</v>
      </c>
      <c r="BI58">
        <v>6569</v>
      </c>
      <c r="BJ58">
        <v>4</v>
      </c>
      <c r="BK58" t="s">
        <v>338</v>
      </c>
      <c r="BL58" t="s">
        <v>334</v>
      </c>
      <c r="BM58">
        <v>0.79865274284114784</v>
      </c>
      <c r="BN58" t="s">
        <v>69</v>
      </c>
      <c r="BO58" t="s">
        <v>191</v>
      </c>
      <c r="BP58">
        <v>2238.7440000000001</v>
      </c>
    </row>
    <row r="59" spans="1:68" ht="16.5" x14ac:dyDescent="0.25">
      <c r="A59" s="110" t="str">
        <f t="shared" si="18"/>
        <v>삼환교통</v>
      </c>
      <c r="B59" s="111" t="str">
        <f t="shared" si="1"/>
        <v>김용유</v>
      </c>
      <c r="C59" s="112" t="str">
        <f t="shared" si="19"/>
        <v>C</v>
      </c>
      <c r="D59" s="113">
        <f t="shared" si="20"/>
        <v>0.87335909412058799</v>
      </c>
      <c r="E59" s="114">
        <f t="shared" si="21"/>
        <v>8558</v>
      </c>
      <c r="F59" s="115" t="str">
        <f t="shared" si="22"/>
        <v>4</v>
      </c>
      <c r="G59" s="116" t="str">
        <f t="shared" si="23"/>
        <v>72아1221</v>
      </c>
      <c r="H59" s="117">
        <f t="shared" si="24"/>
        <v>13</v>
      </c>
      <c r="I59" s="118">
        <f t="shared" si="8"/>
        <v>2223.4810000000002</v>
      </c>
      <c r="J59" s="119">
        <f t="shared" si="25"/>
        <v>2.4172232314711762E-2</v>
      </c>
      <c r="K59" s="119">
        <f t="shared" si="26"/>
        <v>0.33360128964567781</v>
      </c>
      <c r="L59" s="119">
        <f t="shared" si="27"/>
        <v>0.19878739687903785</v>
      </c>
      <c r="M59" s="120">
        <f t="shared" si="28"/>
        <v>10.973000000000001</v>
      </c>
      <c r="N59" s="121">
        <f t="shared" si="29"/>
        <v>0</v>
      </c>
      <c r="O59" s="121">
        <f t="shared" si="30"/>
        <v>5.3519683775125575</v>
      </c>
      <c r="P59" s="222">
        <f t="shared" si="31"/>
        <v>2</v>
      </c>
      <c r="Q59" s="223">
        <f t="shared" si="32"/>
        <v>0</v>
      </c>
      <c r="R59" s="223">
        <f t="shared" si="33"/>
        <v>119</v>
      </c>
      <c r="T59">
        <v>514</v>
      </c>
      <c r="U59">
        <v>8558</v>
      </c>
      <c r="V59" t="s">
        <v>461</v>
      </c>
      <c r="W59">
        <v>2223.4810000000002</v>
      </c>
      <c r="X59">
        <v>915.06799999999998</v>
      </c>
      <c r="Y59">
        <v>2.4300000000000002</v>
      </c>
      <c r="Z59">
        <v>10.973000000000001</v>
      </c>
      <c r="AA59">
        <v>139.83995999999999</v>
      </c>
      <c r="AB59">
        <v>3.3802439999999998</v>
      </c>
      <c r="AC59">
        <v>46.650790999999998</v>
      </c>
      <c r="AD59" s="1">
        <v>442</v>
      </c>
      <c r="AE59">
        <v>0</v>
      </c>
      <c r="AF59">
        <v>119</v>
      </c>
      <c r="AG59">
        <v>72</v>
      </c>
      <c r="AH59">
        <v>15.900183</v>
      </c>
      <c r="AI59">
        <v>747.5</v>
      </c>
      <c r="AJ59">
        <v>0</v>
      </c>
      <c r="AK59">
        <v>2</v>
      </c>
      <c r="AL59">
        <v>1954</v>
      </c>
      <c r="AM59" t="s">
        <v>462</v>
      </c>
      <c r="AN59" t="s">
        <v>1036</v>
      </c>
      <c r="AO59">
        <v>259.36700000000002</v>
      </c>
      <c r="AR59" t="s">
        <v>117</v>
      </c>
      <c r="AS59" t="s">
        <v>120</v>
      </c>
      <c r="AT59" t="s">
        <v>267</v>
      </c>
      <c r="AU59" t="s">
        <v>461</v>
      </c>
      <c r="AV59" t="s">
        <v>48</v>
      </c>
      <c r="AW59">
        <v>13</v>
      </c>
      <c r="BB59">
        <v>0.87335909412058799</v>
      </c>
      <c r="BC59" t="s">
        <v>68</v>
      </c>
      <c r="BF59" t="s">
        <v>117</v>
      </c>
      <c r="BG59" t="s">
        <v>120</v>
      </c>
      <c r="BH59" t="s">
        <v>461</v>
      </c>
      <c r="BI59">
        <v>8558</v>
      </c>
      <c r="BJ59">
        <v>13</v>
      </c>
      <c r="BK59" t="s">
        <v>267</v>
      </c>
      <c r="BL59" t="s">
        <v>297</v>
      </c>
      <c r="BM59">
        <v>0.87335909412058799</v>
      </c>
      <c r="BN59" t="s">
        <v>68</v>
      </c>
      <c r="BO59" t="s">
        <v>180</v>
      </c>
      <c r="BP59">
        <v>2223.4809999999998</v>
      </c>
    </row>
    <row r="60" spans="1:68" ht="16.5" x14ac:dyDescent="0.25">
      <c r="A60" s="127" t="str">
        <f t="shared" si="18"/>
        <v>삼환교통</v>
      </c>
      <c r="B60" s="128" t="str">
        <f t="shared" si="1"/>
        <v>김용하</v>
      </c>
      <c r="C60" s="129" t="str">
        <f t="shared" si="19"/>
        <v>F</v>
      </c>
      <c r="D60" s="130">
        <f t="shared" si="20"/>
        <v>0.77659595847873386</v>
      </c>
      <c r="E60" s="131">
        <f t="shared" si="21"/>
        <v>1390</v>
      </c>
      <c r="F60" s="132" t="str">
        <f t="shared" si="22"/>
        <v>4</v>
      </c>
      <c r="G60" s="133" t="str">
        <f t="shared" si="23"/>
        <v>72아1207</v>
      </c>
      <c r="H60" s="134">
        <f t="shared" si="24"/>
        <v>8</v>
      </c>
      <c r="I60" s="135">
        <f t="shared" si="8"/>
        <v>1142.866</v>
      </c>
      <c r="J60" s="136">
        <f t="shared" si="25"/>
        <v>2.0236436217091133E-2</v>
      </c>
      <c r="K60" s="136">
        <f t="shared" si="26"/>
        <v>0.33397089527401608</v>
      </c>
      <c r="L60" s="136">
        <f t="shared" si="27"/>
        <v>0.18637355560494406</v>
      </c>
      <c r="M60" s="137">
        <f t="shared" si="28"/>
        <v>14.872999999999999</v>
      </c>
      <c r="N60" s="138">
        <f t="shared" si="29"/>
        <v>0</v>
      </c>
      <c r="O60" s="138">
        <f t="shared" si="30"/>
        <v>37.01221315534805</v>
      </c>
      <c r="P60" s="220">
        <f t="shared" si="31"/>
        <v>3</v>
      </c>
      <c r="Q60" s="221">
        <f t="shared" si="32"/>
        <v>0</v>
      </c>
      <c r="R60" s="221">
        <f t="shared" si="33"/>
        <v>423</v>
      </c>
      <c r="T60">
        <v>514</v>
      </c>
      <c r="U60">
        <v>1390</v>
      </c>
      <c r="V60" t="s">
        <v>463</v>
      </c>
      <c r="W60">
        <v>1142.866</v>
      </c>
      <c r="X60">
        <v>565.79</v>
      </c>
      <c r="Y60">
        <v>2.02</v>
      </c>
      <c r="Z60">
        <v>14.872999999999999</v>
      </c>
      <c r="AA60">
        <v>69.112762000000004</v>
      </c>
      <c r="AB60">
        <v>1.398596</v>
      </c>
      <c r="AC60">
        <v>23.081651000000001</v>
      </c>
      <c r="AD60" s="1">
        <v>213</v>
      </c>
      <c r="AE60">
        <v>0</v>
      </c>
      <c r="AF60">
        <v>423</v>
      </c>
      <c r="AG60">
        <v>75</v>
      </c>
      <c r="AH60">
        <v>16.536251</v>
      </c>
      <c r="AI60">
        <v>324.3</v>
      </c>
      <c r="AJ60">
        <v>0</v>
      </c>
      <c r="AK60">
        <v>3</v>
      </c>
      <c r="AL60">
        <v>544</v>
      </c>
      <c r="AM60" t="s">
        <v>464</v>
      </c>
      <c r="AN60" t="s">
        <v>1037</v>
      </c>
      <c r="AO60">
        <v>348.536</v>
      </c>
      <c r="AR60" t="s">
        <v>117</v>
      </c>
      <c r="AS60" t="s">
        <v>120</v>
      </c>
      <c r="AT60" t="s">
        <v>253</v>
      </c>
      <c r="AU60" t="s">
        <v>463</v>
      </c>
      <c r="AV60" t="s">
        <v>48</v>
      </c>
      <c r="AW60">
        <v>8</v>
      </c>
      <c r="BB60">
        <v>0.77659595847873386</v>
      </c>
      <c r="BC60" t="s">
        <v>69</v>
      </c>
      <c r="BF60" t="s">
        <v>117</v>
      </c>
      <c r="BG60" t="s">
        <v>120</v>
      </c>
      <c r="BH60" t="s">
        <v>463</v>
      </c>
      <c r="BI60">
        <v>1390</v>
      </c>
      <c r="BJ60">
        <v>8</v>
      </c>
      <c r="BK60" t="s">
        <v>253</v>
      </c>
      <c r="BL60" t="s">
        <v>363</v>
      </c>
      <c r="BM60">
        <v>0.77659595847873386</v>
      </c>
      <c r="BN60" t="s">
        <v>69</v>
      </c>
      <c r="BO60" t="s">
        <v>191</v>
      </c>
      <c r="BP60">
        <v>1142.866</v>
      </c>
    </row>
    <row r="61" spans="1:68" ht="16.5" x14ac:dyDescent="0.25">
      <c r="A61" s="110" t="str">
        <f t="shared" si="18"/>
        <v>삼환교통</v>
      </c>
      <c r="B61" s="111" t="str">
        <f t="shared" si="1"/>
        <v>김우회</v>
      </c>
      <c r="C61" s="112" t="str">
        <f t="shared" si="19"/>
        <v>F</v>
      </c>
      <c r="D61" s="113">
        <f t="shared" si="20"/>
        <v>0.7907142857142857</v>
      </c>
      <c r="E61" s="114">
        <f t="shared" si="21"/>
        <v>2078</v>
      </c>
      <c r="F61" s="115" t="str">
        <f t="shared" si="22"/>
        <v>4</v>
      </c>
      <c r="G61" s="116" t="str">
        <f t="shared" si="23"/>
        <v>72아1204</v>
      </c>
      <c r="H61" s="117">
        <f t="shared" si="24"/>
        <v>1</v>
      </c>
      <c r="I61" s="118">
        <f t="shared" si="8"/>
        <v>2213.4259999999999</v>
      </c>
      <c r="J61" s="119">
        <f t="shared" si="25"/>
        <v>2.4616021718670267E-2</v>
      </c>
      <c r="K61" s="119">
        <f t="shared" si="26"/>
        <v>0.29837722083516388</v>
      </c>
      <c r="L61" s="119">
        <f t="shared" si="27"/>
        <v>8.9002297795363394E-2</v>
      </c>
      <c r="M61" s="120">
        <f t="shared" si="28"/>
        <v>11.457000000000001</v>
      </c>
      <c r="N61" s="121">
        <f t="shared" si="29"/>
        <v>0.1355364941046143</v>
      </c>
      <c r="O61" s="121">
        <f t="shared" si="30"/>
        <v>9.6230910814276154</v>
      </c>
      <c r="P61" s="222">
        <f t="shared" si="31"/>
        <v>3</v>
      </c>
      <c r="Q61" s="223">
        <f t="shared" si="32"/>
        <v>3</v>
      </c>
      <c r="R61" s="223">
        <f t="shared" si="33"/>
        <v>213</v>
      </c>
      <c r="T61">
        <v>514</v>
      </c>
      <c r="U61">
        <v>2078</v>
      </c>
      <c r="V61" t="s">
        <v>465</v>
      </c>
      <c r="W61">
        <v>2213.4259999999999</v>
      </c>
      <c r="X61">
        <v>999.94799999999998</v>
      </c>
      <c r="Y61">
        <v>2.214</v>
      </c>
      <c r="Z61">
        <v>11.457000000000001</v>
      </c>
      <c r="AA61">
        <v>141.64108400000001</v>
      </c>
      <c r="AB61">
        <v>3.48664</v>
      </c>
      <c r="AC61">
        <v>42.262473</v>
      </c>
      <c r="AD61" s="1">
        <v>197</v>
      </c>
      <c r="AE61">
        <v>3</v>
      </c>
      <c r="AF61">
        <v>213</v>
      </c>
      <c r="AG61">
        <v>66</v>
      </c>
      <c r="AH61">
        <v>15.627005</v>
      </c>
      <c r="AI61">
        <v>88.4</v>
      </c>
      <c r="AJ61">
        <v>0</v>
      </c>
      <c r="AK61">
        <v>3</v>
      </c>
      <c r="AL61">
        <v>131</v>
      </c>
      <c r="AM61" t="s">
        <v>466</v>
      </c>
      <c r="AN61" t="s">
        <v>1038</v>
      </c>
      <c r="AO61">
        <v>2213.4259999999999</v>
      </c>
      <c r="AR61" t="s">
        <v>117</v>
      </c>
      <c r="AS61" t="s">
        <v>120</v>
      </c>
      <c r="AT61" t="s">
        <v>251</v>
      </c>
      <c r="AU61" t="s">
        <v>465</v>
      </c>
      <c r="AV61" t="s">
        <v>48</v>
      </c>
      <c r="AW61">
        <v>1</v>
      </c>
      <c r="BB61">
        <v>0.7907142857142857</v>
      </c>
      <c r="BC61" t="s">
        <v>69</v>
      </c>
      <c r="BF61" t="s">
        <v>117</v>
      </c>
      <c r="BG61" t="s">
        <v>120</v>
      </c>
      <c r="BH61" t="s">
        <v>465</v>
      </c>
      <c r="BI61">
        <v>2078</v>
      </c>
      <c r="BJ61">
        <v>1</v>
      </c>
      <c r="BK61" t="s">
        <v>251</v>
      </c>
      <c r="BL61" t="s">
        <v>178</v>
      </c>
      <c r="BM61">
        <v>0.7907142857142857</v>
      </c>
      <c r="BN61" t="s">
        <v>69</v>
      </c>
      <c r="BO61" t="s">
        <v>191</v>
      </c>
      <c r="BP61">
        <v>2213.4259999999999</v>
      </c>
    </row>
    <row r="62" spans="1:68" ht="16.5" x14ac:dyDescent="0.25">
      <c r="A62" s="127" t="str">
        <f t="shared" si="18"/>
        <v>삼환교통</v>
      </c>
      <c r="B62" s="128" t="str">
        <f t="shared" si="1"/>
        <v>김원균</v>
      </c>
      <c r="C62" s="129" t="str">
        <f t="shared" si="19"/>
        <v>F</v>
      </c>
      <c r="D62" s="130">
        <f t="shared" si="20"/>
        <v>0.69621365303122806</v>
      </c>
      <c r="E62" s="131">
        <f t="shared" si="21"/>
        <v>5836</v>
      </c>
      <c r="F62" s="132" t="str">
        <f t="shared" si="22"/>
        <v>급행99</v>
      </c>
      <c r="G62" s="133" t="str">
        <f t="shared" si="23"/>
        <v>70바3147</v>
      </c>
      <c r="H62" s="134">
        <f t="shared" si="24"/>
        <v>15</v>
      </c>
      <c r="I62" s="135">
        <f t="shared" si="8"/>
        <v>1856.126</v>
      </c>
      <c r="J62" s="136">
        <f t="shared" si="25"/>
        <v>3.0425785704647251E-2</v>
      </c>
      <c r="K62" s="136">
        <f t="shared" si="26"/>
        <v>0.39764658369174782</v>
      </c>
      <c r="L62" s="136">
        <f t="shared" si="27"/>
        <v>0.18209970659319463</v>
      </c>
      <c r="M62" s="137">
        <f t="shared" si="28"/>
        <v>19.920999999999999</v>
      </c>
      <c r="N62" s="138">
        <f t="shared" si="29"/>
        <v>0.10775130567644653</v>
      </c>
      <c r="O62" s="138">
        <f t="shared" si="30"/>
        <v>16.647576727010989</v>
      </c>
      <c r="P62" s="220">
        <f t="shared" si="31"/>
        <v>36</v>
      </c>
      <c r="Q62" s="221">
        <f t="shared" si="32"/>
        <v>2</v>
      </c>
      <c r="R62" s="221">
        <f t="shared" si="33"/>
        <v>309</v>
      </c>
      <c r="T62">
        <v>514</v>
      </c>
      <c r="U62">
        <v>5836</v>
      </c>
      <c r="V62" t="s">
        <v>467</v>
      </c>
      <c r="W62">
        <v>1856.126</v>
      </c>
      <c r="X62">
        <v>1003.478</v>
      </c>
      <c r="Y62">
        <v>1.85</v>
      </c>
      <c r="Z62">
        <v>19.920999999999999</v>
      </c>
      <c r="AA62">
        <v>115.371088</v>
      </c>
      <c r="AB62">
        <v>3.510256</v>
      </c>
      <c r="AC62">
        <v>45.876919000000001</v>
      </c>
      <c r="AD62" s="1">
        <v>338</v>
      </c>
      <c r="AE62">
        <v>2</v>
      </c>
      <c r="AF62">
        <v>309</v>
      </c>
      <c r="AG62">
        <v>72</v>
      </c>
      <c r="AH62">
        <v>16.088311000000001</v>
      </c>
      <c r="AI62">
        <v>1229.7</v>
      </c>
      <c r="AJ62">
        <v>0</v>
      </c>
      <c r="AK62">
        <v>36</v>
      </c>
      <c r="AL62">
        <v>14664</v>
      </c>
      <c r="AM62" t="s">
        <v>468</v>
      </c>
      <c r="AN62" t="s">
        <v>1039</v>
      </c>
      <c r="AO62">
        <v>254.62299999999999</v>
      </c>
      <c r="AR62" t="s">
        <v>117</v>
      </c>
      <c r="AS62" t="s">
        <v>124</v>
      </c>
      <c r="AT62" t="s">
        <v>359</v>
      </c>
      <c r="AU62" t="s">
        <v>467</v>
      </c>
      <c r="AV62" t="s">
        <v>48</v>
      </c>
      <c r="AW62">
        <v>15</v>
      </c>
      <c r="BB62">
        <v>0.69621365303122806</v>
      </c>
      <c r="BC62" t="s">
        <v>69</v>
      </c>
      <c r="BF62" t="s">
        <v>117</v>
      </c>
      <c r="BG62" t="s">
        <v>124</v>
      </c>
      <c r="BH62" t="s">
        <v>467</v>
      </c>
      <c r="BI62">
        <v>5836</v>
      </c>
      <c r="BJ62">
        <v>15</v>
      </c>
      <c r="BK62" t="s">
        <v>359</v>
      </c>
      <c r="BL62" t="s">
        <v>282</v>
      </c>
      <c r="BM62">
        <v>0.69621365303122806</v>
      </c>
      <c r="BN62" t="s">
        <v>69</v>
      </c>
      <c r="BO62" t="s">
        <v>191</v>
      </c>
      <c r="BP62">
        <v>1852.7510000000002</v>
      </c>
    </row>
    <row r="63" spans="1:68" ht="16.5" x14ac:dyDescent="0.25">
      <c r="A63" s="110" t="str">
        <f t="shared" si="18"/>
        <v>삼환교통</v>
      </c>
      <c r="B63" s="111" t="str">
        <f t="shared" si="1"/>
        <v>김일권</v>
      </c>
      <c r="C63" s="112" t="str">
        <f t="shared" si="19"/>
        <v>B</v>
      </c>
      <c r="D63" s="113">
        <f t="shared" si="20"/>
        <v>0.94141050706512264</v>
      </c>
      <c r="E63" s="114">
        <f t="shared" si="21"/>
        <v>5572</v>
      </c>
      <c r="F63" s="115" t="str">
        <f t="shared" si="22"/>
        <v>79</v>
      </c>
      <c r="G63" s="116" t="str">
        <f t="shared" si="23"/>
        <v>70바3153</v>
      </c>
      <c r="H63" s="117">
        <f t="shared" si="24"/>
        <v>6</v>
      </c>
      <c r="I63" s="118">
        <f t="shared" si="8"/>
        <v>2365.779</v>
      </c>
      <c r="J63" s="119">
        <f t="shared" si="25"/>
        <v>1.7934322357329162E-2</v>
      </c>
      <c r="K63" s="119">
        <f t="shared" si="26"/>
        <v>0.31576114409203643</v>
      </c>
      <c r="L63" s="119">
        <f t="shared" si="27"/>
        <v>0.24135813193032823</v>
      </c>
      <c r="M63" s="120">
        <f t="shared" si="28"/>
        <v>10.209</v>
      </c>
      <c r="N63" s="121">
        <f t="shared" si="29"/>
        <v>0.1268081253574404</v>
      </c>
      <c r="O63" s="121">
        <f t="shared" si="30"/>
        <v>4.4382843875104143</v>
      </c>
      <c r="P63" s="222">
        <f t="shared" si="31"/>
        <v>0</v>
      </c>
      <c r="Q63" s="223">
        <f t="shared" si="32"/>
        <v>3</v>
      </c>
      <c r="R63" s="223">
        <f t="shared" si="33"/>
        <v>105</v>
      </c>
      <c r="T63">
        <v>514</v>
      </c>
      <c r="U63">
        <v>5572</v>
      </c>
      <c r="V63" t="s">
        <v>469</v>
      </c>
      <c r="W63">
        <v>2365.779</v>
      </c>
      <c r="X63">
        <v>1092.701</v>
      </c>
      <c r="Y63">
        <v>2.165</v>
      </c>
      <c r="Z63">
        <v>10.209</v>
      </c>
      <c r="AA63">
        <v>132.255234</v>
      </c>
      <c r="AB63">
        <v>2.3719079999999999</v>
      </c>
      <c r="AC63">
        <v>41.761063999999998</v>
      </c>
      <c r="AD63" s="1">
        <v>571</v>
      </c>
      <c r="AE63">
        <v>3</v>
      </c>
      <c r="AF63">
        <v>105</v>
      </c>
      <c r="AG63">
        <v>79</v>
      </c>
      <c r="AH63">
        <v>17.887979999999999</v>
      </c>
      <c r="AI63">
        <v>291.3</v>
      </c>
      <c r="AJ63">
        <v>0</v>
      </c>
      <c r="AK63">
        <v>0</v>
      </c>
      <c r="AL63">
        <v>0</v>
      </c>
      <c r="AM63" t="s">
        <v>470</v>
      </c>
      <c r="AN63" t="s">
        <v>1040</v>
      </c>
      <c r="AO63">
        <v>1855.51</v>
      </c>
      <c r="AR63" t="s">
        <v>117</v>
      </c>
      <c r="AS63" t="s">
        <v>123</v>
      </c>
      <c r="AT63" t="s">
        <v>338</v>
      </c>
      <c r="AU63" t="s">
        <v>469</v>
      </c>
      <c r="AV63" t="s">
        <v>48</v>
      </c>
      <c r="AW63">
        <v>6</v>
      </c>
      <c r="BB63">
        <v>0.94141050706512264</v>
      </c>
      <c r="BC63" t="s">
        <v>67</v>
      </c>
      <c r="BF63" t="s">
        <v>117</v>
      </c>
      <c r="BG63" t="s">
        <v>123</v>
      </c>
      <c r="BH63" t="s">
        <v>469</v>
      </c>
      <c r="BI63">
        <v>5572</v>
      </c>
      <c r="BJ63">
        <v>6</v>
      </c>
      <c r="BK63" t="s">
        <v>338</v>
      </c>
      <c r="BL63" t="s">
        <v>362</v>
      </c>
      <c r="BM63">
        <v>0.94141050706512264</v>
      </c>
      <c r="BN63" t="s">
        <v>67</v>
      </c>
      <c r="BO63" t="s">
        <v>179</v>
      </c>
      <c r="BP63">
        <v>2365.7790000000005</v>
      </c>
    </row>
    <row r="64" spans="1:68" ht="16.5" x14ac:dyDescent="0.25">
      <c r="A64" s="127" t="str">
        <f t="shared" si="18"/>
        <v>삼환교통</v>
      </c>
      <c r="B64" s="128" t="str">
        <f t="shared" si="1"/>
        <v>김재훈</v>
      </c>
      <c r="C64" s="129" t="str">
        <f t="shared" si="19"/>
        <v>F</v>
      </c>
      <c r="D64" s="130">
        <f t="shared" si="20"/>
        <v>0.78454545454545443</v>
      </c>
      <c r="E64" s="131">
        <f t="shared" si="21"/>
        <v>8403</v>
      </c>
      <c r="F64" s="132" t="str">
        <f t="shared" si="22"/>
        <v>62</v>
      </c>
      <c r="G64" s="133" t="str">
        <f t="shared" si="23"/>
        <v>70바3177</v>
      </c>
      <c r="H64" s="134">
        <f t="shared" si="24"/>
        <v>1</v>
      </c>
      <c r="I64" s="135">
        <f t="shared" si="8"/>
        <v>1229.95</v>
      </c>
      <c r="J64" s="136">
        <f t="shared" si="25"/>
        <v>1.7311637221304084E-2</v>
      </c>
      <c r="K64" s="136">
        <f t="shared" si="26"/>
        <v>0.36413606096421153</v>
      </c>
      <c r="L64" s="136">
        <f t="shared" si="27"/>
        <v>0.16423431846823042</v>
      </c>
      <c r="M64" s="137">
        <f t="shared" si="28"/>
        <v>12.074999999999999</v>
      </c>
      <c r="N64" s="138">
        <f t="shared" si="29"/>
        <v>0</v>
      </c>
      <c r="O64" s="138">
        <f t="shared" si="30"/>
        <v>3.4960770763039148</v>
      </c>
      <c r="P64" s="220">
        <f t="shared" si="31"/>
        <v>22</v>
      </c>
      <c r="Q64" s="221">
        <f t="shared" si="32"/>
        <v>0</v>
      </c>
      <c r="R64" s="221">
        <f t="shared" si="33"/>
        <v>43</v>
      </c>
      <c r="T64">
        <v>514</v>
      </c>
      <c r="U64">
        <v>8403</v>
      </c>
      <c r="V64" t="s">
        <v>471</v>
      </c>
      <c r="W64">
        <v>1229.95</v>
      </c>
      <c r="X64">
        <v>712.53099999999995</v>
      </c>
      <c r="Y64">
        <v>1.726</v>
      </c>
      <c r="Z64">
        <v>12.074999999999999</v>
      </c>
      <c r="AA64">
        <v>86.950817000000001</v>
      </c>
      <c r="AB64">
        <v>1.505261</v>
      </c>
      <c r="AC64">
        <v>31.661928</v>
      </c>
      <c r="AD64" s="1">
        <v>202</v>
      </c>
      <c r="AE64">
        <v>0</v>
      </c>
      <c r="AF64">
        <v>43</v>
      </c>
      <c r="AG64">
        <v>89</v>
      </c>
      <c r="AH64">
        <v>14.145352000000001</v>
      </c>
      <c r="AI64">
        <v>136.5</v>
      </c>
      <c r="AJ64">
        <v>9.3000000000000007</v>
      </c>
      <c r="AK64">
        <v>22</v>
      </c>
      <c r="AL64">
        <v>2383</v>
      </c>
      <c r="AM64" t="s">
        <v>472</v>
      </c>
      <c r="AN64" t="s">
        <v>1041</v>
      </c>
      <c r="AO64">
        <v>1229.95</v>
      </c>
      <c r="AR64" t="s">
        <v>117</v>
      </c>
      <c r="AS64" t="s">
        <v>122</v>
      </c>
      <c r="AT64" t="s">
        <v>318</v>
      </c>
      <c r="AU64" t="s">
        <v>471</v>
      </c>
      <c r="AV64" t="s">
        <v>48</v>
      </c>
      <c r="AW64">
        <v>1</v>
      </c>
      <c r="BB64">
        <v>0.78454545454545443</v>
      </c>
      <c r="BC64" t="s">
        <v>69</v>
      </c>
      <c r="BF64" t="s">
        <v>117</v>
      </c>
      <c r="BG64" t="s">
        <v>122</v>
      </c>
      <c r="BH64" t="s">
        <v>471</v>
      </c>
      <c r="BI64">
        <v>8403</v>
      </c>
      <c r="BJ64">
        <v>1</v>
      </c>
      <c r="BK64" t="s">
        <v>318</v>
      </c>
      <c r="BL64" t="s">
        <v>178</v>
      </c>
      <c r="BM64">
        <v>0.78454545454545443</v>
      </c>
      <c r="BN64" t="s">
        <v>69</v>
      </c>
      <c r="BO64" t="s">
        <v>191</v>
      </c>
      <c r="BP64">
        <v>1229.95</v>
      </c>
    </row>
    <row r="65" spans="1:68" ht="16.5" x14ac:dyDescent="0.25">
      <c r="A65" s="110" t="str">
        <f t="shared" si="18"/>
        <v>삼환교통</v>
      </c>
      <c r="B65" s="111" t="str">
        <f t="shared" si="1"/>
        <v>김정윤</v>
      </c>
      <c r="C65" s="112" t="str">
        <f t="shared" si="19"/>
        <v>F</v>
      </c>
      <c r="D65" s="113">
        <f t="shared" si="20"/>
        <v>0.74928571428571433</v>
      </c>
      <c r="E65" s="114">
        <f t="shared" si="21"/>
        <v>1547</v>
      </c>
      <c r="F65" s="115" t="str">
        <f t="shared" si="22"/>
        <v>58</v>
      </c>
      <c r="G65" s="116" t="str">
        <f t="shared" si="23"/>
        <v>72아1199</v>
      </c>
      <c r="H65" s="117">
        <f t="shared" si="24"/>
        <v>1</v>
      </c>
      <c r="I65" s="118">
        <f t="shared" si="8"/>
        <v>2254.1480000000001</v>
      </c>
      <c r="J65" s="119">
        <f t="shared" si="25"/>
        <v>1.3959579038548987E-2</v>
      </c>
      <c r="K65" s="119">
        <f t="shared" si="26"/>
        <v>0.37385077268162026</v>
      </c>
      <c r="L65" s="119">
        <f t="shared" si="27"/>
        <v>0.2408892406354862</v>
      </c>
      <c r="M65" s="120">
        <f t="shared" si="28"/>
        <v>13.923</v>
      </c>
      <c r="N65" s="121">
        <f t="shared" si="29"/>
        <v>0</v>
      </c>
      <c r="O65" s="121">
        <f t="shared" si="30"/>
        <v>12.865171230992818</v>
      </c>
      <c r="P65" s="222">
        <f t="shared" si="31"/>
        <v>8</v>
      </c>
      <c r="Q65" s="223">
        <f t="shared" si="32"/>
        <v>0</v>
      </c>
      <c r="R65" s="223">
        <f t="shared" si="33"/>
        <v>290</v>
      </c>
      <c r="T65">
        <v>514</v>
      </c>
      <c r="U65">
        <v>1547</v>
      </c>
      <c r="V65" t="s">
        <v>473</v>
      </c>
      <c r="W65">
        <v>2254.1480000000001</v>
      </c>
      <c r="X65">
        <v>1077.0740000000001</v>
      </c>
      <c r="Y65">
        <v>2.093</v>
      </c>
      <c r="Z65">
        <v>13.923</v>
      </c>
      <c r="AA65">
        <v>151.02941100000001</v>
      </c>
      <c r="AB65">
        <v>2.1083069999999999</v>
      </c>
      <c r="AC65">
        <v>56.462462000000002</v>
      </c>
      <c r="AD65" s="1">
        <v>543</v>
      </c>
      <c r="AE65">
        <v>0</v>
      </c>
      <c r="AF65">
        <v>290</v>
      </c>
      <c r="AG65">
        <v>81</v>
      </c>
      <c r="AH65">
        <v>14.925224999999999</v>
      </c>
      <c r="AI65">
        <v>1530.7</v>
      </c>
      <c r="AJ65">
        <v>0</v>
      </c>
      <c r="AK65">
        <v>8</v>
      </c>
      <c r="AL65">
        <v>2422</v>
      </c>
      <c r="AM65" t="s">
        <v>474</v>
      </c>
      <c r="AN65" t="s">
        <v>1042</v>
      </c>
      <c r="AO65">
        <v>2224.4380000000001</v>
      </c>
      <c r="AR65" t="s">
        <v>117</v>
      </c>
      <c r="AS65" t="s">
        <v>121</v>
      </c>
      <c r="AT65" t="s">
        <v>294</v>
      </c>
      <c r="AU65" t="s">
        <v>473</v>
      </c>
      <c r="AV65" t="s">
        <v>48</v>
      </c>
      <c r="AW65">
        <v>1</v>
      </c>
      <c r="BB65">
        <v>0.74928571428571433</v>
      </c>
      <c r="BC65" t="s">
        <v>69</v>
      </c>
      <c r="BF65" t="s">
        <v>117</v>
      </c>
      <c r="BG65" t="s">
        <v>121</v>
      </c>
      <c r="BH65" t="s">
        <v>473</v>
      </c>
      <c r="BI65">
        <v>1547</v>
      </c>
      <c r="BJ65">
        <v>1</v>
      </c>
      <c r="BK65" t="s">
        <v>294</v>
      </c>
      <c r="BL65" t="s">
        <v>178</v>
      </c>
      <c r="BM65">
        <v>0.74928571428571433</v>
      </c>
      <c r="BN65" t="s">
        <v>69</v>
      </c>
      <c r="BO65" t="s">
        <v>191</v>
      </c>
      <c r="BP65">
        <v>2224.4380000000001</v>
      </c>
    </row>
    <row r="66" spans="1:68" ht="16.5" x14ac:dyDescent="0.25">
      <c r="A66" s="127" t="str">
        <f t="shared" si="18"/>
        <v>삼환교통</v>
      </c>
      <c r="B66" s="128" t="str">
        <f t="shared" si="1"/>
        <v>김정준</v>
      </c>
      <c r="C66" s="129" t="str">
        <f t="shared" si="19"/>
        <v>F</v>
      </c>
      <c r="D66" s="130">
        <f t="shared" si="20"/>
        <v>0.7416666666666667</v>
      </c>
      <c r="E66" s="131">
        <f t="shared" si="21"/>
        <v>8901</v>
      </c>
      <c r="F66" s="132" t="str">
        <f t="shared" si="22"/>
        <v>79</v>
      </c>
      <c r="G66" s="133" t="str">
        <f t="shared" si="23"/>
        <v>70바3166</v>
      </c>
      <c r="H66" s="134">
        <f t="shared" si="24"/>
        <v>1</v>
      </c>
      <c r="I66" s="135">
        <f t="shared" si="8"/>
        <v>2121.64</v>
      </c>
      <c r="J66" s="136">
        <f t="shared" si="25"/>
        <v>2.0866334459165706E-2</v>
      </c>
      <c r="K66" s="136">
        <f t="shared" si="26"/>
        <v>0.328865717521935</v>
      </c>
      <c r="L66" s="136">
        <f t="shared" si="27"/>
        <v>0.31767877679530931</v>
      </c>
      <c r="M66" s="137">
        <f t="shared" si="28"/>
        <v>14.616</v>
      </c>
      <c r="N66" s="138">
        <f t="shared" si="29"/>
        <v>0.14140004901868367</v>
      </c>
      <c r="O66" s="138">
        <f t="shared" si="30"/>
        <v>13.527271356120737</v>
      </c>
      <c r="P66" s="220">
        <f t="shared" si="31"/>
        <v>2</v>
      </c>
      <c r="Q66" s="221">
        <f t="shared" si="32"/>
        <v>3</v>
      </c>
      <c r="R66" s="221">
        <f t="shared" si="33"/>
        <v>287</v>
      </c>
      <c r="T66">
        <v>514</v>
      </c>
      <c r="U66">
        <v>8901</v>
      </c>
      <c r="V66" t="s">
        <v>475</v>
      </c>
      <c r="W66">
        <v>2121.64</v>
      </c>
      <c r="X66">
        <v>1192.0029999999999</v>
      </c>
      <c r="Y66">
        <v>1.78</v>
      </c>
      <c r="Z66">
        <v>14.616</v>
      </c>
      <c r="AA66">
        <v>124.667464</v>
      </c>
      <c r="AB66">
        <v>2.601353</v>
      </c>
      <c r="AC66">
        <v>40.998854999999999</v>
      </c>
      <c r="AD66" s="1">
        <v>674</v>
      </c>
      <c r="AE66">
        <v>3</v>
      </c>
      <c r="AF66">
        <v>287</v>
      </c>
      <c r="AG66">
        <v>74</v>
      </c>
      <c r="AH66">
        <v>17.018393</v>
      </c>
      <c r="AI66">
        <v>191.3</v>
      </c>
      <c r="AJ66">
        <v>0</v>
      </c>
      <c r="AK66">
        <v>2</v>
      </c>
      <c r="AL66">
        <v>231</v>
      </c>
      <c r="AM66" t="s">
        <v>476</v>
      </c>
      <c r="AN66" t="s">
        <v>1043</v>
      </c>
      <c r="AO66">
        <v>2121.64</v>
      </c>
      <c r="AR66" t="s">
        <v>117</v>
      </c>
      <c r="AS66" t="s">
        <v>123</v>
      </c>
      <c r="AT66" t="s">
        <v>341</v>
      </c>
      <c r="AU66" t="s">
        <v>475</v>
      </c>
      <c r="AV66" t="s">
        <v>48</v>
      </c>
      <c r="AW66">
        <v>1</v>
      </c>
      <c r="BB66">
        <v>0.7416666666666667</v>
      </c>
      <c r="BC66" t="s">
        <v>69</v>
      </c>
      <c r="BF66" t="s">
        <v>117</v>
      </c>
      <c r="BG66" t="s">
        <v>123</v>
      </c>
      <c r="BH66" t="s">
        <v>475</v>
      </c>
      <c r="BI66">
        <v>8901</v>
      </c>
      <c r="BJ66">
        <v>1</v>
      </c>
      <c r="BK66" t="s">
        <v>341</v>
      </c>
      <c r="BL66" t="s">
        <v>178</v>
      </c>
      <c r="BM66">
        <v>0.7416666666666667</v>
      </c>
      <c r="BN66" t="s">
        <v>69</v>
      </c>
      <c r="BO66" t="s">
        <v>191</v>
      </c>
      <c r="BP66">
        <v>2121.64</v>
      </c>
    </row>
    <row r="67" spans="1:68" ht="16.5" x14ac:dyDescent="0.25">
      <c r="A67" s="110" t="str">
        <f t="shared" si="18"/>
        <v>삼환교통</v>
      </c>
      <c r="B67" s="111" t="str">
        <f t="shared" si="1"/>
        <v>김종인</v>
      </c>
      <c r="C67" s="112" t="str">
        <f t="shared" si="19"/>
        <v>D</v>
      </c>
      <c r="D67" s="113">
        <f t="shared" si="20"/>
        <v>0.83580290587951389</v>
      </c>
      <c r="E67" s="114">
        <f t="shared" si="21"/>
        <v>7151</v>
      </c>
      <c r="F67" s="115" t="str">
        <f t="shared" si="22"/>
        <v>62</v>
      </c>
      <c r="G67" s="116" t="str">
        <f t="shared" si="23"/>
        <v>72아1192</v>
      </c>
      <c r="H67" s="117">
        <f t="shared" si="24"/>
        <v>2</v>
      </c>
      <c r="I67" s="118">
        <f t="shared" si="8"/>
        <v>1866.2750000000001</v>
      </c>
      <c r="J67" s="119">
        <f t="shared" si="25"/>
        <v>8.4978294279954743E-3</v>
      </c>
      <c r="K67" s="119">
        <f t="shared" si="26"/>
        <v>0.34070058669804187</v>
      </c>
      <c r="L67" s="119">
        <f t="shared" si="27"/>
        <v>0.19825588404709915</v>
      </c>
      <c r="M67" s="120">
        <f t="shared" si="28"/>
        <v>9.4489999999999998</v>
      </c>
      <c r="N67" s="121">
        <f t="shared" si="29"/>
        <v>0</v>
      </c>
      <c r="O67" s="121">
        <f t="shared" si="30"/>
        <v>3.6972043241215791</v>
      </c>
      <c r="P67" s="222">
        <f t="shared" si="31"/>
        <v>3</v>
      </c>
      <c r="Q67" s="223">
        <f t="shared" si="32"/>
        <v>0</v>
      </c>
      <c r="R67" s="223">
        <f t="shared" si="33"/>
        <v>69</v>
      </c>
      <c r="T67">
        <v>514</v>
      </c>
      <c r="U67">
        <v>7151</v>
      </c>
      <c r="V67" t="s">
        <v>477</v>
      </c>
      <c r="W67">
        <v>1866.2750000000001</v>
      </c>
      <c r="X67">
        <v>968.572</v>
      </c>
      <c r="Y67">
        <v>1.927</v>
      </c>
      <c r="Z67">
        <v>9.4489999999999998</v>
      </c>
      <c r="AA67">
        <v>129.96412900000001</v>
      </c>
      <c r="AB67">
        <v>1.1044130000000001</v>
      </c>
      <c r="AC67">
        <v>44.278855</v>
      </c>
      <c r="AD67" s="1">
        <v>370</v>
      </c>
      <c r="AE67">
        <v>0</v>
      </c>
      <c r="AF67">
        <v>69</v>
      </c>
      <c r="AG67">
        <v>67</v>
      </c>
      <c r="AH67">
        <v>14.359923</v>
      </c>
      <c r="AI67">
        <v>9</v>
      </c>
      <c r="AJ67">
        <v>0</v>
      </c>
      <c r="AK67">
        <v>3</v>
      </c>
      <c r="AL67">
        <v>545</v>
      </c>
      <c r="AM67" t="s">
        <v>478</v>
      </c>
      <c r="AN67" t="s">
        <v>1044</v>
      </c>
      <c r="AO67">
        <v>1756.818</v>
      </c>
      <c r="AR67" t="s">
        <v>117</v>
      </c>
      <c r="AS67" t="s">
        <v>122</v>
      </c>
      <c r="AT67" t="s">
        <v>329</v>
      </c>
      <c r="AU67" t="s">
        <v>477</v>
      </c>
      <c r="AV67" t="s">
        <v>48</v>
      </c>
      <c r="AW67">
        <v>2</v>
      </c>
      <c r="BB67">
        <v>0.83580290587951389</v>
      </c>
      <c r="BC67" t="s">
        <v>66</v>
      </c>
      <c r="BF67" t="s">
        <v>117</v>
      </c>
      <c r="BG67" t="s">
        <v>122</v>
      </c>
      <c r="BH67" t="s">
        <v>477</v>
      </c>
      <c r="BI67">
        <v>7151</v>
      </c>
      <c r="BJ67">
        <v>2</v>
      </c>
      <c r="BK67" t="s">
        <v>329</v>
      </c>
      <c r="BL67" t="s">
        <v>305</v>
      </c>
      <c r="BM67">
        <v>0.83580290587951389</v>
      </c>
      <c r="BN67" t="s">
        <v>66</v>
      </c>
      <c r="BO67" t="s">
        <v>182</v>
      </c>
      <c r="BP67">
        <v>1866.2750000000001</v>
      </c>
    </row>
    <row r="68" spans="1:68" ht="16.5" x14ac:dyDescent="0.25">
      <c r="A68" s="127" t="str">
        <f t="shared" si="18"/>
        <v>삼환교통</v>
      </c>
      <c r="B68" s="128" t="str">
        <f t="shared" si="1"/>
        <v>김종필</v>
      </c>
      <c r="C68" s="129" t="str">
        <f t="shared" si="19"/>
        <v>F</v>
      </c>
      <c r="D68" s="130">
        <f t="shared" si="20"/>
        <v>0.7631753770271027</v>
      </c>
      <c r="E68" s="131">
        <f t="shared" si="21"/>
        <v>8435</v>
      </c>
      <c r="F68" s="132" t="str">
        <f t="shared" si="22"/>
        <v>4</v>
      </c>
      <c r="G68" s="133" t="str">
        <f t="shared" si="23"/>
        <v>72아1223</v>
      </c>
      <c r="H68" s="134">
        <f t="shared" si="24"/>
        <v>3</v>
      </c>
      <c r="I68" s="135">
        <f t="shared" si="8"/>
        <v>2062.3470000000002</v>
      </c>
      <c r="J68" s="136">
        <f t="shared" si="25"/>
        <v>3.8487226589054964E-2</v>
      </c>
      <c r="K68" s="136">
        <f t="shared" si="26"/>
        <v>0.3254950957906807</v>
      </c>
      <c r="L68" s="136">
        <f t="shared" si="27"/>
        <v>0.20656077759950189</v>
      </c>
      <c r="M68" s="137">
        <f t="shared" si="28"/>
        <v>13.355</v>
      </c>
      <c r="N68" s="138">
        <f t="shared" si="29"/>
        <v>0.19395378178356987</v>
      </c>
      <c r="O68" s="138">
        <f t="shared" si="30"/>
        <v>15.613279433577373</v>
      </c>
      <c r="P68" s="220">
        <f t="shared" si="31"/>
        <v>11</v>
      </c>
      <c r="Q68" s="221">
        <f t="shared" si="32"/>
        <v>4</v>
      </c>
      <c r="R68" s="221">
        <f t="shared" si="33"/>
        <v>322</v>
      </c>
      <c r="T68">
        <v>514</v>
      </c>
      <c r="U68">
        <v>8435</v>
      </c>
      <c r="V68" t="s">
        <v>479</v>
      </c>
      <c r="W68">
        <v>2062.3470000000002</v>
      </c>
      <c r="X68">
        <v>965.58199999999999</v>
      </c>
      <c r="Y68">
        <v>2.1360000000000001</v>
      </c>
      <c r="Z68">
        <v>13.355</v>
      </c>
      <c r="AA68">
        <v>131.42108300000001</v>
      </c>
      <c r="AB68">
        <v>5.058033</v>
      </c>
      <c r="AC68">
        <v>42.776918000000002</v>
      </c>
      <c r="AD68" s="1">
        <v>426</v>
      </c>
      <c r="AE68">
        <v>4</v>
      </c>
      <c r="AF68">
        <v>322</v>
      </c>
      <c r="AG68">
        <v>67</v>
      </c>
      <c r="AH68">
        <v>15.692664000000001</v>
      </c>
      <c r="AI68">
        <v>31</v>
      </c>
      <c r="AJ68">
        <v>0</v>
      </c>
      <c r="AK68">
        <v>11</v>
      </c>
      <c r="AL68">
        <v>4057</v>
      </c>
      <c r="AM68" t="s">
        <v>480</v>
      </c>
      <c r="AN68" t="s">
        <v>1045</v>
      </c>
      <c r="AO68">
        <v>1800.6410000000001</v>
      </c>
      <c r="AR68" t="s">
        <v>117</v>
      </c>
      <c r="AS68" t="s">
        <v>120</v>
      </c>
      <c r="AT68" t="s">
        <v>269</v>
      </c>
      <c r="AU68" t="s">
        <v>479</v>
      </c>
      <c r="AV68" t="s">
        <v>48</v>
      </c>
      <c r="AW68">
        <v>3</v>
      </c>
      <c r="BB68">
        <v>0.7631753770271027</v>
      </c>
      <c r="BC68" t="s">
        <v>69</v>
      </c>
      <c r="BF68" t="s">
        <v>117</v>
      </c>
      <c r="BG68" t="s">
        <v>120</v>
      </c>
      <c r="BH68" t="s">
        <v>479</v>
      </c>
      <c r="BI68">
        <v>8435</v>
      </c>
      <c r="BJ68">
        <v>3</v>
      </c>
      <c r="BK68" t="s">
        <v>269</v>
      </c>
      <c r="BL68" t="s">
        <v>256</v>
      </c>
      <c r="BM68">
        <v>0.7631753770271027</v>
      </c>
      <c r="BN68" t="s">
        <v>69</v>
      </c>
      <c r="BO68" t="s">
        <v>191</v>
      </c>
      <c r="BP68">
        <v>2062.3470000000002</v>
      </c>
    </row>
    <row r="69" spans="1:68" ht="16.5" x14ac:dyDescent="0.25">
      <c r="A69" s="110" t="str">
        <f t="shared" si="18"/>
        <v>삼환교통</v>
      </c>
      <c r="B69" s="111" t="str">
        <f t="shared" ref="B69:B132" si="34">IF(BH69="NULL", E69, BH69)</f>
        <v>김주한</v>
      </c>
      <c r="C69" s="112" t="str">
        <f t="shared" si="19"/>
        <v>D</v>
      </c>
      <c r="D69" s="113">
        <f t="shared" si="20"/>
        <v>0.81766879972146767</v>
      </c>
      <c r="E69" s="114">
        <f t="shared" si="21"/>
        <v>8912</v>
      </c>
      <c r="F69" s="115" t="str">
        <f t="shared" si="22"/>
        <v>4</v>
      </c>
      <c r="G69" s="116" t="str">
        <f t="shared" si="23"/>
        <v>72아1205</v>
      </c>
      <c r="H69" s="117">
        <f t="shared" si="24"/>
        <v>5</v>
      </c>
      <c r="I69" s="118">
        <f t="shared" ref="I69:I132" si="35">W69</f>
        <v>2100.3969999999999</v>
      </c>
      <c r="J69" s="119">
        <f t="shared" si="25"/>
        <v>4.9648291072751606E-3</v>
      </c>
      <c r="K69" s="119">
        <f t="shared" si="26"/>
        <v>0.32341508141483899</v>
      </c>
      <c r="L69" s="119">
        <f t="shared" si="27"/>
        <v>0.16711126515606337</v>
      </c>
      <c r="M69" s="120">
        <f t="shared" si="28"/>
        <v>11.571</v>
      </c>
      <c r="N69" s="121">
        <f t="shared" si="29"/>
        <v>9.5220094106019004E-2</v>
      </c>
      <c r="O69" s="121">
        <f t="shared" si="30"/>
        <v>9.9028897870259769</v>
      </c>
      <c r="P69" s="222">
        <f t="shared" si="31"/>
        <v>0</v>
      </c>
      <c r="Q69" s="223">
        <f t="shared" si="32"/>
        <v>2</v>
      </c>
      <c r="R69" s="223">
        <f t="shared" si="33"/>
        <v>208</v>
      </c>
      <c r="T69">
        <v>514</v>
      </c>
      <c r="U69">
        <v>8912</v>
      </c>
      <c r="V69" t="s">
        <v>481</v>
      </c>
      <c r="W69">
        <v>2100.3969999999999</v>
      </c>
      <c r="X69">
        <v>918.56799999999998</v>
      </c>
      <c r="Y69">
        <v>2.2869999999999999</v>
      </c>
      <c r="Z69">
        <v>11.571</v>
      </c>
      <c r="AA69">
        <v>124.258859</v>
      </c>
      <c r="AB69">
        <v>0.61692400000000003</v>
      </c>
      <c r="AC69">
        <v>40.187188999999996</v>
      </c>
      <c r="AD69" s="1">
        <v>351</v>
      </c>
      <c r="AE69">
        <v>2</v>
      </c>
      <c r="AF69">
        <v>208</v>
      </c>
      <c r="AG69">
        <v>73</v>
      </c>
      <c r="AH69">
        <v>16.903397999999999</v>
      </c>
      <c r="AI69">
        <v>249</v>
      </c>
      <c r="AJ69">
        <v>0</v>
      </c>
      <c r="AK69">
        <v>0</v>
      </c>
      <c r="AL69">
        <v>0</v>
      </c>
      <c r="AM69" t="s">
        <v>482</v>
      </c>
      <c r="AN69" t="s">
        <v>1046</v>
      </c>
      <c r="AO69">
        <v>1594.15</v>
      </c>
      <c r="AR69" t="s">
        <v>117</v>
      </c>
      <c r="AS69" t="s">
        <v>120</v>
      </c>
      <c r="AT69" t="s">
        <v>252</v>
      </c>
      <c r="AU69" t="s">
        <v>481</v>
      </c>
      <c r="AV69" t="s">
        <v>48</v>
      </c>
      <c r="AW69">
        <v>5</v>
      </c>
      <c r="BB69">
        <v>0.81766879972146767</v>
      </c>
      <c r="BC69" t="s">
        <v>66</v>
      </c>
      <c r="BF69" t="s">
        <v>117</v>
      </c>
      <c r="BG69" t="s">
        <v>120</v>
      </c>
      <c r="BH69" t="s">
        <v>481</v>
      </c>
      <c r="BI69">
        <v>8912</v>
      </c>
      <c r="BJ69">
        <v>5</v>
      </c>
      <c r="BK69" t="s">
        <v>252</v>
      </c>
      <c r="BL69" t="s">
        <v>276</v>
      </c>
      <c r="BM69">
        <v>0.81766879972146767</v>
      </c>
      <c r="BN69" t="s">
        <v>66</v>
      </c>
      <c r="BO69" t="s">
        <v>182</v>
      </c>
      <c r="BP69">
        <v>2100.3969999999999</v>
      </c>
    </row>
    <row r="70" spans="1:68" ht="16.5" x14ac:dyDescent="0.25">
      <c r="A70" s="127" t="str">
        <f t="shared" si="18"/>
        <v>삼환교통</v>
      </c>
      <c r="B70" s="128" t="str">
        <f t="shared" si="34"/>
        <v>김주환</v>
      </c>
      <c r="C70" s="129" t="str">
        <f t="shared" si="19"/>
        <v>D</v>
      </c>
      <c r="D70" s="130">
        <f t="shared" si="20"/>
        <v>0.82783813819617336</v>
      </c>
      <c r="E70" s="131">
        <f t="shared" si="21"/>
        <v>602</v>
      </c>
      <c r="F70" s="132" t="str">
        <f t="shared" si="22"/>
        <v>4</v>
      </c>
      <c r="G70" s="133" t="str">
        <f t="shared" si="23"/>
        <v>72아1207</v>
      </c>
      <c r="H70" s="134">
        <f t="shared" si="24"/>
        <v>7</v>
      </c>
      <c r="I70" s="135">
        <f t="shared" si="35"/>
        <v>1176.6220000000001</v>
      </c>
      <c r="J70" s="136">
        <f t="shared" si="25"/>
        <v>3.4602352421830546E-2</v>
      </c>
      <c r="K70" s="136">
        <f t="shared" si="26"/>
        <v>0.33562858624594583</v>
      </c>
      <c r="L70" s="136">
        <f t="shared" si="27"/>
        <v>0.19632473300686201</v>
      </c>
      <c r="M70" s="137">
        <f t="shared" si="28"/>
        <v>14.6</v>
      </c>
      <c r="N70" s="138">
        <f t="shared" si="29"/>
        <v>0.25496718572319743</v>
      </c>
      <c r="O70" s="138">
        <f t="shared" si="30"/>
        <v>3.2295843524938337</v>
      </c>
      <c r="P70" s="220">
        <f t="shared" si="31"/>
        <v>8</v>
      </c>
      <c r="Q70" s="221">
        <f t="shared" si="32"/>
        <v>3</v>
      </c>
      <c r="R70" s="221">
        <f t="shared" si="33"/>
        <v>38</v>
      </c>
      <c r="T70">
        <v>514</v>
      </c>
      <c r="U70">
        <v>602</v>
      </c>
      <c r="V70" t="s">
        <v>483</v>
      </c>
      <c r="W70">
        <v>1176.6220000000001</v>
      </c>
      <c r="X70">
        <v>578.90499999999997</v>
      </c>
      <c r="Y70">
        <v>2.032</v>
      </c>
      <c r="Z70">
        <v>14.6</v>
      </c>
      <c r="AA70">
        <v>74.464706000000007</v>
      </c>
      <c r="AB70">
        <v>2.576654</v>
      </c>
      <c r="AC70">
        <v>24.992484000000001</v>
      </c>
      <c r="AD70" s="1">
        <v>231</v>
      </c>
      <c r="AE70">
        <v>3</v>
      </c>
      <c r="AF70">
        <v>38</v>
      </c>
      <c r="AG70">
        <v>74</v>
      </c>
      <c r="AH70">
        <v>15.801069</v>
      </c>
      <c r="AI70">
        <v>100.7</v>
      </c>
      <c r="AJ70">
        <v>0</v>
      </c>
      <c r="AK70">
        <v>8</v>
      </c>
      <c r="AL70">
        <v>2387</v>
      </c>
      <c r="AM70" t="s">
        <v>484</v>
      </c>
      <c r="AN70" t="s">
        <v>1047</v>
      </c>
      <c r="AO70">
        <v>515.03200000000004</v>
      </c>
      <c r="AR70" t="s">
        <v>117</v>
      </c>
      <c r="AS70" t="s">
        <v>120</v>
      </c>
      <c r="AT70" t="s">
        <v>253</v>
      </c>
      <c r="AU70" t="s">
        <v>483</v>
      </c>
      <c r="AV70" t="s">
        <v>48</v>
      </c>
      <c r="AW70">
        <v>7</v>
      </c>
      <c r="BB70">
        <v>0.82783813819617336</v>
      </c>
      <c r="BC70" t="s">
        <v>66</v>
      </c>
      <c r="BF70" t="s">
        <v>117</v>
      </c>
      <c r="BG70" t="s">
        <v>120</v>
      </c>
      <c r="BH70" t="s">
        <v>483</v>
      </c>
      <c r="BI70">
        <v>602</v>
      </c>
      <c r="BJ70">
        <v>7</v>
      </c>
      <c r="BK70" t="s">
        <v>253</v>
      </c>
      <c r="BL70" t="s">
        <v>278</v>
      </c>
      <c r="BM70">
        <v>0.82783813819617336</v>
      </c>
      <c r="BN70" t="s">
        <v>66</v>
      </c>
      <c r="BO70" t="s">
        <v>182</v>
      </c>
      <c r="BP70">
        <v>1176.6220000000001</v>
      </c>
    </row>
    <row r="71" spans="1:68" ht="16.5" x14ac:dyDescent="0.25">
      <c r="A71" s="110" t="str">
        <f t="shared" ref="A71:A86" si="36">BF71</f>
        <v>삼환교통</v>
      </c>
      <c r="B71" s="111" t="str">
        <f t="shared" si="34"/>
        <v>김지석</v>
      </c>
      <c r="C71" s="112" t="str">
        <f t="shared" ref="C71:C86" si="37">BN71</f>
        <v>F</v>
      </c>
      <c r="D71" s="113">
        <f t="shared" ref="D71:D86" si="38">BM71</f>
        <v>0.75969542960530756</v>
      </c>
      <c r="E71" s="114">
        <f t="shared" ref="E71:E86" si="39">U71</f>
        <v>9298</v>
      </c>
      <c r="F71" s="115" t="str">
        <f t="shared" ref="F71:F86" si="40">BG71</f>
        <v>79</v>
      </c>
      <c r="G71" s="116" t="str">
        <f t="shared" ref="G71:G86" si="41">BK71</f>
        <v>70바3168</v>
      </c>
      <c r="H71" s="117">
        <f t="shared" ref="H71:H86" si="42">BJ71</f>
        <v>3</v>
      </c>
      <c r="I71" s="118">
        <f t="shared" si="35"/>
        <v>1479.146</v>
      </c>
      <c r="J71" s="119">
        <f t="shared" ref="J71:J86" si="43">AB71/AA71</f>
        <v>2.0742056797735001E-2</v>
      </c>
      <c r="K71" s="119">
        <f t="shared" ref="K71:K86" si="44">AC71/AA71</f>
        <v>0.35371007364319124</v>
      </c>
      <c r="L71" s="119">
        <f t="shared" ref="L71:L86" si="45">AD71/I71</f>
        <v>0.24067941907019322</v>
      </c>
      <c r="M71" s="120">
        <f t="shared" ref="M71:M86" si="46">Z71</f>
        <v>15.901999999999999</v>
      </c>
      <c r="N71" s="121">
        <f t="shared" ref="N71:N86" si="47">AE71*100/W71</f>
        <v>0</v>
      </c>
      <c r="O71" s="121">
        <f t="shared" ref="O71:O86" si="48">AF71*100/W71</f>
        <v>44.485128580951439</v>
      </c>
      <c r="P71" s="222">
        <f t="shared" ref="P71:P86" si="49">AK71</f>
        <v>2</v>
      </c>
      <c r="Q71" s="223">
        <f t="shared" ref="Q71:Q86" si="50">AE71</f>
        <v>0</v>
      </c>
      <c r="R71" s="223">
        <f t="shared" ref="R71:R86" si="51">AF71</f>
        <v>658</v>
      </c>
      <c r="T71">
        <v>514</v>
      </c>
      <c r="U71">
        <v>9298</v>
      </c>
      <c r="V71" t="s">
        <v>485</v>
      </c>
      <c r="W71">
        <v>1479.146</v>
      </c>
      <c r="X71">
        <v>847.72400000000005</v>
      </c>
      <c r="Y71">
        <v>1.7450000000000001</v>
      </c>
      <c r="Z71">
        <v>15.901999999999999</v>
      </c>
      <c r="AA71">
        <v>80.819419999999994</v>
      </c>
      <c r="AB71">
        <v>1.676361</v>
      </c>
      <c r="AC71">
        <v>28.586642999999999</v>
      </c>
      <c r="AD71" s="1">
        <v>356</v>
      </c>
      <c r="AE71">
        <v>0</v>
      </c>
      <c r="AF71">
        <v>658</v>
      </c>
      <c r="AG71">
        <v>79</v>
      </c>
      <c r="AH71">
        <v>18.301863000000001</v>
      </c>
      <c r="AI71">
        <v>828.9</v>
      </c>
      <c r="AJ71">
        <v>0</v>
      </c>
      <c r="AK71">
        <v>2</v>
      </c>
      <c r="AL71">
        <v>850</v>
      </c>
      <c r="AM71" t="s">
        <v>486</v>
      </c>
      <c r="AN71" t="s">
        <v>1048</v>
      </c>
      <c r="AO71">
        <v>1237.433</v>
      </c>
      <c r="AR71" t="s">
        <v>117</v>
      </c>
      <c r="AS71" t="s">
        <v>123</v>
      </c>
      <c r="AT71" t="s">
        <v>343</v>
      </c>
      <c r="AU71" t="s">
        <v>485</v>
      </c>
      <c r="AV71" t="s">
        <v>48</v>
      </c>
      <c r="AW71">
        <v>3</v>
      </c>
      <c r="BB71">
        <v>0.75969542960530756</v>
      </c>
      <c r="BC71" t="s">
        <v>69</v>
      </c>
      <c r="BF71" t="s">
        <v>117</v>
      </c>
      <c r="BG71" t="s">
        <v>123</v>
      </c>
      <c r="BH71" t="s">
        <v>485</v>
      </c>
      <c r="BI71">
        <v>9298</v>
      </c>
      <c r="BJ71">
        <v>3</v>
      </c>
      <c r="BK71" t="s">
        <v>343</v>
      </c>
      <c r="BL71" t="s">
        <v>342</v>
      </c>
      <c r="BM71">
        <v>0.75969542960530756</v>
      </c>
      <c r="BN71" t="s">
        <v>69</v>
      </c>
      <c r="BO71" t="s">
        <v>191</v>
      </c>
      <c r="BP71">
        <v>1479.146</v>
      </c>
    </row>
    <row r="72" spans="1:68" ht="16.5" x14ac:dyDescent="0.25">
      <c r="A72" s="127" t="str">
        <f t="shared" si="36"/>
        <v>삼환교통</v>
      </c>
      <c r="B72" s="128" t="str">
        <f t="shared" si="34"/>
        <v>김지회</v>
      </c>
      <c r="C72" s="129" t="str">
        <f t="shared" si="37"/>
        <v>F</v>
      </c>
      <c r="D72" s="130">
        <f t="shared" si="38"/>
        <v>0.77370236393678915</v>
      </c>
      <c r="E72" s="131">
        <f t="shared" si="39"/>
        <v>4676</v>
      </c>
      <c r="F72" s="132" t="str">
        <f t="shared" si="40"/>
        <v>4</v>
      </c>
      <c r="G72" s="133" t="str">
        <f t="shared" si="41"/>
        <v>72아1222</v>
      </c>
      <c r="H72" s="134">
        <f t="shared" si="42"/>
        <v>3</v>
      </c>
      <c r="I72" s="135">
        <f t="shared" si="35"/>
        <v>2030.7940000000001</v>
      </c>
      <c r="J72" s="136">
        <f t="shared" si="43"/>
        <v>3.1059415262101712E-2</v>
      </c>
      <c r="K72" s="136">
        <f t="shared" si="44"/>
        <v>0.32593941628847217</v>
      </c>
      <c r="L72" s="136">
        <f t="shared" si="45"/>
        <v>0.23636075347868862</v>
      </c>
      <c r="M72" s="137">
        <f t="shared" si="46"/>
        <v>13.398</v>
      </c>
      <c r="N72" s="138">
        <f t="shared" si="47"/>
        <v>9.8483647282786926E-2</v>
      </c>
      <c r="O72" s="138">
        <f t="shared" si="48"/>
        <v>58.154593720485678</v>
      </c>
      <c r="P72" s="220">
        <f t="shared" si="49"/>
        <v>6</v>
      </c>
      <c r="Q72" s="221">
        <f t="shared" si="50"/>
        <v>2</v>
      </c>
      <c r="R72" s="221">
        <f t="shared" si="51"/>
        <v>1181</v>
      </c>
      <c r="T72">
        <v>514</v>
      </c>
      <c r="U72">
        <v>4676</v>
      </c>
      <c r="V72" t="s">
        <v>903</v>
      </c>
      <c r="W72">
        <v>2030.7940000000001</v>
      </c>
      <c r="X72">
        <v>961.77</v>
      </c>
      <c r="Y72">
        <v>2.1120000000000001</v>
      </c>
      <c r="Z72">
        <v>13.398</v>
      </c>
      <c r="AA72">
        <v>124.867193</v>
      </c>
      <c r="AB72">
        <v>3.8783020000000001</v>
      </c>
      <c r="AC72">
        <v>40.69914</v>
      </c>
      <c r="AD72" s="1">
        <v>480</v>
      </c>
      <c r="AE72">
        <v>2</v>
      </c>
      <c r="AF72">
        <v>1181</v>
      </c>
      <c r="AG72">
        <v>76</v>
      </c>
      <c r="AH72">
        <v>16.263631</v>
      </c>
      <c r="AI72">
        <v>244.5</v>
      </c>
      <c r="AJ72">
        <v>0</v>
      </c>
      <c r="AK72">
        <v>6</v>
      </c>
      <c r="AL72">
        <v>3038</v>
      </c>
      <c r="AM72" t="s">
        <v>904</v>
      </c>
      <c r="AN72" t="s">
        <v>1049</v>
      </c>
      <c r="AO72">
        <v>1704.4390000000001</v>
      </c>
      <c r="AR72" t="s">
        <v>117</v>
      </c>
      <c r="AS72" t="s">
        <v>120</v>
      </c>
      <c r="AT72" t="s">
        <v>896</v>
      </c>
      <c r="AU72" t="s">
        <v>903</v>
      </c>
      <c r="AV72" t="s">
        <v>48</v>
      </c>
      <c r="AW72">
        <v>3</v>
      </c>
      <c r="BB72">
        <v>0.77370236393678915</v>
      </c>
      <c r="BC72" t="s">
        <v>69</v>
      </c>
      <c r="BF72" t="s">
        <v>117</v>
      </c>
      <c r="BG72" t="s">
        <v>120</v>
      </c>
      <c r="BH72" t="s">
        <v>903</v>
      </c>
      <c r="BI72">
        <v>4676</v>
      </c>
      <c r="BJ72">
        <v>3</v>
      </c>
      <c r="BK72" t="s">
        <v>896</v>
      </c>
      <c r="BL72" t="s">
        <v>261</v>
      </c>
      <c r="BM72">
        <v>0.77370236393678915</v>
      </c>
      <c r="BN72" t="s">
        <v>69</v>
      </c>
      <c r="BO72" t="s">
        <v>191</v>
      </c>
      <c r="BP72">
        <v>1989.143</v>
      </c>
    </row>
    <row r="73" spans="1:68" ht="16.5" x14ac:dyDescent="0.25">
      <c r="A73" s="110" t="str">
        <f t="shared" si="36"/>
        <v>삼환교통</v>
      </c>
      <c r="B73" s="111" t="str">
        <f t="shared" si="34"/>
        <v>김진락</v>
      </c>
      <c r="C73" s="112" t="str">
        <f t="shared" si="37"/>
        <v>C</v>
      </c>
      <c r="D73" s="113">
        <f t="shared" si="38"/>
        <v>0.89116742656125436</v>
      </c>
      <c r="E73" s="114">
        <f t="shared" si="39"/>
        <v>8833</v>
      </c>
      <c r="F73" s="115" t="str">
        <f t="shared" si="40"/>
        <v>23</v>
      </c>
      <c r="G73" s="116" t="str">
        <f t="shared" si="41"/>
        <v>72아1008</v>
      </c>
      <c r="H73" s="117">
        <f t="shared" si="42"/>
        <v>6</v>
      </c>
      <c r="I73" s="118">
        <f t="shared" si="35"/>
        <v>759.24599999999998</v>
      </c>
      <c r="J73" s="119">
        <f t="shared" si="43"/>
        <v>5.1103784270458051E-2</v>
      </c>
      <c r="K73" s="119">
        <f t="shared" si="44"/>
        <v>0.31241433672075225</v>
      </c>
      <c r="L73" s="119">
        <f t="shared" si="45"/>
        <v>0.20019861810269662</v>
      </c>
      <c r="M73" s="120">
        <f t="shared" si="46"/>
        <v>14.627000000000001</v>
      </c>
      <c r="N73" s="121">
        <f t="shared" si="47"/>
        <v>0.13170961717282673</v>
      </c>
      <c r="O73" s="121">
        <f t="shared" si="48"/>
        <v>5.7952231556043765</v>
      </c>
      <c r="P73" s="222">
        <f t="shared" si="49"/>
        <v>1</v>
      </c>
      <c r="Q73" s="223">
        <f t="shared" si="50"/>
        <v>1</v>
      </c>
      <c r="R73" s="223">
        <f t="shared" si="51"/>
        <v>44</v>
      </c>
      <c r="T73">
        <v>514</v>
      </c>
      <c r="U73">
        <v>8833</v>
      </c>
      <c r="V73" t="s">
        <v>487</v>
      </c>
      <c r="W73">
        <v>759.24599999999998</v>
      </c>
      <c r="X73">
        <v>422.58199999999999</v>
      </c>
      <c r="Y73">
        <v>1.7969999999999999</v>
      </c>
      <c r="Z73">
        <v>14.627000000000001</v>
      </c>
      <c r="AA73">
        <v>42.505814999999998</v>
      </c>
      <c r="AB73">
        <v>2.1722079999999999</v>
      </c>
      <c r="AC73">
        <v>13.279426000000001</v>
      </c>
      <c r="AD73" s="1">
        <v>152</v>
      </c>
      <c r="AE73">
        <v>1</v>
      </c>
      <c r="AF73">
        <v>44</v>
      </c>
      <c r="AG73">
        <v>78</v>
      </c>
      <c r="AH73">
        <v>17.862166999999999</v>
      </c>
      <c r="AI73">
        <v>467.8</v>
      </c>
      <c r="AJ73">
        <v>0</v>
      </c>
      <c r="AK73">
        <v>1</v>
      </c>
      <c r="AL73">
        <v>139</v>
      </c>
      <c r="AM73" t="s">
        <v>488</v>
      </c>
      <c r="AN73" t="s">
        <v>1050</v>
      </c>
      <c r="AO73">
        <v>252.94200000000001</v>
      </c>
      <c r="AR73" t="s">
        <v>117</v>
      </c>
      <c r="AS73" t="s">
        <v>119</v>
      </c>
      <c r="AT73" t="s">
        <v>247</v>
      </c>
      <c r="AU73" t="s">
        <v>487</v>
      </c>
      <c r="AV73" t="s">
        <v>48</v>
      </c>
      <c r="AW73">
        <v>6</v>
      </c>
      <c r="BB73">
        <v>0.89116742656125436</v>
      </c>
      <c r="BC73" t="s">
        <v>68</v>
      </c>
      <c r="BF73" t="s">
        <v>117</v>
      </c>
      <c r="BG73" t="s">
        <v>119</v>
      </c>
      <c r="BH73" t="s">
        <v>487</v>
      </c>
      <c r="BI73">
        <v>8833</v>
      </c>
      <c r="BJ73">
        <v>6</v>
      </c>
      <c r="BK73" t="s">
        <v>247</v>
      </c>
      <c r="BL73" t="s">
        <v>226</v>
      </c>
      <c r="BM73">
        <v>0.89116742656125436</v>
      </c>
      <c r="BN73" t="s">
        <v>68</v>
      </c>
      <c r="BO73" t="s">
        <v>180</v>
      </c>
      <c r="BP73">
        <v>610.625</v>
      </c>
    </row>
    <row r="74" spans="1:68" ht="16.5" x14ac:dyDescent="0.25">
      <c r="A74" s="127" t="str">
        <f t="shared" si="36"/>
        <v>삼환교통</v>
      </c>
      <c r="B74" s="128" t="str">
        <f t="shared" si="34"/>
        <v>김창호</v>
      </c>
      <c r="C74" s="129" t="str">
        <f t="shared" si="37"/>
        <v>C</v>
      </c>
      <c r="D74" s="130">
        <f t="shared" si="38"/>
        <v>0.87074242803479318</v>
      </c>
      <c r="E74" s="131">
        <f t="shared" si="39"/>
        <v>3287</v>
      </c>
      <c r="F74" s="132" t="str">
        <f t="shared" si="40"/>
        <v>23</v>
      </c>
      <c r="G74" s="133" t="str">
        <f t="shared" si="41"/>
        <v>70바3191</v>
      </c>
      <c r="H74" s="134">
        <f t="shared" si="42"/>
        <v>4</v>
      </c>
      <c r="I74" s="135">
        <f t="shared" si="35"/>
        <v>596.24900000000002</v>
      </c>
      <c r="J74" s="136">
        <f t="shared" si="43"/>
        <v>1.8400442374276457E-2</v>
      </c>
      <c r="K74" s="136">
        <f t="shared" si="44"/>
        <v>0.34560857029829906</v>
      </c>
      <c r="L74" s="136">
        <f t="shared" si="45"/>
        <v>0.14591219440200318</v>
      </c>
      <c r="M74" s="137">
        <f t="shared" si="46"/>
        <v>14.32</v>
      </c>
      <c r="N74" s="138">
        <f t="shared" si="47"/>
        <v>0</v>
      </c>
      <c r="O74" s="138">
        <f t="shared" si="48"/>
        <v>16.268371099993459</v>
      </c>
      <c r="P74" s="220">
        <f t="shared" si="49"/>
        <v>2</v>
      </c>
      <c r="Q74" s="221">
        <f t="shared" si="50"/>
        <v>0</v>
      </c>
      <c r="R74" s="221">
        <f t="shared" si="51"/>
        <v>97</v>
      </c>
      <c r="T74">
        <v>514</v>
      </c>
      <c r="U74">
        <v>3287</v>
      </c>
      <c r="V74" t="s">
        <v>489</v>
      </c>
      <c r="W74">
        <v>596.24900000000002</v>
      </c>
      <c r="X74">
        <v>333.87299999999999</v>
      </c>
      <c r="Y74">
        <v>1.786</v>
      </c>
      <c r="Z74">
        <v>14.32</v>
      </c>
      <c r="AA74">
        <v>33.271374000000002</v>
      </c>
      <c r="AB74">
        <v>0.61220799999999997</v>
      </c>
      <c r="AC74">
        <v>11.498872</v>
      </c>
      <c r="AD74" s="1">
        <v>87</v>
      </c>
      <c r="AE74">
        <v>0</v>
      </c>
      <c r="AF74">
        <v>97</v>
      </c>
      <c r="AG74">
        <v>74</v>
      </c>
      <c r="AH74">
        <v>17.920780000000001</v>
      </c>
      <c r="AI74">
        <v>402.8</v>
      </c>
      <c r="AJ74">
        <v>0</v>
      </c>
      <c r="AK74">
        <v>2</v>
      </c>
      <c r="AL74">
        <v>213</v>
      </c>
      <c r="AM74" t="s">
        <v>490</v>
      </c>
      <c r="AN74" t="s">
        <v>1051</v>
      </c>
      <c r="AO74">
        <v>139.59299999999999</v>
      </c>
      <c r="AR74" t="s">
        <v>117</v>
      </c>
      <c r="AS74" t="s">
        <v>119</v>
      </c>
      <c r="AT74" t="s">
        <v>244</v>
      </c>
      <c r="AU74" t="s">
        <v>489</v>
      </c>
      <c r="AV74" t="s">
        <v>48</v>
      </c>
      <c r="AW74">
        <v>4</v>
      </c>
      <c r="BB74">
        <v>0.87074242803479318</v>
      </c>
      <c r="BC74" t="s">
        <v>68</v>
      </c>
      <c r="BF74" t="s">
        <v>117</v>
      </c>
      <c r="BG74" t="s">
        <v>119</v>
      </c>
      <c r="BH74" t="s">
        <v>489</v>
      </c>
      <c r="BI74">
        <v>3287</v>
      </c>
      <c r="BJ74">
        <v>4</v>
      </c>
      <c r="BK74" t="s">
        <v>244</v>
      </c>
      <c r="BL74" t="s">
        <v>247</v>
      </c>
      <c r="BM74">
        <v>0.87074242803479318</v>
      </c>
      <c r="BN74" t="s">
        <v>68</v>
      </c>
      <c r="BO74" t="s">
        <v>180</v>
      </c>
      <c r="BP74">
        <v>432.63</v>
      </c>
    </row>
    <row r="75" spans="1:68" ht="16.5" x14ac:dyDescent="0.25">
      <c r="A75" s="110" t="str">
        <f t="shared" si="36"/>
        <v>삼환교통</v>
      </c>
      <c r="B75" s="111" t="str">
        <f t="shared" si="34"/>
        <v>김태동</v>
      </c>
      <c r="C75" s="112" t="str">
        <f t="shared" si="37"/>
        <v>D</v>
      </c>
      <c r="D75" s="113">
        <f t="shared" si="38"/>
        <v>0.80721591052512498</v>
      </c>
      <c r="E75" s="114">
        <f t="shared" si="39"/>
        <v>2506</v>
      </c>
      <c r="F75" s="115" t="str">
        <f t="shared" si="40"/>
        <v>급행99</v>
      </c>
      <c r="G75" s="116" t="str">
        <f t="shared" si="41"/>
        <v>70바3117</v>
      </c>
      <c r="H75" s="117">
        <f t="shared" si="42"/>
        <v>17</v>
      </c>
      <c r="I75" s="118">
        <f t="shared" si="35"/>
        <v>2584.6089999999999</v>
      </c>
      <c r="J75" s="119">
        <f t="shared" si="43"/>
        <v>3.5132830549385027E-2</v>
      </c>
      <c r="K75" s="119">
        <f t="shared" si="44"/>
        <v>0.3464367600493013</v>
      </c>
      <c r="L75" s="119">
        <f t="shared" si="45"/>
        <v>0.19035761308577043</v>
      </c>
      <c r="M75" s="120">
        <f t="shared" si="46"/>
        <v>13.021000000000001</v>
      </c>
      <c r="N75" s="121">
        <f t="shared" si="47"/>
        <v>0.11607171529620149</v>
      </c>
      <c r="O75" s="121">
        <f t="shared" si="48"/>
        <v>14.741107842617588</v>
      </c>
      <c r="P75" s="222">
        <f t="shared" si="49"/>
        <v>6</v>
      </c>
      <c r="Q75" s="223">
        <f t="shared" si="50"/>
        <v>3</v>
      </c>
      <c r="R75" s="223">
        <f t="shared" si="51"/>
        <v>381</v>
      </c>
      <c r="T75">
        <v>514</v>
      </c>
      <c r="U75">
        <v>2506</v>
      </c>
      <c r="V75" t="s">
        <v>491</v>
      </c>
      <c r="W75">
        <v>2584.6089999999999</v>
      </c>
      <c r="X75">
        <v>1138.7909999999999</v>
      </c>
      <c r="Y75">
        <v>2.27</v>
      </c>
      <c r="Z75">
        <v>13.021000000000001</v>
      </c>
      <c r="AA75">
        <v>157.646905</v>
      </c>
      <c r="AB75">
        <v>5.5385819999999999</v>
      </c>
      <c r="AC75">
        <v>54.614682999999999</v>
      </c>
      <c r="AD75" s="1">
        <v>492</v>
      </c>
      <c r="AE75">
        <v>3</v>
      </c>
      <c r="AF75">
        <v>381</v>
      </c>
      <c r="AG75">
        <v>78</v>
      </c>
      <c r="AH75">
        <v>16.394922999999999</v>
      </c>
      <c r="AI75">
        <v>482</v>
      </c>
      <c r="AJ75">
        <v>0</v>
      </c>
      <c r="AK75">
        <v>6</v>
      </c>
      <c r="AL75">
        <v>281</v>
      </c>
      <c r="AM75" t="s">
        <v>492</v>
      </c>
      <c r="AN75" t="s">
        <v>1052</v>
      </c>
      <c r="AO75">
        <v>322.95699999999999</v>
      </c>
      <c r="AR75" t="s">
        <v>117</v>
      </c>
      <c r="AS75" t="s">
        <v>124</v>
      </c>
      <c r="AT75" t="s">
        <v>353</v>
      </c>
      <c r="AU75" t="s">
        <v>491</v>
      </c>
      <c r="AV75" t="s">
        <v>48</v>
      </c>
      <c r="AW75">
        <v>17</v>
      </c>
      <c r="BB75">
        <v>0.80721591052512498</v>
      </c>
      <c r="BC75" t="s">
        <v>66</v>
      </c>
      <c r="BF75" t="s">
        <v>117</v>
      </c>
      <c r="BG75" t="s">
        <v>124</v>
      </c>
      <c r="BH75" t="s">
        <v>491</v>
      </c>
      <c r="BI75">
        <v>2506</v>
      </c>
      <c r="BJ75">
        <v>17</v>
      </c>
      <c r="BK75" t="s">
        <v>353</v>
      </c>
      <c r="BL75" t="s">
        <v>359</v>
      </c>
      <c r="BM75">
        <v>0.80721591052512498</v>
      </c>
      <c r="BN75" t="s">
        <v>66</v>
      </c>
      <c r="BO75" t="s">
        <v>182</v>
      </c>
      <c r="BP75">
        <v>2584.6089999999999</v>
      </c>
    </row>
    <row r="76" spans="1:68" ht="16.5" x14ac:dyDescent="0.25">
      <c r="A76" s="127" t="str">
        <f t="shared" si="36"/>
        <v>삼환교통</v>
      </c>
      <c r="B76" s="128" t="str">
        <f t="shared" si="34"/>
        <v>김태민</v>
      </c>
      <c r="C76" s="129" t="str">
        <f t="shared" si="37"/>
        <v>D</v>
      </c>
      <c r="D76" s="130">
        <f t="shared" si="38"/>
        <v>0.8116720428679165</v>
      </c>
      <c r="E76" s="131">
        <f t="shared" si="39"/>
        <v>6346</v>
      </c>
      <c r="F76" s="132" t="str">
        <f t="shared" si="40"/>
        <v>79</v>
      </c>
      <c r="G76" s="133" t="str">
        <f t="shared" si="41"/>
        <v>70바3108</v>
      </c>
      <c r="H76" s="134">
        <f t="shared" si="42"/>
        <v>2</v>
      </c>
      <c r="I76" s="135">
        <f t="shared" si="35"/>
        <v>2378.8420000000001</v>
      </c>
      <c r="J76" s="136">
        <f t="shared" si="43"/>
        <v>3.6567654906903613E-2</v>
      </c>
      <c r="K76" s="136">
        <f t="shared" si="44"/>
        <v>0.35866771561497585</v>
      </c>
      <c r="L76" s="136">
        <f t="shared" si="45"/>
        <v>0.19841586788866178</v>
      </c>
      <c r="M76" s="137">
        <f t="shared" si="46"/>
        <v>12.497</v>
      </c>
      <c r="N76" s="138">
        <f t="shared" si="47"/>
        <v>4.2037260145902922E-2</v>
      </c>
      <c r="O76" s="138">
        <f t="shared" si="48"/>
        <v>25.768840469438491</v>
      </c>
      <c r="P76" s="220">
        <f t="shared" si="49"/>
        <v>24</v>
      </c>
      <c r="Q76" s="221">
        <f t="shared" si="50"/>
        <v>1</v>
      </c>
      <c r="R76" s="221">
        <f t="shared" si="51"/>
        <v>613</v>
      </c>
      <c r="T76">
        <v>514</v>
      </c>
      <c r="U76">
        <v>6346</v>
      </c>
      <c r="V76" t="s">
        <v>493</v>
      </c>
      <c r="W76">
        <v>2378.8420000000001</v>
      </c>
      <c r="X76">
        <v>1218.5889999999999</v>
      </c>
      <c r="Y76">
        <v>1.952</v>
      </c>
      <c r="Z76">
        <v>12.497</v>
      </c>
      <c r="AA76">
        <v>148.293294</v>
      </c>
      <c r="AB76">
        <v>5.4227379999999998</v>
      </c>
      <c r="AC76">
        <v>53.188017000000002</v>
      </c>
      <c r="AD76" s="1">
        <v>472</v>
      </c>
      <c r="AE76">
        <v>1</v>
      </c>
      <c r="AF76">
        <v>613</v>
      </c>
      <c r="AG76">
        <v>73</v>
      </c>
      <c r="AH76">
        <v>16.041467000000001</v>
      </c>
      <c r="AI76">
        <v>372.4</v>
      </c>
      <c r="AJ76">
        <v>0</v>
      </c>
      <c r="AK76">
        <v>24</v>
      </c>
      <c r="AL76">
        <v>4236</v>
      </c>
      <c r="AM76" t="s">
        <v>494</v>
      </c>
      <c r="AN76" t="s">
        <v>1053</v>
      </c>
      <c r="AO76">
        <v>2243.7449999999999</v>
      </c>
      <c r="AR76" t="s">
        <v>117</v>
      </c>
      <c r="AS76" t="s">
        <v>123</v>
      </c>
      <c r="AT76" t="s">
        <v>335</v>
      </c>
      <c r="AU76" t="s">
        <v>493</v>
      </c>
      <c r="AV76" t="s">
        <v>48</v>
      </c>
      <c r="AW76">
        <v>2</v>
      </c>
      <c r="BB76">
        <v>0.8116720428679165</v>
      </c>
      <c r="BC76" t="s">
        <v>66</v>
      </c>
      <c r="BF76" t="s">
        <v>117</v>
      </c>
      <c r="BG76" t="s">
        <v>123</v>
      </c>
      <c r="BH76" t="s">
        <v>493</v>
      </c>
      <c r="BI76">
        <v>6346</v>
      </c>
      <c r="BJ76">
        <v>2</v>
      </c>
      <c r="BK76" t="s">
        <v>335</v>
      </c>
      <c r="BL76" t="s">
        <v>339</v>
      </c>
      <c r="BM76">
        <v>0.8116720428679165</v>
      </c>
      <c r="BN76" t="s">
        <v>66</v>
      </c>
      <c r="BO76" t="s">
        <v>182</v>
      </c>
      <c r="BP76">
        <v>2378.8420000000001</v>
      </c>
    </row>
    <row r="77" spans="1:68" ht="16.5" x14ac:dyDescent="0.25">
      <c r="A77" s="110" t="str">
        <f t="shared" si="36"/>
        <v>삼환교통</v>
      </c>
      <c r="B77" s="111" t="str">
        <f t="shared" si="34"/>
        <v>김태훈</v>
      </c>
      <c r="C77" s="112" t="str">
        <f t="shared" si="37"/>
        <v>F</v>
      </c>
      <c r="D77" s="113">
        <f t="shared" si="38"/>
        <v>0.68480643699564026</v>
      </c>
      <c r="E77" s="114">
        <f t="shared" si="39"/>
        <v>4580</v>
      </c>
      <c r="F77" s="115" t="str">
        <f t="shared" si="40"/>
        <v>4</v>
      </c>
      <c r="G77" s="116" t="str">
        <f t="shared" si="41"/>
        <v>72아1226</v>
      </c>
      <c r="H77" s="117">
        <f t="shared" si="42"/>
        <v>2</v>
      </c>
      <c r="I77" s="118">
        <f t="shared" si="35"/>
        <v>1142.201</v>
      </c>
      <c r="J77" s="119">
        <f t="shared" si="43"/>
        <v>3.8586009425335854E-2</v>
      </c>
      <c r="K77" s="119">
        <f t="shared" si="44"/>
        <v>0.31659900432194704</v>
      </c>
      <c r="L77" s="119">
        <f t="shared" si="45"/>
        <v>0.25652227585162329</v>
      </c>
      <c r="M77" s="120">
        <f t="shared" si="46"/>
        <v>15.260999999999999</v>
      </c>
      <c r="N77" s="121">
        <f t="shared" si="47"/>
        <v>0</v>
      </c>
      <c r="O77" s="121">
        <f t="shared" si="48"/>
        <v>4.990365093359225</v>
      </c>
      <c r="P77" s="222">
        <f t="shared" si="49"/>
        <v>4</v>
      </c>
      <c r="Q77" s="223">
        <f t="shared" si="50"/>
        <v>0</v>
      </c>
      <c r="R77" s="223">
        <f t="shared" si="51"/>
        <v>57</v>
      </c>
      <c r="T77">
        <v>514</v>
      </c>
      <c r="U77">
        <v>4580</v>
      </c>
      <c r="V77" t="s">
        <v>495</v>
      </c>
      <c r="W77">
        <v>1142.201</v>
      </c>
      <c r="X77">
        <v>595.89599999999996</v>
      </c>
      <c r="Y77">
        <v>1.917</v>
      </c>
      <c r="Z77">
        <v>15.260999999999999</v>
      </c>
      <c r="AA77">
        <v>72.240820999999997</v>
      </c>
      <c r="AB77">
        <v>2.7874850000000002</v>
      </c>
      <c r="AC77">
        <v>22.871372000000001</v>
      </c>
      <c r="AD77" s="1">
        <v>293</v>
      </c>
      <c r="AE77">
        <v>0</v>
      </c>
      <c r="AF77">
        <v>57</v>
      </c>
      <c r="AG77">
        <v>72</v>
      </c>
      <c r="AH77">
        <v>15.811019</v>
      </c>
      <c r="AI77">
        <v>160</v>
      </c>
      <c r="AJ77">
        <v>0</v>
      </c>
      <c r="AK77">
        <v>4</v>
      </c>
      <c r="AL77">
        <v>154</v>
      </c>
      <c r="AM77" t="s">
        <v>496</v>
      </c>
      <c r="AN77" t="s">
        <v>1054</v>
      </c>
      <c r="AO77">
        <v>1018.029</v>
      </c>
      <c r="AR77" t="s">
        <v>117</v>
      </c>
      <c r="AS77" t="s">
        <v>120</v>
      </c>
      <c r="AT77" t="s">
        <v>274</v>
      </c>
      <c r="AU77" t="s">
        <v>495</v>
      </c>
      <c r="AV77" t="s">
        <v>48</v>
      </c>
      <c r="AW77">
        <v>2</v>
      </c>
      <c r="BB77">
        <v>0.68480643699564026</v>
      </c>
      <c r="BC77" t="s">
        <v>69</v>
      </c>
      <c r="BF77" t="s">
        <v>117</v>
      </c>
      <c r="BG77" t="s">
        <v>120</v>
      </c>
      <c r="BH77" t="s">
        <v>495</v>
      </c>
      <c r="BI77">
        <v>4580</v>
      </c>
      <c r="BJ77">
        <v>2</v>
      </c>
      <c r="BK77" t="s">
        <v>274</v>
      </c>
      <c r="BL77" t="s">
        <v>265</v>
      </c>
      <c r="BM77">
        <v>0.68480643699564026</v>
      </c>
      <c r="BN77" t="s">
        <v>69</v>
      </c>
      <c r="BO77" t="s">
        <v>191</v>
      </c>
      <c r="BP77">
        <v>1142.201</v>
      </c>
    </row>
    <row r="78" spans="1:68" ht="16.5" x14ac:dyDescent="0.25">
      <c r="A78" s="127" t="str">
        <f t="shared" si="36"/>
        <v>삼환교통</v>
      </c>
      <c r="B78" s="128" t="str">
        <f t="shared" si="34"/>
        <v>김학재</v>
      </c>
      <c r="C78" s="129" t="str">
        <f t="shared" si="37"/>
        <v>F</v>
      </c>
      <c r="D78" s="130">
        <f t="shared" si="38"/>
        <v>0.76559750212599798</v>
      </c>
      <c r="E78" s="131">
        <f t="shared" si="39"/>
        <v>9095</v>
      </c>
      <c r="F78" s="132" t="str">
        <f t="shared" si="40"/>
        <v>급행99</v>
      </c>
      <c r="G78" s="133" t="str">
        <f t="shared" si="41"/>
        <v>70바3124</v>
      </c>
      <c r="H78" s="134">
        <f t="shared" si="42"/>
        <v>2</v>
      </c>
      <c r="I78" s="135">
        <f t="shared" si="35"/>
        <v>2313.335</v>
      </c>
      <c r="J78" s="136">
        <f t="shared" si="43"/>
        <v>1.9919520592288908E-2</v>
      </c>
      <c r="K78" s="136">
        <f t="shared" si="44"/>
        <v>0.3193311027307103</v>
      </c>
      <c r="L78" s="136">
        <f t="shared" si="45"/>
        <v>0.21743500184798137</v>
      </c>
      <c r="M78" s="137">
        <f t="shared" si="46"/>
        <v>15.762</v>
      </c>
      <c r="N78" s="138">
        <f t="shared" si="47"/>
        <v>4.3227634562222936E-2</v>
      </c>
      <c r="O78" s="138">
        <f t="shared" si="48"/>
        <v>12.190192946546869</v>
      </c>
      <c r="P78" s="220">
        <f t="shared" si="49"/>
        <v>4</v>
      </c>
      <c r="Q78" s="221">
        <f t="shared" si="50"/>
        <v>1</v>
      </c>
      <c r="R78" s="221">
        <f t="shared" si="51"/>
        <v>282</v>
      </c>
      <c r="T78">
        <v>514</v>
      </c>
      <c r="U78">
        <v>9095</v>
      </c>
      <c r="V78" t="s">
        <v>497</v>
      </c>
      <c r="W78">
        <v>2313.335</v>
      </c>
      <c r="X78">
        <v>1071.761</v>
      </c>
      <c r="Y78">
        <v>2.1579999999999999</v>
      </c>
      <c r="Z78">
        <v>15.762</v>
      </c>
      <c r="AA78">
        <v>126.27081</v>
      </c>
      <c r="AB78">
        <v>2.5152540000000001</v>
      </c>
      <c r="AC78">
        <v>40.322197000000003</v>
      </c>
      <c r="AD78" s="1">
        <v>503</v>
      </c>
      <c r="AE78">
        <v>1</v>
      </c>
      <c r="AF78">
        <v>282</v>
      </c>
      <c r="AG78">
        <v>69</v>
      </c>
      <c r="AH78">
        <v>18.320425</v>
      </c>
      <c r="AI78">
        <v>259.2</v>
      </c>
      <c r="AJ78">
        <v>0</v>
      </c>
      <c r="AK78">
        <v>4</v>
      </c>
      <c r="AL78">
        <v>502</v>
      </c>
      <c r="AM78" t="s">
        <v>498</v>
      </c>
      <c r="AN78" t="s">
        <v>1055</v>
      </c>
      <c r="AO78">
        <v>2155.15</v>
      </c>
      <c r="AR78" t="s">
        <v>117</v>
      </c>
      <c r="AS78" t="s">
        <v>124</v>
      </c>
      <c r="AT78" t="s">
        <v>356</v>
      </c>
      <c r="AU78" t="s">
        <v>497</v>
      </c>
      <c r="AV78" t="s">
        <v>48</v>
      </c>
      <c r="AW78">
        <v>2</v>
      </c>
      <c r="BB78">
        <v>0.76559750212599798</v>
      </c>
      <c r="BC78" t="s">
        <v>69</v>
      </c>
      <c r="BF78" t="s">
        <v>117</v>
      </c>
      <c r="BG78" t="s">
        <v>124</v>
      </c>
      <c r="BH78" t="s">
        <v>497</v>
      </c>
      <c r="BI78">
        <v>9095</v>
      </c>
      <c r="BJ78">
        <v>2</v>
      </c>
      <c r="BK78" t="s">
        <v>356</v>
      </c>
      <c r="BL78" t="s">
        <v>360</v>
      </c>
      <c r="BM78">
        <v>0.76559750212599798</v>
      </c>
      <c r="BN78" t="s">
        <v>69</v>
      </c>
      <c r="BO78" t="s">
        <v>191</v>
      </c>
      <c r="BP78">
        <v>2313.335</v>
      </c>
    </row>
    <row r="79" spans="1:68" ht="16.5" x14ac:dyDescent="0.25">
      <c r="A79" s="110" t="str">
        <f t="shared" si="36"/>
        <v>삼환교통</v>
      </c>
      <c r="B79" s="111" t="str">
        <f t="shared" si="34"/>
        <v>김학준</v>
      </c>
      <c r="C79" s="112" t="str">
        <f t="shared" si="37"/>
        <v>D</v>
      </c>
      <c r="D79" s="113">
        <f t="shared" si="38"/>
        <v>0.80209679647239551</v>
      </c>
      <c r="E79" s="114">
        <f t="shared" si="39"/>
        <v>18</v>
      </c>
      <c r="F79" s="115" t="str">
        <f t="shared" si="40"/>
        <v>62</v>
      </c>
      <c r="G79" s="116" t="str">
        <f t="shared" si="41"/>
        <v>70바3181</v>
      </c>
      <c r="H79" s="117">
        <f t="shared" si="42"/>
        <v>4</v>
      </c>
      <c r="I79" s="118">
        <f t="shared" si="35"/>
        <v>1857.9490000000001</v>
      </c>
      <c r="J79" s="119">
        <f t="shared" si="43"/>
        <v>2.0146946294194661E-2</v>
      </c>
      <c r="K79" s="119">
        <f t="shared" si="44"/>
        <v>0.3252768209859967</v>
      </c>
      <c r="L79" s="119">
        <f t="shared" si="45"/>
        <v>4.413468830414613E-2</v>
      </c>
      <c r="M79" s="120">
        <f t="shared" si="46"/>
        <v>10.124000000000001</v>
      </c>
      <c r="N79" s="121">
        <f t="shared" si="47"/>
        <v>0</v>
      </c>
      <c r="O79" s="121">
        <f t="shared" si="48"/>
        <v>12.863646956940153</v>
      </c>
      <c r="P79" s="222">
        <f t="shared" si="49"/>
        <v>11</v>
      </c>
      <c r="Q79" s="223">
        <f t="shared" si="50"/>
        <v>0</v>
      </c>
      <c r="R79" s="223">
        <f t="shared" si="51"/>
        <v>239</v>
      </c>
      <c r="T79">
        <v>514</v>
      </c>
      <c r="U79">
        <v>18</v>
      </c>
      <c r="V79" t="s">
        <v>499</v>
      </c>
      <c r="W79">
        <v>1857.9490000000001</v>
      </c>
      <c r="X79">
        <v>968.53700000000003</v>
      </c>
      <c r="Y79">
        <v>1.9179999999999999</v>
      </c>
      <c r="Z79">
        <v>10.124000000000001</v>
      </c>
      <c r="AA79">
        <v>134.882476</v>
      </c>
      <c r="AB79">
        <v>2.7174700000000001</v>
      </c>
      <c r="AC79">
        <v>43.874142999999997</v>
      </c>
      <c r="AD79" s="1">
        <v>82</v>
      </c>
      <c r="AE79">
        <v>0</v>
      </c>
      <c r="AF79">
        <v>239</v>
      </c>
      <c r="AG79">
        <v>92</v>
      </c>
      <c r="AH79">
        <v>13.774576</v>
      </c>
      <c r="AI79">
        <v>64.099999999999994</v>
      </c>
      <c r="AJ79">
        <v>6.8</v>
      </c>
      <c r="AK79">
        <v>11</v>
      </c>
      <c r="AL79">
        <v>1178</v>
      </c>
      <c r="AM79" t="s">
        <v>500</v>
      </c>
      <c r="AN79" t="s">
        <v>1056</v>
      </c>
      <c r="AO79">
        <v>1489.846</v>
      </c>
      <c r="AR79" t="s">
        <v>117</v>
      </c>
      <c r="AS79" t="s">
        <v>122</v>
      </c>
      <c r="AT79" t="s">
        <v>321</v>
      </c>
      <c r="AU79" t="s">
        <v>499</v>
      </c>
      <c r="AV79" t="s">
        <v>48</v>
      </c>
      <c r="AW79">
        <v>4</v>
      </c>
      <c r="BB79">
        <v>0.80209679647239551</v>
      </c>
      <c r="BC79" t="s">
        <v>66</v>
      </c>
      <c r="BF79" t="s">
        <v>117</v>
      </c>
      <c r="BG79" t="s">
        <v>122</v>
      </c>
      <c r="BH79" t="s">
        <v>499</v>
      </c>
      <c r="BI79">
        <v>18</v>
      </c>
      <c r="BJ79">
        <v>4</v>
      </c>
      <c r="BK79" t="s">
        <v>321</v>
      </c>
      <c r="BL79" t="s">
        <v>322</v>
      </c>
      <c r="BM79">
        <v>0.80209679647239551</v>
      </c>
      <c r="BN79" t="s">
        <v>66</v>
      </c>
      <c r="BO79" t="s">
        <v>182</v>
      </c>
      <c r="BP79">
        <v>1857.9490000000001</v>
      </c>
    </row>
    <row r="80" spans="1:68" ht="16.5" x14ac:dyDescent="0.25">
      <c r="A80" s="127" t="str">
        <f t="shared" si="36"/>
        <v>삼환교통</v>
      </c>
      <c r="B80" s="128" t="str">
        <f t="shared" si="34"/>
        <v>김한성</v>
      </c>
      <c r="C80" s="129" t="str">
        <f t="shared" si="37"/>
        <v>F</v>
      </c>
      <c r="D80" s="130">
        <f t="shared" si="38"/>
        <v>0.75000000000000011</v>
      </c>
      <c r="E80" s="131">
        <f t="shared" si="39"/>
        <v>7764</v>
      </c>
      <c r="F80" s="132" t="str">
        <f t="shared" si="40"/>
        <v>4</v>
      </c>
      <c r="G80" s="133" t="str">
        <f t="shared" si="41"/>
        <v>72아1224</v>
      </c>
      <c r="H80" s="134">
        <f t="shared" si="42"/>
        <v>1</v>
      </c>
      <c r="I80" s="135">
        <f t="shared" si="35"/>
        <v>5868.7659999999996</v>
      </c>
      <c r="J80" s="136">
        <f t="shared" si="43"/>
        <v>3.5974862790054782E-2</v>
      </c>
      <c r="K80" s="136">
        <f t="shared" si="44"/>
        <v>0.33921650472058279</v>
      </c>
      <c r="L80" s="136">
        <f t="shared" si="45"/>
        <v>0.24110690390450054</v>
      </c>
      <c r="M80" s="137">
        <f t="shared" si="46"/>
        <v>12.214</v>
      </c>
      <c r="N80" s="138">
        <f t="shared" si="47"/>
        <v>0.1533542144975622</v>
      </c>
      <c r="O80" s="138">
        <f t="shared" si="48"/>
        <v>15.608051164418551</v>
      </c>
      <c r="P80" s="220">
        <f t="shared" si="49"/>
        <v>41</v>
      </c>
      <c r="Q80" s="221">
        <f t="shared" si="50"/>
        <v>9</v>
      </c>
      <c r="R80" s="221">
        <f t="shared" si="51"/>
        <v>916</v>
      </c>
      <c r="T80">
        <v>514</v>
      </c>
      <c r="U80">
        <v>7764</v>
      </c>
      <c r="V80" t="s">
        <v>905</v>
      </c>
      <c r="W80">
        <v>5868.7659999999996</v>
      </c>
      <c r="X80">
        <v>2794.837</v>
      </c>
      <c r="Y80">
        <v>2.1</v>
      </c>
      <c r="Z80">
        <v>12.214</v>
      </c>
      <c r="AA80">
        <v>384.21686499999998</v>
      </c>
      <c r="AB80">
        <v>13.822149</v>
      </c>
      <c r="AC80">
        <v>130.33270200000001</v>
      </c>
      <c r="AD80" s="1">
        <v>1415</v>
      </c>
      <c r="AE80">
        <v>9</v>
      </c>
      <c r="AF80">
        <v>916</v>
      </c>
      <c r="AG80">
        <v>67</v>
      </c>
      <c r="AH80">
        <v>15.274618</v>
      </c>
      <c r="AI80">
        <v>49.5</v>
      </c>
      <c r="AJ80">
        <v>0</v>
      </c>
      <c r="AK80">
        <v>41</v>
      </c>
      <c r="AL80">
        <v>11594</v>
      </c>
      <c r="AM80" t="s">
        <v>906</v>
      </c>
      <c r="AN80" t="s">
        <v>1057</v>
      </c>
      <c r="AO80">
        <v>5868.7659999999996</v>
      </c>
      <c r="AR80" t="s">
        <v>117</v>
      </c>
      <c r="AS80" t="s">
        <v>120</v>
      </c>
      <c r="AT80" t="s">
        <v>270</v>
      </c>
      <c r="AU80" t="s">
        <v>905</v>
      </c>
      <c r="AV80" t="s">
        <v>48</v>
      </c>
      <c r="AW80">
        <v>1</v>
      </c>
      <c r="BB80">
        <v>0.75000000000000011</v>
      </c>
      <c r="BC80" t="s">
        <v>69</v>
      </c>
      <c r="BF80" t="s">
        <v>117</v>
      </c>
      <c r="BG80" t="s">
        <v>120</v>
      </c>
      <c r="BH80" t="s">
        <v>905</v>
      </c>
      <c r="BI80">
        <v>7764</v>
      </c>
      <c r="BJ80">
        <v>1</v>
      </c>
      <c r="BK80" t="s">
        <v>270</v>
      </c>
      <c r="BL80" t="s">
        <v>178</v>
      </c>
      <c r="BM80">
        <v>0.75000000000000011</v>
      </c>
      <c r="BN80" t="s">
        <v>69</v>
      </c>
      <c r="BO80" t="s">
        <v>191</v>
      </c>
      <c r="BP80">
        <v>5868.7659999999996</v>
      </c>
    </row>
    <row r="81" spans="1:68" ht="16.5" x14ac:dyDescent="0.25">
      <c r="A81" s="110" t="str">
        <f t="shared" si="36"/>
        <v>삼환교통</v>
      </c>
      <c r="B81" s="111" t="str">
        <f t="shared" si="34"/>
        <v>김행덕</v>
      </c>
      <c r="C81" s="112" t="str">
        <f t="shared" si="37"/>
        <v>D</v>
      </c>
      <c r="D81" s="113">
        <f t="shared" si="38"/>
        <v>0.81046168548420938</v>
      </c>
      <c r="E81" s="114">
        <f t="shared" si="39"/>
        <v>1749</v>
      </c>
      <c r="F81" s="115" t="str">
        <f t="shared" si="40"/>
        <v>79</v>
      </c>
      <c r="G81" s="116" t="str">
        <f t="shared" si="41"/>
        <v>70바3103</v>
      </c>
      <c r="H81" s="117">
        <f t="shared" si="42"/>
        <v>3</v>
      </c>
      <c r="I81" s="118">
        <f t="shared" si="35"/>
        <v>1275.671</v>
      </c>
      <c r="J81" s="119">
        <f t="shared" si="43"/>
        <v>3.1026247567282013E-2</v>
      </c>
      <c r="K81" s="119">
        <f t="shared" si="44"/>
        <v>0.31163038478052624</v>
      </c>
      <c r="L81" s="119">
        <f t="shared" si="45"/>
        <v>0.24222546408909507</v>
      </c>
      <c r="M81" s="120">
        <f t="shared" si="46"/>
        <v>16.603000000000002</v>
      </c>
      <c r="N81" s="121">
        <f t="shared" si="47"/>
        <v>0</v>
      </c>
      <c r="O81" s="121">
        <f t="shared" si="48"/>
        <v>28.377222653803369</v>
      </c>
      <c r="P81" s="222">
        <f t="shared" si="49"/>
        <v>5</v>
      </c>
      <c r="Q81" s="223">
        <f t="shared" si="50"/>
        <v>0</v>
      </c>
      <c r="R81" s="223">
        <f t="shared" si="51"/>
        <v>362</v>
      </c>
      <c r="T81">
        <v>514</v>
      </c>
      <c r="U81">
        <v>1749</v>
      </c>
      <c r="V81" t="s">
        <v>501</v>
      </c>
      <c r="W81">
        <v>1275.671</v>
      </c>
      <c r="X81">
        <v>740.072</v>
      </c>
      <c r="Y81">
        <v>1.724</v>
      </c>
      <c r="Z81">
        <v>16.603000000000002</v>
      </c>
      <c r="AA81">
        <v>66.099421000000007</v>
      </c>
      <c r="AB81">
        <v>2.0508169999999999</v>
      </c>
      <c r="AC81">
        <v>20.598587999999999</v>
      </c>
      <c r="AD81" s="1">
        <v>309</v>
      </c>
      <c r="AE81">
        <v>0</v>
      </c>
      <c r="AF81">
        <v>362</v>
      </c>
      <c r="AG81">
        <v>87</v>
      </c>
      <c r="AH81">
        <v>19.299275999999999</v>
      </c>
      <c r="AI81">
        <v>416.8</v>
      </c>
      <c r="AJ81">
        <v>5.8</v>
      </c>
      <c r="AK81">
        <v>5</v>
      </c>
      <c r="AL81">
        <v>1154</v>
      </c>
      <c r="AM81" t="s">
        <v>502</v>
      </c>
      <c r="AN81" t="s">
        <v>1058</v>
      </c>
      <c r="AO81">
        <v>1102.2360000000001</v>
      </c>
      <c r="AR81" t="s">
        <v>117</v>
      </c>
      <c r="AS81" t="s">
        <v>123</v>
      </c>
      <c r="AT81" t="s">
        <v>334</v>
      </c>
      <c r="AU81" t="s">
        <v>501</v>
      </c>
      <c r="AV81" t="s">
        <v>48</v>
      </c>
      <c r="AW81">
        <v>3</v>
      </c>
      <c r="BB81">
        <v>0.81046168548420938</v>
      </c>
      <c r="BC81" t="s">
        <v>66</v>
      </c>
      <c r="BF81" t="s">
        <v>117</v>
      </c>
      <c r="BG81" t="s">
        <v>123</v>
      </c>
      <c r="BH81" t="s">
        <v>501</v>
      </c>
      <c r="BI81">
        <v>1749</v>
      </c>
      <c r="BJ81">
        <v>3</v>
      </c>
      <c r="BK81" t="s">
        <v>334</v>
      </c>
      <c r="BL81" t="s">
        <v>350</v>
      </c>
      <c r="BM81">
        <v>0.81046168548420938</v>
      </c>
      <c r="BN81" t="s">
        <v>66</v>
      </c>
      <c r="BO81" t="s">
        <v>182</v>
      </c>
      <c r="BP81">
        <v>1266.3530000000001</v>
      </c>
    </row>
    <row r="82" spans="1:68" ht="16.5" x14ac:dyDescent="0.25">
      <c r="A82" s="127" t="str">
        <f t="shared" si="36"/>
        <v>삼환교통</v>
      </c>
      <c r="B82" s="128" t="str">
        <f t="shared" si="34"/>
        <v>김현균</v>
      </c>
      <c r="C82" s="129" t="str">
        <f t="shared" si="37"/>
        <v>F</v>
      </c>
      <c r="D82" s="130">
        <f t="shared" si="38"/>
        <v>0.70260048855776425</v>
      </c>
      <c r="E82" s="131">
        <f t="shared" si="39"/>
        <v>6454</v>
      </c>
      <c r="F82" s="132" t="str">
        <f t="shared" si="40"/>
        <v>4</v>
      </c>
      <c r="G82" s="133" t="str">
        <f t="shared" si="41"/>
        <v>72아1217</v>
      </c>
      <c r="H82" s="134">
        <f t="shared" si="42"/>
        <v>4</v>
      </c>
      <c r="I82" s="135">
        <f t="shared" si="35"/>
        <v>2359.7139999999999</v>
      </c>
      <c r="J82" s="136">
        <f t="shared" si="43"/>
        <v>3.7102300225481222E-2</v>
      </c>
      <c r="K82" s="136">
        <f t="shared" si="44"/>
        <v>0.35250172139466296</v>
      </c>
      <c r="L82" s="136">
        <f t="shared" si="45"/>
        <v>0.27037174844070089</v>
      </c>
      <c r="M82" s="137">
        <f t="shared" si="46"/>
        <v>16.614000000000001</v>
      </c>
      <c r="N82" s="138">
        <f t="shared" si="47"/>
        <v>0.12713405099092517</v>
      </c>
      <c r="O82" s="138">
        <f t="shared" si="48"/>
        <v>101.66486277574316</v>
      </c>
      <c r="P82" s="220">
        <f t="shared" si="49"/>
        <v>24</v>
      </c>
      <c r="Q82" s="221">
        <f t="shared" si="50"/>
        <v>3</v>
      </c>
      <c r="R82" s="221">
        <f t="shared" si="51"/>
        <v>2399</v>
      </c>
      <c r="T82">
        <v>514</v>
      </c>
      <c r="U82">
        <v>6454</v>
      </c>
      <c r="V82" t="s">
        <v>503</v>
      </c>
      <c r="W82">
        <v>2359.7139999999999</v>
      </c>
      <c r="X82">
        <v>1216.913</v>
      </c>
      <c r="Y82">
        <v>1.9390000000000001</v>
      </c>
      <c r="Z82">
        <v>16.614000000000001</v>
      </c>
      <c r="AA82">
        <v>150.15441000000001</v>
      </c>
      <c r="AB82">
        <v>5.5710740000000003</v>
      </c>
      <c r="AC82">
        <v>52.929687999999999</v>
      </c>
      <c r="AD82" s="1">
        <v>638</v>
      </c>
      <c r="AE82">
        <v>3</v>
      </c>
      <c r="AF82">
        <v>2399</v>
      </c>
      <c r="AG82">
        <v>78</v>
      </c>
      <c r="AH82">
        <v>15.715249</v>
      </c>
      <c r="AI82">
        <v>229.5</v>
      </c>
      <c r="AJ82">
        <v>0</v>
      </c>
      <c r="AK82">
        <v>24</v>
      </c>
      <c r="AL82">
        <v>5686</v>
      </c>
      <c r="AM82" t="s">
        <v>504</v>
      </c>
      <c r="AN82" t="s">
        <v>1059</v>
      </c>
      <c r="AO82">
        <v>2027.5160000000001</v>
      </c>
      <c r="AR82" t="s">
        <v>117</v>
      </c>
      <c r="AS82" t="s">
        <v>120</v>
      </c>
      <c r="AT82" t="s">
        <v>261</v>
      </c>
      <c r="AU82" t="s">
        <v>503</v>
      </c>
      <c r="AV82" t="s">
        <v>48</v>
      </c>
      <c r="AW82">
        <v>4</v>
      </c>
      <c r="BB82">
        <v>0.70260048855776425</v>
      </c>
      <c r="BC82" t="s">
        <v>69</v>
      </c>
      <c r="BF82" t="s">
        <v>117</v>
      </c>
      <c r="BG82" t="s">
        <v>120</v>
      </c>
      <c r="BH82" t="s">
        <v>503</v>
      </c>
      <c r="BI82">
        <v>6454</v>
      </c>
      <c r="BJ82">
        <v>4</v>
      </c>
      <c r="BK82" t="s">
        <v>261</v>
      </c>
      <c r="BL82" t="s">
        <v>252</v>
      </c>
      <c r="BM82">
        <v>0.70260048855776425</v>
      </c>
      <c r="BN82" t="s">
        <v>69</v>
      </c>
      <c r="BO82" t="s">
        <v>191</v>
      </c>
      <c r="BP82">
        <v>2359.7140000000004</v>
      </c>
    </row>
    <row r="83" spans="1:68" ht="16.5" x14ac:dyDescent="0.25">
      <c r="A83" s="110" t="str">
        <f t="shared" si="36"/>
        <v>삼환교통</v>
      </c>
      <c r="B83" s="111" t="str">
        <f t="shared" si="34"/>
        <v>김형균</v>
      </c>
      <c r="C83" s="112" t="str">
        <f t="shared" si="37"/>
        <v>F</v>
      </c>
      <c r="D83" s="113">
        <f t="shared" si="38"/>
        <v>0.74468940640264691</v>
      </c>
      <c r="E83" s="114">
        <f t="shared" si="39"/>
        <v>9876</v>
      </c>
      <c r="F83" s="115" t="str">
        <f t="shared" si="40"/>
        <v>79</v>
      </c>
      <c r="G83" s="116" t="str">
        <f t="shared" si="41"/>
        <v>70바3170</v>
      </c>
      <c r="H83" s="117">
        <f t="shared" si="42"/>
        <v>4</v>
      </c>
      <c r="I83" s="118">
        <f t="shared" si="35"/>
        <v>2112.0839999999998</v>
      </c>
      <c r="J83" s="119">
        <f t="shared" si="43"/>
        <v>1.6552474059178739E-2</v>
      </c>
      <c r="K83" s="119">
        <f t="shared" si="44"/>
        <v>0.34736068737815551</v>
      </c>
      <c r="L83" s="119">
        <f t="shared" si="45"/>
        <v>0.18133748468337435</v>
      </c>
      <c r="M83" s="120">
        <f t="shared" si="46"/>
        <v>12.836</v>
      </c>
      <c r="N83" s="121">
        <f t="shared" si="47"/>
        <v>0.14203980523501908</v>
      </c>
      <c r="O83" s="121">
        <f t="shared" si="48"/>
        <v>14.014594116521883</v>
      </c>
      <c r="P83" s="222">
        <f t="shared" si="49"/>
        <v>11</v>
      </c>
      <c r="Q83" s="223">
        <f t="shared" si="50"/>
        <v>3</v>
      </c>
      <c r="R83" s="223">
        <f t="shared" si="51"/>
        <v>296</v>
      </c>
      <c r="T83">
        <v>514</v>
      </c>
      <c r="U83">
        <v>9876</v>
      </c>
      <c r="V83" t="s">
        <v>505</v>
      </c>
      <c r="W83">
        <v>2112.0839999999998</v>
      </c>
      <c r="X83">
        <v>1158.2049999999999</v>
      </c>
      <c r="Y83">
        <v>1.8240000000000001</v>
      </c>
      <c r="Z83">
        <v>12.836</v>
      </c>
      <c r="AA83">
        <v>119.315517</v>
      </c>
      <c r="AB83">
        <v>1.9749669999999999</v>
      </c>
      <c r="AC83">
        <v>41.445520000000002</v>
      </c>
      <c r="AD83" s="1">
        <v>383</v>
      </c>
      <c r="AE83">
        <v>3</v>
      </c>
      <c r="AF83">
        <v>296</v>
      </c>
      <c r="AG83">
        <v>78</v>
      </c>
      <c r="AH83">
        <v>17.70167</v>
      </c>
      <c r="AI83">
        <v>632.4</v>
      </c>
      <c r="AJ83">
        <v>0</v>
      </c>
      <c r="AK83">
        <v>11</v>
      </c>
      <c r="AL83">
        <v>1601</v>
      </c>
      <c r="AM83" t="s">
        <v>506</v>
      </c>
      <c r="AN83" t="s">
        <v>1060</v>
      </c>
      <c r="AO83">
        <v>1440.4970000000001</v>
      </c>
      <c r="AR83" t="s">
        <v>117</v>
      </c>
      <c r="AS83" t="s">
        <v>123</v>
      </c>
      <c r="AT83" t="s">
        <v>345</v>
      </c>
      <c r="AU83" t="s">
        <v>505</v>
      </c>
      <c r="AV83" t="s">
        <v>48</v>
      </c>
      <c r="AW83">
        <v>4</v>
      </c>
      <c r="BB83">
        <v>0.74468940640264691</v>
      </c>
      <c r="BC83" t="s">
        <v>69</v>
      </c>
      <c r="BF83" t="s">
        <v>117</v>
      </c>
      <c r="BG83" t="s">
        <v>123</v>
      </c>
      <c r="BH83" t="s">
        <v>505</v>
      </c>
      <c r="BI83">
        <v>9876</v>
      </c>
      <c r="BJ83">
        <v>4</v>
      </c>
      <c r="BK83" t="s">
        <v>345</v>
      </c>
      <c r="BL83" t="s">
        <v>343</v>
      </c>
      <c r="BM83">
        <v>0.74468940640264691</v>
      </c>
      <c r="BN83" t="s">
        <v>69</v>
      </c>
      <c r="BO83" t="s">
        <v>191</v>
      </c>
      <c r="BP83">
        <v>2112.0840000000003</v>
      </c>
    </row>
    <row r="84" spans="1:68" ht="16.5" x14ac:dyDescent="0.25">
      <c r="A84" s="127" t="str">
        <f t="shared" si="36"/>
        <v>삼환교통</v>
      </c>
      <c r="B84" s="128" t="str">
        <f t="shared" si="34"/>
        <v>김형탁</v>
      </c>
      <c r="C84" s="129" t="str">
        <f t="shared" si="37"/>
        <v>D</v>
      </c>
      <c r="D84" s="130">
        <f t="shared" si="38"/>
        <v>0.8213636363636363</v>
      </c>
      <c r="E84" s="131">
        <f t="shared" si="39"/>
        <v>4638</v>
      </c>
      <c r="F84" s="132" t="str">
        <f t="shared" si="40"/>
        <v>23</v>
      </c>
      <c r="G84" s="133" t="str">
        <f t="shared" si="41"/>
        <v>72아1011</v>
      </c>
      <c r="H84" s="134">
        <f t="shared" si="42"/>
        <v>1</v>
      </c>
      <c r="I84" s="135">
        <f t="shared" si="35"/>
        <v>432.64699999999999</v>
      </c>
      <c r="J84" s="136">
        <f t="shared" si="43"/>
        <v>2.0123567456978728E-2</v>
      </c>
      <c r="K84" s="136">
        <f t="shared" si="44"/>
        <v>0.28484413409752879</v>
      </c>
      <c r="L84" s="136">
        <f t="shared" si="45"/>
        <v>0.14099254126343186</v>
      </c>
      <c r="M84" s="137">
        <f t="shared" si="46"/>
        <v>13.907</v>
      </c>
      <c r="N84" s="138">
        <f t="shared" si="47"/>
        <v>0</v>
      </c>
      <c r="O84" s="138">
        <f t="shared" si="48"/>
        <v>3.0047590761059246</v>
      </c>
      <c r="P84" s="220">
        <f t="shared" si="49"/>
        <v>2</v>
      </c>
      <c r="Q84" s="221">
        <f t="shared" si="50"/>
        <v>0</v>
      </c>
      <c r="R84" s="221">
        <f t="shared" si="51"/>
        <v>13</v>
      </c>
      <c r="T84">
        <v>514</v>
      </c>
      <c r="U84">
        <v>4638</v>
      </c>
      <c r="V84" t="s">
        <v>507</v>
      </c>
      <c r="W84">
        <v>432.64699999999999</v>
      </c>
      <c r="X84">
        <v>239.38800000000001</v>
      </c>
      <c r="Y84">
        <v>1.8069999999999999</v>
      </c>
      <c r="Z84">
        <v>13.907</v>
      </c>
      <c r="AA84">
        <v>21.257214999999999</v>
      </c>
      <c r="AB84">
        <v>0.42777100000000001</v>
      </c>
      <c r="AC84">
        <v>6.0549929999999996</v>
      </c>
      <c r="AD84" s="1">
        <v>61</v>
      </c>
      <c r="AE84">
        <v>0</v>
      </c>
      <c r="AF84">
        <v>13</v>
      </c>
      <c r="AG84">
        <v>69</v>
      </c>
      <c r="AH84">
        <v>20.352948000000001</v>
      </c>
      <c r="AI84">
        <v>532</v>
      </c>
      <c r="AJ84">
        <v>0</v>
      </c>
      <c r="AK84">
        <v>2</v>
      </c>
      <c r="AL84">
        <v>201</v>
      </c>
      <c r="AM84" t="s">
        <v>508</v>
      </c>
      <c r="AN84" t="s">
        <v>1061</v>
      </c>
      <c r="AO84">
        <v>432.64699999999999</v>
      </c>
      <c r="AR84" t="s">
        <v>117</v>
      </c>
      <c r="AS84" t="s">
        <v>119</v>
      </c>
      <c r="AT84" t="s">
        <v>250</v>
      </c>
      <c r="AU84" t="s">
        <v>507</v>
      </c>
      <c r="AV84" t="s">
        <v>48</v>
      </c>
      <c r="AW84">
        <v>1</v>
      </c>
      <c r="BB84">
        <v>0.8213636363636363</v>
      </c>
      <c r="BC84" t="s">
        <v>66</v>
      </c>
      <c r="BF84" t="s">
        <v>117</v>
      </c>
      <c r="BG84" t="s">
        <v>119</v>
      </c>
      <c r="BH84" t="s">
        <v>507</v>
      </c>
      <c r="BI84">
        <v>4638</v>
      </c>
      <c r="BJ84">
        <v>1</v>
      </c>
      <c r="BK84" t="s">
        <v>250</v>
      </c>
      <c r="BL84" t="s">
        <v>178</v>
      </c>
      <c r="BM84">
        <v>0.8213636363636363</v>
      </c>
      <c r="BN84" t="s">
        <v>66</v>
      </c>
      <c r="BO84" t="s">
        <v>182</v>
      </c>
      <c r="BP84">
        <v>432.64699999999999</v>
      </c>
    </row>
    <row r="85" spans="1:68" ht="16.5" x14ac:dyDescent="0.25">
      <c r="A85" s="110" t="str">
        <f t="shared" si="36"/>
        <v>삼환교통</v>
      </c>
      <c r="B85" s="111" t="str">
        <f t="shared" si="34"/>
        <v>김희주</v>
      </c>
      <c r="C85" s="112" t="str">
        <f t="shared" si="37"/>
        <v>F</v>
      </c>
      <c r="D85" s="113">
        <f t="shared" si="38"/>
        <v>0.790774246160862</v>
      </c>
      <c r="E85" s="114">
        <f t="shared" si="39"/>
        <v>2197</v>
      </c>
      <c r="F85" s="115" t="str">
        <f t="shared" si="40"/>
        <v>62</v>
      </c>
      <c r="G85" s="116" t="str">
        <f t="shared" si="41"/>
        <v>70바3118</v>
      </c>
      <c r="H85" s="117">
        <f t="shared" si="42"/>
        <v>3</v>
      </c>
      <c r="I85" s="118">
        <f t="shared" si="35"/>
        <v>1769.3209999999999</v>
      </c>
      <c r="J85" s="119">
        <f t="shared" si="43"/>
        <v>5.9903059704446418E-3</v>
      </c>
      <c r="K85" s="119">
        <f t="shared" si="44"/>
        <v>0.32464784514962042</v>
      </c>
      <c r="L85" s="119">
        <f t="shared" si="45"/>
        <v>0.25263928930928869</v>
      </c>
      <c r="M85" s="120">
        <f t="shared" si="46"/>
        <v>15.361000000000001</v>
      </c>
      <c r="N85" s="121">
        <f t="shared" si="47"/>
        <v>5.6518856668744677E-2</v>
      </c>
      <c r="O85" s="121">
        <f t="shared" si="48"/>
        <v>4.0693576801496167</v>
      </c>
      <c r="P85" s="222">
        <f t="shared" si="49"/>
        <v>8</v>
      </c>
      <c r="Q85" s="223">
        <f t="shared" si="50"/>
        <v>1</v>
      </c>
      <c r="R85" s="223">
        <f t="shared" si="51"/>
        <v>72</v>
      </c>
      <c r="T85">
        <v>514</v>
      </c>
      <c r="U85">
        <v>2197</v>
      </c>
      <c r="V85" t="s">
        <v>509</v>
      </c>
      <c r="W85">
        <v>1769.3209999999999</v>
      </c>
      <c r="X85">
        <v>1007.504</v>
      </c>
      <c r="Y85">
        <v>1.756</v>
      </c>
      <c r="Z85">
        <v>15.361000000000001</v>
      </c>
      <c r="AA85">
        <v>116.618584</v>
      </c>
      <c r="AB85">
        <v>0.69858100000000001</v>
      </c>
      <c r="AC85">
        <v>37.859971999999999</v>
      </c>
      <c r="AD85" s="1">
        <v>447</v>
      </c>
      <c r="AE85">
        <v>1</v>
      </c>
      <c r="AF85">
        <v>72</v>
      </c>
      <c r="AG85">
        <v>78</v>
      </c>
      <c r="AH85">
        <v>15.171861</v>
      </c>
      <c r="AI85">
        <v>415.4</v>
      </c>
      <c r="AJ85">
        <v>0</v>
      </c>
      <c r="AK85">
        <v>8</v>
      </c>
      <c r="AL85">
        <v>515</v>
      </c>
      <c r="AM85" t="s">
        <v>510</v>
      </c>
      <c r="AN85" t="s">
        <v>1062</v>
      </c>
      <c r="AO85">
        <v>1640.7950000000001</v>
      </c>
      <c r="AR85" t="s">
        <v>117</v>
      </c>
      <c r="AS85" t="s">
        <v>122</v>
      </c>
      <c r="AT85" t="s">
        <v>301</v>
      </c>
      <c r="AU85" t="s">
        <v>509</v>
      </c>
      <c r="AV85" t="s">
        <v>48</v>
      </c>
      <c r="AW85">
        <v>3</v>
      </c>
      <c r="BB85">
        <v>0.790774246160862</v>
      </c>
      <c r="BC85" t="s">
        <v>69</v>
      </c>
      <c r="BF85" t="s">
        <v>117</v>
      </c>
      <c r="BG85" t="s">
        <v>122</v>
      </c>
      <c r="BH85" t="s">
        <v>509</v>
      </c>
      <c r="BI85">
        <v>2197</v>
      </c>
      <c r="BJ85">
        <v>3</v>
      </c>
      <c r="BK85" t="s">
        <v>301</v>
      </c>
      <c r="BL85" t="s">
        <v>309</v>
      </c>
      <c r="BM85">
        <v>0.790774246160862</v>
      </c>
      <c r="BN85" t="s">
        <v>69</v>
      </c>
      <c r="BO85" t="s">
        <v>191</v>
      </c>
      <c r="BP85">
        <v>1769.3210000000001</v>
      </c>
    </row>
    <row r="86" spans="1:68" ht="16.5" x14ac:dyDescent="0.25">
      <c r="A86" s="127" t="str">
        <f t="shared" si="36"/>
        <v>삼환교통</v>
      </c>
      <c r="B86" s="128" t="str">
        <f t="shared" si="34"/>
        <v>나종수</v>
      </c>
      <c r="C86" s="129" t="str">
        <f t="shared" si="37"/>
        <v>C</v>
      </c>
      <c r="D86" s="130">
        <f t="shared" si="38"/>
        <v>0.85571428571428576</v>
      </c>
      <c r="E86" s="131">
        <f t="shared" si="39"/>
        <v>4286</v>
      </c>
      <c r="F86" s="132" t="str">
        <f t="shared" si="40"/>
        <v>4</v>
      </c>
      <c r="G86" s="133" t="str">
        <f t="shared" si="41"/>
        <v>72아1228</v>
      </c>
      <c r="H86" s="134">
        <f t="shared" si="42"/>
        <v>1</v>
      </c>
      <c r="I86" s="135">
        <f t="shared" si="35"/>
        <v>2276.944</v>
      </c>
      <c r="J86" s="136">
        <f t="shared" si="43"/>
        <v>3.20235472911755E-2</v>
      </c>
      <c r="K86" s="136">
        <f t="shared" si="44"/>
        <v>0.28974105321760674</v>
      </c>
      <c r="L86" s="136">
        <f t="shared" si="45"/>
        <v>0.23276813131987437</v>
      </c>
      <c r="M86" s="137">
        <f t="shared" si="46"/>
        <v>10.115</v>
      </c>
      <c r="N86" s="138">
        <f t="shared" si="47"/>
        <v>0.21959257671686261</v>
      </c>
      <c r="O86" s="138">
        <f t="shared" si="48"/>
        <v>47.519833601529065</v>
      </c>
      <c r="P86" s="220">
        <f t="shared" si="49"/>
        <v>13</v>
      </c>
      <c r="Q86" s="221">
        <f t="shared" si="50"/>
        <v>5</v>
      </c>
      <c r="R86" s="221">
        <f t="shared" si="51"/>
        <v>1082</v>
      </c>
      <c r="T86">
        <v>514</v>
      </c>
      <c r="U86">
        <v>4286</v>
      </c>
      <c r="V86" t="s">
        <v>511</v>
      </c>
      <c r="W86">
        <v>2276.944</v>
      </c>
      <c r="X86">
        <v>950.32799999999997</v>
      </c>
      <c r="Y86">
        <v>2.3959999999999999</v>
      </c>
      <c r="Z86">
        <v>10.115</v>
      </c>
      <c r="AA86">
        <v>144.91857999999999</v>
      </c>
      <c r="AB86">
        <v>4.6408069999999997</v>
      </c>
      <c r="AC86">
        <v>41.988861999999997</v>
      </c>
      <c r="AD86" s="1">
        <v>530</v>
      </c>
      <c r="AE86">
        <v>5</v>
      </c>
      <c r="AF86">
        <v>1082</v>
      </c>
      <c r="AG86">
        <v>69</v>
      </c>
      <c r="AH86">
        <v>15.711884</v>
      </c>
      <c r="AI86">
        <v>201.1</v>
      </c>
      <c r="AJ86">
        <v>0</v>
      </c>
      <c r="AK86">
        <v>13</v>
      </c>
      <c r="AL86">
        <v>7466</v>
      </c>
      <c r="AM86" t="s">
        <v>512</v>
      </c>
      <c r="AN86" t="s">
        <v>1063</v>
      </c>
      <c r="AO86">
        <v>2276.944</v>
      </c>
      <c r="AR86" t="s">
        <v>117</v>
      </c>
      <c r="AS86" t="s">
        <v>120</v>
      </c>
      <c r="AT86" t="s">
        <v>277</v>
      </c>
      <c r="AU86" t="s">
        <v>511</v>
      </c>
      <c r="AV86" t="s">
        <v>48</v>
      </c>
      <c r="AW86">
        <v>1</v>
      </c>
      <c r="BB86">
        <v>0.85571428571428576</v>
      </c>
      <c r="BC86" t="s">
        <v>68</v>
      </c>
      <c r="BF86" t="s">
        <v>117</v>
      </c>
      <c r="BG86" t="s">
        <v>120</v>
      </c>
      <c r="BH86" t="s">
        <v>511</v>
      </c>
      <c r="BI86">
        <v>4286</v>
      </c>
      <c r="BJ86">
        <v>1</v>
      </c>
      <c r="BK86" t="s">
        <v>277</v>
      </c>
      <c r="BL86" t="s">
        <v>178</v>
      </c>
      <c r="BM86">
        <v>0.85571428571428576</v>
      </c>
      <c r="BN86" t="s">
        <v>68</v>
      </c>
      <c r="BO86" t="s">
        <v>180</v>
      </c>
      <c r="BP86">
        <v>2276.944</v>
      </c>
    </row>
    <row r="87" spans="1:68" ht="16.5" x14ac:dyDescent="0.25">
      <c r="A87" s="110" t="str">
        <f t="shared" ref="A87:A108" si="52">BF87</f>
        <v>삼환교통</v>
      </c>
      <c r="B87" s="111" t="str">
        <f t="shared" si="34"/>
        <v>남성훈</v>
      </c>
      <c r="C87" s="112" t="str">
        <f t="shared" ref="C87:C108" si="53">BN87</f>
        <v>C</v>
      </c>
      <c r="D87" s="113">
        <f t="shared" ref="D87:D108" si="54">BM87</f>
        <v>0.89526315789473687</v>
      </c>
      <c r="E87" s="114">
        <f t="shared" ref="E87:E108" si="55">U87</f>
        <v>2177</v>
      </c>
      <c r="F87" s="115" t="str">
        <f t="shared" ref="F87:F108" si="56">BG87</f>
        <v>14</v>
      </c>
      <c r="G87" s="116" t="str">
        <f t="shared" ref="G87:G108" si="57">BK87</f>
        <v>70바3121</v>
      </c>
      <c r="H87" s="117">
        <f t="shared" ref="H87:H108" si="58">BJ87</f>
        <v>1</v>
      </c>
      <c r="I87" s="118">
        <f t="shared" si="35"/>
        <v>650.92200000000003</v>
      </c>
      <c r="J87" s="119">
        <f t="shared" ref="J87:J108" si="59">AB87/AA87</f>
        <v>2.5858929973931334E-2</v>
      </c>
      <c r="K87" s="119">
        <f t="shared" ref="K87:K108" si="60">AC87/AA87</f>
        <v>0.2973512825543404</v>
      </c>
      <c r="L87" s="119">
        <f t="shared" ref="L87:L108" si="61">AD87/I87</f>
        <v>0.27806711095953124</v>
      </c>
      <c r="M87" s="120">
        <f t="shared" ref="M87:M108" si="62">Z87</f>
        <v>14.891999999999999</v>
      </c>
      <c r="N87" s="121">
        <f t="shared" ref="N87:N108" si="63">AE87*100/W87</f>
        <v>0.61451295239675408</v>
      </c>
      <c r="O87" s="121">
        <f t="shared" ref="O87:O108" si="64">AF87*100/W87</f>
        <v>4.9161036191740326</v>
      </c>
      <c r="P87" s="222">
        <f t="shared" ref="P87:P108" si="65">AK87</f>
        <v>4</v>
      </c>
      <c r="Q87" s="223">
        <f t="shared" ref="Q87:Q108" si="66">AE87</f>
        <v>4</v>
      </c>
      <c r="R87" s="223">
        <f t="shared" ref="R87:R108" si="67">AF87</f>
        <v>32</v>
      </c>
      <c r="T87">
        <v>514</v>
      </c>
      <c r="U87">
        <v>2177</v>
      </c>
      <c r="V87" t="s">
        <v>513</v>
      </c>
      <c r="W87">
        <v>650.92200000000003</v>
      </c>
      <c r="X87">
        <v>384.416</v>
      </c>
      <c r="Y87">
        <v>1.6930000000000001</v>
      </c>
      <c r="Z87">
        <v>14.891999999999999</v>
      </c>
      <c r="AA87">
        <v>36.479429000000003</v>
      </c>
      <c r="AB87">
        <v>0.94331900000000002</v>
      </c>
      <c r="AC87">
        <v>10.847205000000001</v>
      </c>
      <c r="AD87" s="1">
        <v>181</v>
      </c>
      <c r="AE87">
        <v>4</v>
      </c>
      <c r="AF87">
        <v>32</v>
      </c>
      <c r="AG87">
        <v>64</v>
      </c>
      <c r="AH87">
        <v>17.843534999999999</v>
      </c>
      <c r="AI87">
        <v>33</v>
      </c>
      <c r="AJ87">
        <v>0</v>
      </c>
      <c r="AK87">
        <v>4</v>
      </c>
      <c r="AL87">
        <v>1933</v>
      </c>
      <c r="AM87" t="s">
        <v>514</v>
      </c>
      <c r="AN87" t="s">
        <v>1064</v>
      </c>
      <c r="AO87">
        <v>625.01</v>
      </c>
      <c r="AR87" t="s">
        <v>117</v>
      </c>
      <c r="AS87" t="s">
        <v>118</v>
      </c>
      <c r="AT87" t="s">
        <v>207</v>
      </c>
      <c r="AU87" t="s">
        <v>513</v>
      </c>
      <c r="AV87" t="s">
        <v>48</v>
      </c>
      <c r="AW87">
        <v>1</v>
      </c>
      <c r="BB87">
        <v>0.89526315789473687</v>
      </c>
      <c r="BC87" t="s">
        <v>68</v>
      </c>
      <c r="BF87" t="s">
        <v>117</v>
      </c>
      <c r="BG87" t="s">
        <v>118</v>
      </c>
      <c r="BH87" t="s">
        <v>513</v>
      </c>
      <c r="BI87">
        <v>2177</v>
      </c>
      <c r="BJ87">
        <v>1</v>
      </c>
      <c r="BK87" t="s">
        <v>207</v>
      </c>
      <c r="BL87" t="s">
        <v>178</v>
      </c>
      <c r="BM87">
        <v>0.89526315789473687</v>
      </c>
      <c r="BN87" t="s">
        <v>68</v>
      </c>
      <c r="BO87" t="s">
        <v>180</v>
      </c>
      <c r="BP87">
        <v>625.01</v>
      </c>
    </row>
    <row r="88" spans="1:68" ht="16.5" x14ac:dyDescent="0.25">
      <c r="A88" s="127" t="str">
        <f t="shared" si="52"/>
        <v>삼환교통</v>
      </c>
      <c r="B88" s="128" t="str">
        <f t="shared" si="34"/>
        <v>남재권</v>
      </c>
      <c r="C88" s="129" t="str">
        <f t="shared" si="53"/>
        <v>F</v>
      </c>
      <c r="D88" s="130">
        <f t="shared" si="54"/>
        <v>0.67791268048377185</v>
      </c>
      <c r="E88" s="131">
        <f t="shared" si="55"/>
        <v>6011</v>
      </c>
      <c r="F88" s="132" t="str">
        <f t="shared" si="56"/>
        <v>4</v>
      </c>
      <c r="G88" s="133" t="str">
        <f t="shared" si="57"/>
        <v>72아1223</v>
      </c>
      <c r="H88" s="134">
        <f t="shared" si="58"/>
        <v>4</v>
      </c>
      <c r="I88" s="135">
        <f t="shared" si="35"/>
        <v>2154.7570000000001</v>
      </c>
      <c r="J88" s="136">
        <f t="shared" si="59"/>
        <v>2.884874049858786E-2</v>
      </c>
      <c r="K88" s="136">
        <f t="shared" si="60"/>
        <v>0.35839240768629627</v>
      </c>
      <c r="L88" s="136">
        <f t="shared" si="61"/>
        <v>0.1201991686301518</v>
      </c>
      <c r="M88" s="137">
        <f t="shared" si="62"/>
        <v>15.486000000000001</v>
      </c>
      <c r="N88" s="138">
        <f t="shared" si="63"/>
        <v>0.27845367250228215</v>
      </c>
      <c r="O88" s="138">
        <f t="shared" si="64"/>
        <v>13.040913662190214</v>
      </c>
      <c r="P88" s="220">
        <f t="shared" si="65"/>
        <v>40</v>
      </c>
      <c r="Q88" s="221">
        <f t="shared" si="66"/>
        <v>6</v>
      </c>
      <c r="R88" s="221">
        <f t="shared" si="67"/>
        <v>281</v>
      </c>
      <c r="T88">
        <v>514</v>
      </c>
      <c r="U88">
        <v>6011</v>
      </c>
      <c r="V88" t="s">
        <v>515</v>
      </c>
      <c r="W88">
        <v>2154.7570000000001</v>
      </c>
      <c r="X88">
        <v>1138.998</v>
      </c>
      <c r="Y88">
        <v>1.8919999999999999</v>
      </c>
      <c r="Z88">
        <v>15.486000000000001</v>
      </c>
      <c r="AA88">
        <v>145.64413999999999</v>
      </c>
      <c r="AB88">
        <v>4.2016499999999999</v>
      </c>
      <c r="AC88">
        <v>52.197754000000003</v>
      </c>
      <c r="AD88" s="1">
        <v>259</v>
      </c>
      <c r="AE88">
        <v>6</v>
      </c>
      <c r="AF88">
        <v>281</v>
      </c>
      <c r="AG88">
        <v>67</v>
      </c>
      <c r="AH88">
        <v>14.79467</v>
      </c>
      <c r="AI88">
        <v>38.4</v>
      </c>
      <c r="AJ88">
        <v>0</v>
      </c>
      <c r="AK88">
        <v>40</v>
      </c>
      <c r="AL88">
        <v>24047</v>
      </c>
      <c r="AM88" t="s">
        <v>516</v>
      </c>
      <c r="AN88" t="s">
        <v>1065</v>
      </c>
      <c r="AO88">
        <v>1811.242</v>
      </c>
      <c r="AR88" t="s">
        <v>117</v>
      </c>
      <c r="AS88" t="s">
        <v>120</v>
      </c>
      <c r="AT88" t="s">
        <v>269</v>
      </c>
      <c r="AU88" t="s">
        <v>515</v>
      </c>
      <c r="AV88" t="s">
        <v>48</v>
      </c>
      <c r="AW88">
        <v>4</v>
      </c>
      <c r="BB88">
        <v>0.67791268048377185</v>
      </c>
      <c r="BC88" t="s">
        <v>69</v>
      </c>
      <c r="BF88" t="s">
        <v>117</v>
      </c>
      <c r="BG88" t="s">
        <v>120</v>
      </c>
      <c r="BH88" t="s">
        <v>515</v>
      </c>
      <c r="BI88">
        <v>6011</v>
      </c>
      <c r="BJ88">
        <v>4</v>
      </c>
      <c r="BK88" t="s">
        <v>269</v>
      </c>
      <c r="BL88" t="s">
        <v>266</v>
      </c>
      <c r="BM88">
        <v>0.67791268048377185</v>
      </c>
      <c r="BN88" t="s">
        <v>69</v>
      </c>
      <c r="BO88" t="s">
        <v>191</v>
      </c>
      <c r="BP88">
        <v>2154.7570000000001</v>
      </c>
    </row>
    <row r="89" spans="1:68" ht="16.5" x14ac:dyDescent="0.25">
      <c r="A89" s="110" t="str">
        <f t="shared" si="52"/>
        <v>삼환교통</v>
      </c>
      <c r="B89" s="111" t="str">
        <f t="shared" si="34"/>
        <v>노은상</v>
      </c>
      <c r="C89" s="112" t="str">
        <f t="shared" si="53"/>
        <v>D</v>
      </c>
      <c r="D89" s="113">
        <f t="shared" si="54"/>
        <v>0.81308519640776233</v>
      </c>
      <c r="E89" s="114">
        <f t="shared" si="55"/>
        <v>439</v>
      </c>
      <c r="F89" s="115" t="str">
        <f t="shared" si="56"/>
        <v>4</v>
      </c>
      <c r="G89" s="116" t="str">
        <f t="shared" si="57"/>
        <v>72아1215</v>
      </c>
      <c r="H89" s="117">
        <f t="shared" si="58"/>
        <v>4</v>
      </c>
      <c r="I89" s="118">
        <f t="shared" si="35"/>
        <v>1798.953</v>
      </c>
      <c r="J89" s="119">
        <f t="shared" si="59"/>
        <v>3.9298601995056449E-2</v>
      </c>
      <c r="K89" s="119">
        <f t="shared" si="60"/>
        <v>0.30010566761051477</v>
      </c>
      <c r="L89" s="119">
        <f t="shared" si="61"/>
        <v>5.3920252502427803E-2</v>
      </c>
      <c r="M89" s="120">
        <f t="shared" si="62"/>
        <v>11.068</v>
      </c>
      <c r="N89" s="121">
        <f t="shared" si="63"/>
        <v>0.27793944588880309</v>
      </c>
      <c r="O89" s="121">
        <f t="shared" si="64"/>
        <v>15.786960526484016</v>
      </c>
      <c r="P89" s="222">
        <f t="shared" si="65"/>
        <v>9</v>
      </c>
      <c r="Q89" s="223">
        <f t="shared" si="66"/>
        <v>5</v>
      </c>
      <c r="R89" s="223">
        <f t="shared" si="67"/>
        <v>284</v>
      </c>
      <c r="T89">
        <v>514</v>
      </c>
      <c r="U89">
        <v>439</v>
      </c>
      <c r="V89" t="s">
        <v>517</v>
      </c>
      <c r="W89">
        <v>1798.953</v>
      </c>
      <c r="X89">
        <v>797.24400000000003</v>
      </c>
      <c r="Y89">
        <v>2.2559999999999998</v>
      </c>
      <c r="Z89">
        <v>11.068</v>
      </c>
      <c r="AA89">
        <v>111.148534</v>
      </c>
      <c r="AB89">
        <v>4.3679819999999996</v>
      </c>
      <c r="AC89">
        <v>33.356304999999999</v>
      </c>
      <c r="AD89" s="1">
        <v>97</v>
      </c>
      <c r="AE89">
        <v>5</v>
      </c>
      <c r="AF89">
        <v>284</v>
      </c>
      <c r="AG89">
        <v>76</v>
      </c>
      <c r="AH89">
        <v>16.185124999999999</v>
      </c>
      <c r="AI89">
        <v>102.3</v>
      </c>
      <c r="AJ89">
        <v>0</v>
      </c>
      <c r="AK89">
        <v>9</v>
      </c>
      <c r="AL89">
        <v>2445</v>
      </c>
      <c r="AM89" t="s">
        <v>518</v>
      </c>
      <c r="AN89" t="s">
        <v>1066</v>
      </c>
      <c r="AO89">
        <v>1403.278</v>
      </c>
      <c r="AR89" t="s">
        <v>117</v>
      </c>
      <c r="AS89" t="s">
        <v>120</v>
      </c>
      <c r="AT89" t="s">
        <v>258</v>
      </c>
      <c r="AU89" t="s">
        <v>517</v>
      </c>
      <c r="AV89" t="s">
        <v>48</v>
      </c>
      <c r="AW89">
        <v>4</v>
      </c>
      <c r="BB89">
        <v>0.81308519640776233</v>
      </c>
      <c r="BC89" t="s">
        <v>66</v>
      </c>
      <c r="BF89" t="s">
        <v>117</v>
      </c>
      <c r="BG89" t="s">
        <v>120</v>
      </c>
      <c r="BH89" t="s">
        <v>517</v>
      </c>
      <c r="BI89">
        <v>439</v>
      </c>
      <c r="BJ89">
        <v>4</v>
      </c>
      <c r="BK89" t="s">
        <v>258</v>
      </c>
      <c r="BL89" t="s">
        <v>363</v>
      </c>
      <c r="BM89">
        <v>0.81308519640776233</v>
      </c>
      <c r="BN89" t="s">
        <v>66</v>
      </c>
      <c r="BO89" t="s">
        <v>182</v>
      </c>
      <c r="BP89">
        <v>1798.953</v>
      </c>
    </row>
    <row r="90" spans="1:68" ht="16.5" x14ac:dyDescent="0.25">
      <c r="A90" s="127" t="str">
        <f t="shared" si="52"/>
        <v>삼환교통</v>
      </c>
      <c r="B90" s="128" t="str">
        <f t="shared" si="34"/>
        <v>노종학</v>
      </c>
      <c r="C90" s="129" t="str">
        <f t="shared" si="53"/>
        <v>D</v>
      </c>
      <c r="D90" s="130">
        <f t="shared" si="54"/>
        <v>0.84857142857142853</v>
      </c>
      <c r="E90" s="131">
        <f t="shared" si="55"/>
        <v>3785</v>
      </c>
      <c r="F90" s="132" t="str">
        <f t="shared" si="56"/>
        <v>23</v>
      </c>
      <c r="G90" s="133" t="str">
        <f t="shared" si="57"/>
        <v>72아1010</v>
      </c>
      <c r="H90" s="134">
        <f t="shared" si="58"/>
        <v>1</v>
      </c>
      <c r="I90" s="135">
        <f t="shared" si="35"/>
        <v>1012.301</v>
      </c>
      <c r="J90" s="136">
        <f t="shared" si="59"/>
        <v>4.7276277519823551E-2</v>
      </c>
      <c r="K90" s="136">
        <f t="shared" si="60"/>
        <v>0.34285198111366572</v>
      </c>
      <c r="L90" s="136">
        <f t="shared" si="61"/>
        <v>0.16398284699906451</v>
      </c>
      <c r="M90" s="137">
        <f t="shared" si="62"/>
        <v>11.555</v>
      </c>
      <c r="N90" s="138">
        <f t="shared" si="63"/>
        <v>9.8784847589797886E-2</v>
      </c>
      <c r="O90" s="138">
        <f t="shared" si="64"/>
        <v>3.0623302752837347</v>
      </c>
      <c r="P90" s="220">
        <f t="shared" si="65"/>
        <v>0</v>
      </c>
      <c r="Q90" s="221">
        <f t="shared" si="66"/>
        <v>1</v>
      </c>
      <c r="R90" s="221">
        <f t="shared" si="67"/>
        <v>31</v>
      </c>
      <c r="T90">
        <v>514</v>
      </c>
      <c r="U90">
        <v>3785</v>
      </c>
      <c r="V90" t="s">
        <v>519</v>
      </c>
      <c r="W90">
        <v>1012.301</v>
      </c>
      <c r="X90">
        <v>567.94200000000001</v>
      </c>
      <c r="Y90">
        <v>1.782</v>
      </c>
      <c r="Z90">
        <v>11.555</v>
      </c>
      <c r="AA90">
        <v>61.728865999999996</v>
      </c>
      <c r="AB90">
        <v>2.9183110000000001</v>
      </c>
      <c r="AC90">
        <v>21.163864</v>
      </c>
      <c r="AD90" s="1">
        <v>166</v>
      </c>
      <c r="AE90">
        <v>1</v>
      </c>
      <c r="AF90">
        <v>31</v>
      </c>
      <c r="AG90">
        <v>87</v>
      </c>
      <c r="AH90">
        <v>16.399151</v>
      </c>
      <c r="AI90">
        <v>285.5</v>
      </c>
      <c r="AJ90">
        <v>10.199999999999999</v>
      </c>
      <c r="AK90">
        <v>0</v>
      </c>
      <c r="AL90">
        <v>0</v>
      </c>
      <c r="AM90" t="s">
        <v>520</v>
      </c>
      <c r="AN90" t="s">
        <v>1067</v>
      </c>
      <c r="AO90">
        <v>1012.301</v>
      </c>
      <c r="AR90" t="s">
        <v>117</v>
      </c>
      <c r="AS90" t="s">
        <v>119</v>
      </c>
      <c r="AT90" t="s">
        <v>249</v>
      </c>
      <c r="AU90" t="s">
        <v>519</v>
      </c>
      <c r="AV90" t="s">
        <v>48</v>
      </c>
      <c r="AW90">
        <v>1</v>
      </c>
      <c r="BB90">
        <v>0.84857142857142853</v>
      </c>
      <c r="BC90" t="s">
        <v>66</v>
      </c>
      <c r="BF90" t="s">
        <v>117</v>
      </c>
      <c r="BG90" t="s">
        <v>119</v>
      </c>
      <c r="BH90" t="s">
        <v>519</v>
      </c>
      <c r="BI90">
        <v>3785</v>
      </c>
      <c r="BJ90">
        <v>1</v>
      </c>
      <c r="BK90" t="s">
        <v>249</v>
      </c>
      <c r="BL90" t="s">
        <v>178</v>
      </c>
      <c r="BM90">
        <v>0.84857142857142853</v>
      </c>
      <c r="BN90" t="s">
        <v>66</v>
      </c>
      <c r="BO90" t="s">
        <v>182</v>
      </c>
      <c r="BP90">
        <v>1012.301</v>
      </c>
    </row>
    <row r="91" spans="1:68" ht="16.5" x14ac:dyDescent="0.25">
      <c r="A91" s="110" t="str">
        <f t="shared" si="52"/>
        <v>삼환교통</v>
      </c>
      <c r="B91" s="111" t="str">
        <f t="shared" si="34"/>
        <v>문강연</v>
      </c>
      <c r="C91" s="112" t="str">
        <f t="shared" si="53"/>
        <v>D</v>
      </c>
      <c r="D91" s="113">
        <f t="shared" si="54"/>
        <v>0.81095238095238098</v>
      </c>
      <c r="E91" s="114">
        <f t="shared" si="55"/>
        <v>9570</v>
      </c>
      <c r="F91" s="115" t="str">
        <f t="shared" si="56"/>
        <v>62</v>
      </c>
      <c r="G91" s="116" t="str">
        <f t="shared" si="57"/>
        <v>70바3137</v>
      </c>
      <c r="H91" s="117">
        <f t="shared" si="58"/>
        <v>1</v>
      </c>
      <c r="I91" s="118">
        <f t="shared" si="35"/>
        <v>1477.3219999999999</v>
      </c>
      <c r="J91" s="119">
        <f t="shared" si="59"/>
        <v>1.4499552762512729E-2</v>
      </c>
      <c r="K91" s="119">
        <f t="shared" si="60"/>
        <v>0.36788363919222861</v>
      </c>
      <c r="L91" s="119">
        <f t="shared" si="61"/>
        <v>0.24639178188641342</v>
      </c>
      <c r="M91" s="120">
        <f t="shared" si="62"/>
        <v>16.777000000000001</v>
      </c>
      <c r="N91" s="121">
        <f t="shared" si="63"/>
        <v>0</v>
      </c>
      <c r="O91" s="121">
        <f t="shared" si="64"/>
        <v>4.8059935477844373</v>
      </c>
      <c r="P91" s="222">
        <f t="shared" si="65"/>
        <v>3</v>
      </c>
      <c r="Q91" s="223">
        <f t="shared" si="66"/>
        <v>0</v>
      </c>
      <c r="R91" s="223">
        <f t="shared" si="67"/>
        <v>71</v>
      </c>
      <c r="T91">
        <v>514</v>
      </c>
      <c r="U91">
        <v>9570</v>
      </c>
      <c r="V91" t="s">
        <v>521</v>
      </c>
      <c r="W91">
        <v>1477.3219999999999</v>
      </c>
      <c r="X91">
        <v>867.43299999999999</v>
      </c>
      <c r="Y91">
        <v>1.7030000000000001</v>
      </c>
      <c r="Z91">
        <v>16.777000000000001</v>
      </c>
      <c r="AA91">
        <v>101.03580599999999</v>
      </c>
      <c r="AB91">
        <v>1.464974</v>
      </c>
      <c r="AC91">
        <v>37.169420000000002</v>
      </c>
      <c r="AD91" s="1">
        <v>364</v>
      </c>
      <c r="AE91">
        <v>0</v>
      </c>
      <c r="AF91">
        <v>71</v>
      </c>
      <c r="AG91">
        <v>78</v>
      </c>
      <c r="AH91">
        <v>14.621765999999999</v>
      </c>
      <c r="AI91">
        <v>811.2</v>
      </c>
      <c r="AJ91">
        <v>0</v>
      </c>
      <c r="AK91">
        <v>3</v>
      </c>
      <c r="AL91">
        <v>122</v>
      </c>
      <c r="AM91" t="s">
        <v>522</v>
      </c>
      <c r="AN91" t="s">
        <v>1068</v>
      </c>
      <c r="AO91">
        <v>1477.3219999999999</v>
      </c>
      <c r="AR91" t="s">
        <v>117</v>
      </c>
      <c r="AS91" t="s">
        <v>122</v>
      </c>
      <c r="AT91" t="s">
        <v>307</v>
      </c>
      <c r="AU91" t="s">
        <v>521</v>
      </c>
      <c r="AV91" t="s">
        <v>48</v>
      </c>
      <c r="AW91">
        <v>1</v>
      </c>
      <c r="BB91">
        <v>0.81095238095238098</v>
      </c>
      <c r="BC91" t="s">
        <v>66</v>
      </c>
      <c r="BF91" t="s">
        <v>117</v>
      </c>
      <c r="BG91" t="s">
        <v>122</v>
      </c>
      <c r="BH91" t="s">
        <v>521</v>
      </c>
      <c r="BI91">
        <v>9570</v>
      </c>
      <c r="BJ91">
        <v>1</v>
      </c>
      <c r="BK91" t="s">
        <v>307</v>
      </c>
      <c r="BL91" t="s">
        <v>178</v>
      </c>
      <c r="BM91">
        <v>0.81095238095238098</v>
      </c>
      <c r="BN91" t="s">
        <v>66</v>
      </c>
      <c r="BO91" t="s">
        <v>182</v>
      </c>
      <c r="BP91">
        <v>1477.3219999999999</v>
      </c>
    </row>
    <row r="92" spans="1:68" ht="16.5" x14ac:dyDescent="0.25">
      <c r="A92" s="127" t="str">
        <f t="shared" si="52"/>
        <v>삼환교통</v>
      </c>
      <c r="B92" s="128" t="str">
        <f t="shared" si="34"/>
        <v>문영규</v>
      </c>
      <c r="C92" s="129" t="str">
        <f t="shared" si="53"/>
        <v>D</v>
      </c>
      <c r="D92" s="130">
        <f t="shared" si="54"/>
        <v>0.81545454545454543</v>
      </c>
      <c r="E92" s="131">
        <f t="shared" si="55"/>
        <v>4772</v>
      </c>
      <c r="F92" s="132" t="str">
        <f t="shared" si="56"/>
        <v>62</v>
      </c>
      <c r="G92" s="133" t="str">
        <f t="shared" si="57"/>
        <v>70바3177</v>
      </c>
      <c r="H92" s="134">
        <f t="shared" si="58"/>
        <v>1</v>
      </c>
      <c r="I92" s="135">
        <f t="shared" si="35"/>
        <v>1880.528</v>
      </c>
      <c r="J92" s="136">
        <f t="shared" si="59"/>
        <v>5.9153048473335997E-3</v>
      </c>
      <c r="K92" s="136">
        <f t="shared" si="60"/>
        <v>0.3815153416580005</v>
      </c>
      <c r="L92" s="136">
        <f t="shared" si="61"/>
        <v>0.13347315222107833</v>
      </c>
      <c r="M92" s="137">
        <f t="shared" si="62"/>
        <v>12.035</v>
      </c>
      <c r="N92" s="138">
        <f t="shared" si="63"/>
        <v>5.3176554669752324E-2</v>
      </c>
      <c r="O92" s="138">
        <f t="shared" si="64"/>
        <v>5.9557741230122607</v>
      </c>
      <c r="P92" s="220">
        <f t="shared" si="65"/>
        <v>29</v>
      </c>
      <c r="Q92" s="221">
        <f t="shared" si="66"/>
        <v>1</v>
      </c>
      <c r="R92" s="221">
        <f t="shared" si="67"/>
        <v>112</v>
      </c>
      <c r="T92">
        <v>514</v>
      </c>
      <c r="U92">
        <v>4772</v>
      </c>
      <c r="V92" t="s">
        <v>523</v>
      </c>
      <c r="W92">
        <v>1880.528</v>
      </c>
      <c r="X92">
        <v>1048.153</v>
      </c>
      <c r="Y92">
        <v>1.794</v>
      </c>
      <c r="Z92">
        <v>12.035</v>
      </c>
      <c r="AA92">
        <v>129.46247399999999</v>
      </c>
      <c r="AB92">
        <v>0.76580999999999999</v>
      </c>
      <c r="AC92">
        <v>49.391919999999999</v>
      </c>
      <c r="AD92" s="1">
        <v>251</v>
      </c>
      <c r="AE92">
        <v>1</v>
      </c>
      <c r="AF92">
        <v>112</v>
      </c>
      <c r="AG92">
        <v>103</v>
      </c>
      <c r="AH92">
        <v>14.52566</v>
      </c>
      <c r="AI92">
        <v>339.6</v>
      </c>
      <c r="AJ92">
        <v>11</v>
      </c>
      <c r="AK92">
        <v>29</v>
      </c>
      <c r="AL92">
        <v>3189</v>
      </c>
      <c r="AM92" t="s">
        <v>524</v>
      </c>
      <c r="AN92" t="s">
        <v>1069</v>
      </c>
      <c r="AO92">
        <v>1880.528</v>
      </c>
      <c r="AR92" t="s">
        <v>117</v>
      </c>
      <c r="AS92" t="s">
        <v>122</v>
      </c>
      <c r="AT92" t="s">
        <v>318</v>
      </c>
      <c r="AU92" t="s">
        <v>523</v>
      </c>
      <c r="AV92" t="s">
        <v>48</v>
      </c>
      <c r="AW92">
        <v>1</v>
      </c>
      <c r="BB92">
        <v>0.81545454545454543</v>
      </c>
      <c r="BC92" t="s">
        <v>66</v>
      </c>
      <c r="BF92" t="s">
        <v>117</v>
      </c>
      <c r="BG92" t="s">
        <v>122</v>
      </c>
      <c r="BH92" t="s">
        <v>523</v>
      </c>
      <c r="BI92">
        <v>4772</v>
      </c>
      <c r="BJ92">
        <v>1</v>
      </c>
      <c r="BK92" t="s">
        <v>318</v>
      </c>
      <c r="BL92" t="s">
        <v>178</v>
      </c>
      <c r="BM92">
        <v>0.81545454545454543</v>
      </c>
      <c r="BN92" t="s">
        <v>66</v>
      </c>
      <c r="BO92" t="s">
        <v>182</v>
      </c>
      <c r="BP92">
        <v>1880.528</v>
      </c>
    </row>
    <row r="93" spans="1:68" ht="16.5" x14ac:dyDescent="0.25">
      <c r="A93" s="110" t="str">
        <f t="shared" si="52"/>
        <v>삼환교통</v>
      </c>
      <c r="B93" s="111" t="str">
        <f t="shared" si="34"/>
        <v>문영만</v>
      </c>
      <c r="C93" s="112" t="str">
        <f t="shared" si="53"/>
        <v>B</v>
      </c>
      <c r="D93" s="113">
        <f t="shared" si="54"/>
        <v>0.90052631578947373</v>
      </c>
      <c r="E93" s="114">
        <f t="shared" si="55"/>
        <v>3848</v>
      </c>
      <c r="F93" s="115" t="str">
        <f t="shared" si="56"/>
        <v>14</v>
      </c>
      <c r="G93" s="116" t="str">
        <f t="shared" si="57"/>
        <v>70바3127</v>
      </c>
      <c r="H93" s="117">
        <f t="shared" si="58"/>
        <v>1</v>
      </c>
      <c r="I93" s="118">
        <f t="shared" si="35"/>
        <v>1104.943</v>
      </c>
      <c r="J93" s="119">
        <f t="shared" si="59"/>
        <v>1.938402878453226E-2</v>
      </c>
      <c r="K93" s="119">
        <f t="shared" si="60"/>
        <v>0.34181154794384311</v>
      </c>
      <c r="L93" s="119">
        <f t="shared" si="61"/>
        <v>0.25883688117848613</v>
      </c>
      <c r="M93" s="120">
        <f t="shared" si="62"/>
        <v>15.99</v>
      </c>
      <c r="N93" s="121">
        <f t="shared" si="63"/>
        <v>9.0502406006463684E-2</v>
      </c>
      <c r="O93" s="121">
        <f t="shared" si="64"/>
        <v>11.04129353278857</v>
      </c>
      <c r="P93" s="222">
        <f t="shared" si="65"/>
        <v>2</v>
      </c>
      <c r="Q93" s="223">
        <f t="shared" si="66"/>
        <v>1</v>
      </c>
      <c r="R93" s="223">
        <f t="shared" si="67"/>
        <v>122</v>
      </c>
      <c r="T93">
        <v>514</v>
      </c>
      <c r="U93">
        <v>3848</v>
      </c>
      <c r="V93" t="s">
        <v>525</v>
      </c>
      <c r="W93">
        <v>1104.943</v>
      </c>
      <c r="X93">
        <v>645.90099999999995</v>
      </c>
      <c r="Y93">
        <v>1.7110000000000001</v>
      </c>
      <c r="Z93">
        <v>15.99</v>
      </c>
      <c r="AA93">
        <v>62.019976</v>
      </c>
      <c r="AB93">
        <v>1.202197</v>
      </c>
      <c r="AC93">
        <v>21.199144</v>
      </c>
      <c r="AD93" s="1">
        <v>286</v>
      </c>
      <c r="AE93">
        <v>1</v>
      </c>
      <c r="AF93">
        <v>122</v>
      </c>
      <c r="AG93">
        <v>65</v>
      </c>
      <c r="AH93">
        <v>17.815920999999999</v>
      </c>
      <c r="AI93">
        <v>15.2</v>
      </c>
      <c r="AJ93">
        <v>0</v>
      </c>
      <c r="AK93">
        <v>2</v>
      </c>
      <c r="AL93">
        <v>64</v>
      </c>
      <c r="AM93" t="s">
        <v>526</v>
      </c>
      <c r="AN93" t="s">
        <v>1070</v>
      </c>
      <c r="AO93">
        <v>1104.943</v>
      </c>
      <c r="AR93" t="s">
        <v>117</v>
      </c>
      <c r="AS93" t="s">
        <v>118</v>
      </c>
      <c r="AT93" t="s">
        <v>209</v>
      </c>
      <c r="AU93" t="s">
        <v>525</v>
      </c>
      <c r="AV93" t="s">
        <v>48</v>
      </c>
      <c r="AW93">
        <v>1</v>
      </c>
      <c r="BB93">
        <v>0.90052631578947373</v>
      </c>
      <c r="BC93" t="s">
        <v>67</v>
      </c>
      <c r="BF93" t="s">
        <v>117</v>
      </c>
      <c r="BG93" t="s">
        <v>118</v>
      </c>
      <c r="BH93" t="s">
        <v>525</v>
      </c>
      <c r="BI93">
        <v>3848</v>
      </c>
      <c r="BJ93">
        <v>1</v>
      </c>
      <c r="BK93" t="s">
        <v>209</v>
      </c>
      <c r="BL93" t="s">
        <v>178</v>
      </c>
      <c r="BM93">
        <v>0.90052631578947373</v>
      </c>
      <c r="BN93" t="s">
        <v>67</v>
      </c>
      <c r="BO93" t="s">
        <v>179</v>
      </c>
      <c r="BP93">
        <v>1104.943</v>
      </c>
    </row>
    <row r="94" spans="1:68" ht="16.5" x14ac:dyDescent="0.25">
      <c r="A94" s="127" t="str">
        <f t="shared" si="52"/>
        <v>삼환교통</v>
      </c>
      <c r="B94" s="128" t="str">
        <f t="shared" si="34"/>
        <v>문정훈</v>
      </c>
      <c r="C94" s="129" t="str">
        <f t="shared" si="53"/>
        <v>F</v>
      </c>
      <c r="D94" s="130">
        <f t="shared" si="54"/>
        <v>0.68847712615717327</v>
      </c>
      <c r="E94" s="131">
        <f t="shared" si="55"/>
        <v>92</v>
      </c>
      <c r="F94" s="132" t="str">
        <f t="shared" si="56"/>
        <v>62</v>
      </c>
      <c r="G94" s="133" t="str">
        <f t="shared" si="57"/>
        <v>72아1192</v>
      </c>
      <c r="H94" s="134">
        <f t="shared" si="58"/>
        <v>8</v>
      </c>
      <c r="I94" s="135">
        <f t="shared" si="35"/>
        <v>1184.1569999999999</v>
      </c>
      <c r="J94" s="136">
        <f t="shared" si="59"/>
        <v>8.3358777067189943E-3</v>
      </c>
      <c r="K94" s="136">
        <f t="shared" si="60"/>
        <v>0.40606978908279073</v>
      </c>
      <c r="L94" s="136">
        <f t="shared" si="61"/>
        <v>0.21196513637971992</v>
      </c>
      <c r="M94" s="137">
        <f t="shared" si="62"/>
        <v>16.21</v>
      </c>
      <c r="N94" s="138">
        <f t="shared" si="63"/>
        <v>8.4448261505864514E-2</v>
      </c>
      <c r="O94" s="138">
        <f t="shared" si="64"/>
        <v>35.721614616980688</v>
      </c>
      <c r="P94" s="220">
        <f t="shared" si="65"/>
        <v>8</v>
      </c>
      <c r="Q94" s="221">
        <f t="shared" si="66"/>
        <v>1</v>
      </c>
      <c r="R94" s="221">
        <f t="shared" si="67"/>
        <v>423</v>
      </c>
      <c r="T94">
        <v>514</v>
      </c>
      <c r="U94">
        <v>92</v>
      </c>
      <c r="V94" t="s">
        <v>527</v>
      </c>
      <c r="W94">
        <v>1184.1569999999999</v>
      </c>
      <c r="X94">
        <v>724.745</v>
      </c>
      <c r="Y94">
        <v>1.6339999999999999</v>
      </c>
      <c r="Z94">
        <v>16.21</v>
      </c>
      <c r="AA94">
        <v>82.273039999999995</v>
      </c>
      <c r="AB94">
        <v>0.68581800000000004</v>
      </c>
      <c r="AC94">
        <v>33.408596000000003</v>
      </c>
      <c r="AD94" s="1">
        <v>251</v>
      </c>
      <c r="AE94">
        <v>1</v>
      </c>
      <c r="AF94">
        <v>423</v>
      </c>
      <c r="AG94">
        <v>78</v>
      </c>
      <c r="AH94">
        <v>14.393013</v>
      </c>
      <c r="AI94">
        <v>87.4</v>
      </c>
      <c r="AJ94">
        <v>0</v>
      </c>
      <c r="AK94">
        <v>8</v>
      </c>
      <c r="AL94">
        <v>1627</v>
      </c>
      <c r="AM94" t="s">
        <v>528</v>
      </c>
      <c r="AN94" t="s">
        <v>1071</v>
      </c>
      <c r="AO94">
        <v>148.77600000000001</v>
      </c>
      <c r="AR94" t="s">
        <v>117</v>
      </c>
      <c r="AS94" t="s">
        <v>122</v>
      </c>
      <c r="AT94" t="s">
        <v>329</v>
      </c>
      <c r="AU94" t="s">
        <v>527</v>
      </c>
      <c r="AV94" t="s">
        <v>48</v>
      </c>
      <c r="AW94">
        <v>8</v>
      </c>
      <c r="BB94">
        <v>0.68847712615717327</v>
      </c>
      <c r="BC94" t="s">
        <v>69</v>
      </c>
      <c r="BF94" t="s">
        <v>117</v>
      </c>
      <c r="BG94" t="s">
        <v>122</v>
      </c>
      <c r="BH94" t="s">
        <v>527</v>
      </c>
      <c r="BI94">
        <v>92</v>
      </c>
      <c r="BJ94">
        <v>8</v>
      </c>
      <c r="BK94" t="s">
        <v>329</v>
      </c>
      <c r="BL94" t="s">
        <v>317</v>
      </c>
      <c r="BM94">
        <v>0.68847712615717327</v>
      </c>
      <c r="BN94" t="s">
        <v>69</v>
      </c>
      <c r="BO94" t="s">
        <v>191</v>
      </c>
      <c r="BP94">
        <v>1069.98</v>
      </c>
    </row>
    <row r="95" spans="1:68" ht="16.5" x14ac:dyDescent="0.25">
      <c r="A95" s="110" t="str">
        <f t="shared" si="52"/>
        <v>삼환교통</v>
      </c>
      <c r="B95" s="111" t="str">
        <f t="shared" si="34"/>
        <v>박건영</v>
      </c>
      <c r="C95" s="112" t="str">
        <f t="shared" si="53"/>
        <v>F</v>
      </c>
      <c r="D95" s="113">
        <f t="shared" si="54"/>
        <v>0.77896573696700755</v>
      </c>
      <c r="E95" s="114">
        <f t="shared" si="55"/>
        <v>5579</v>
      </c>
      <c r="F95" s="115" t="str">
        <f t="shared" si="56"/>
        <v>급행99</v>
      </c>
      <c r="G95" s="116" t="str">
        <f t="shared" si="57"/>
        <v>70바3117</v>
      </c>
      <c r="H95" s="117">
        <f t="shared" si="58"/>
        <v>10</v>
      </c>
      <c r="I95" s="118">
        <f t="shared" si="35"/>
        <v>1771.4929999999999</v>
      </c>
      <c r="J95" s="119">
        <f t="shared" si="59"/>
        <v>3.5494636191714911E-2</v>
      </c>
      <c r="K95" s="119">
        <f t="shared" si="60"/>
        <v>0.33954749586630228</v>
      </c>
      <c r="L95" s="119">
        <f t="shared" si="61"/>
        <v>0.16201023656317018</v>
      </c>
      <c r="M95" s="120">
        <f t="shared" si="62"/>
        <v>14.241</v>
      </c>
      <c r="N95" s="121">
        <f t="shared" si="63"/>
        <v>0.16934867933432421</v>
      </c>
      <c r="O95" s="121">
        <f t="shared" si="64"/>
        <v>8.749681765606752</v>
      </c>
      <c r="P95" s="222">
        <f t="shared" si="65"/>
        <v>11</v>
      </c>
      <c r="Q95" s="223">
        <f t="shared" si="66"/>
        <v>3</v>
      </c>
      <c r="R95" s="223">
        <f t="shared" si="67"/>
        <v>155</v>
      </c>
      <c r="T95">
        <v>514</v>
      </c>
      <c r="U95">
        <v>5579</v>
      </c>
      <c r="V95" t="s">
        <v>529</v>
      </c>
      <c r="W95">
        <v>1771.4929999999999</v>
      </c>
      <c r="X95">
        <v>801.15800000000002</v>
      </c>
      <c r="Y95">
        <v>2.2109999999999999</v>
      </c>
      <c r="Z95">
        <v>14.241</v>
      </c>
      <c r="AA95">
        <v>103.76303</v>
      </c>
      <c r="AB95">
        <v>3.6830310000000002</v>
      </c>
      <c r="AC95">
        <v>35.232477000000003</v>
      </c>
      <c r="AD95" s="1">
        <v>287</v>
      </c>
      <c r="AE95">
        <v>3</v>
      </c>
      <c r="AF95">
        <v>155</v>
      </c>
      <c r="AG95">
        <v>70</v>
      </c>
      <c r="AH95">
        <v>17.072486999999999</v>
      </c>
      <c r="AI95">
        <v>20.100000000000001</v>
      </c>
      <c r="AJ95">
        <v>0</v>
      </c>
      <c r="AK95">
        <v>11</v>
      </c>
      <c r="AL95">
        <v>2319</v>
      </c>
      <c r="AM95" t="s">
        <v>530</v>
      </c>
      <c r="AN95" t="s">
        <v>1072</v>
      </c>
      <c r="AO95">
        <v>270.79300000000001</v>
      </c>
      <c r="AR95" t="s">
        <v>117</v>
      </c>
      <c r="AS95" t="s">
        <v>124</v>
      </c>
      <c r="AT95" t="s">
        <v>353</v>
      </c>
      <c r="AU95" t="s">
        <v>529</v>
      </c>
      <c r="AV95" t="s">
        <v>48</v>
      </c>
      <c r="AW95">
        <v>10</v>
      </c>
      <c r="BB95">
        <v>0.77896573696700755</v>
      </c>
      <c r="BC95" t="s">
        <v>69</v>
      </c>
      <c r="BF95" t="s">
        <v>117</v>
      </c>
      <c r="BG95" t="s">
        <v>124</v>
      </c>
      <c r="BH95" t="s">
        <v>529</v>
      </c>
      <c r="BI95">
        <v>5579</v>
      </c>
      <c r="BJ95">
        <v>10</v>
      </c>
      <c r="BK95" t="s">
        <v>353</v>
      </c>
      <c r="BL95" t="s">
        <v>261</v>
      </c>
      <c r="BM95">
        <v>0.77896573696700755</v>
      </c>
      <c r="BN95" t="s">
        <v>69</v>
      </c>
      <c r="BO95" t="s">
        <v>191</v>
      </c>
      <c r="BP95">
        <v>1771.4929999999999</v>
      </c>
    </row>
    <row r="96" spans="1:68" ht="16.5" x14ac:dyDescent="0.25">
      <c r="A96" s="127" t="str">
        <f t="shared" si="52"/>
        <v>삼환교통</v>
      </c>
      <c r="B96" s="128" t="str">
        <f t="shared" si="34"/>
        <v>박경모</v>
      </c>
      <c r="C96" s="129" t="str">
        <f t="shared" si="53"/>
        <v>C</v>
      </c>
      <c r="D96" s="130">
        <f t="shared" si="54"/>
        <v>0.87960245918090052</v>
      </c>
      <c r="E96" s="131">
        <f t="shared" si="55"/>
        <v>7630</v>
      </c>
      <c r="F96" s="132" t="str">
        <f t="shared" si="56"/>
        <v>4</v>
      </c>
      <c r="G96" s="133" t="str">
        <f t="shared" si="57"/>
        <v>72아1220</v>
      </c>
      <c r="H96" s="134">
        <f t="shared" si="58"/>
        <v>6</v>
      </c>
      <c r="I96" s="135">
        <f t="shared" si="35"/>
        <v>2605.1880000000001</v>
      </c>
      <c r="J96" s="136">
        <f t="shared" si="59"/>
        <v>1.3328939749065537E-2</v>
      </c>
      <c r="K96" s="136">
        <f t="shared" si="60"/>
        <v>0.30517325054215161</v>
      </c>
      <c r="L96" s="136">
        <f t="shared" si="61"/>
        <v>0.16467141718755038</v>
      </c>
      <c r="M96" s="137">
        <f t="shared" si="62"/>
        <v>9.984</v>
      </c>
      <c r="N96" s="138">
        <f t="shared" si="63"/>
        <v>0.11515483719409117</v>
      </c>
      <c r="O96" s="138">
        <f t="shared" si="64"/>
        <v>8.291148277974564</v>
      </c>
      <c r="P96" s="220">
        <f t="shared" si="65"/>
        <v>5</v>
      </c>
      <c r="Q96" s="221">
        <f t="shared" si="66"/>
        <v>3</v>
      </c>
      <c r="R96" s="221">
        <f t="shared" si="67"/>
        <v>216</v>
      </c>
      <c r="T96">
        <v>514</v>
      </c>
      <c r="U96">
        <v>7630</v>
      </c>
      <c r="V96" t="s">
        <v>531</v>
      </c>
      <c r="W96">
        <v>2605.1880000000001</v>
      </c>
      <c r="X96">
        <v>1062.143</v>
      </c>
      <c r="Y96">
        <v>2.4529999999999998</v>
      </c>
      <c r="Z96">
        <v>9.984</v>
      </c>
      <c r="AA96">
        <v>159.028853</v>
      </c>
      <c r="AB96">
        <v>2.1196860000000002</v>
      </c>
      <c r="AC96">
        <v>48.531351999999998</v>
      </c>
      <c r="AD96" s="1">
        <v>429</v>
      </c>
      <c r="AE96">
        <v>3</v>
      </c>
      <c r="AF96">
        <v>216</v>
      </c>
      <c r="AG96">
        <v>67</v>
      </c>
      <c r="AH96">
        <v>16.381857</v>
      </c>
      <c r="AI96">
        <v>20.7</v>
      </c>
      <c r="AJ96">
        <v>0</v>
      </c>
      <c r="AK96">
        <v>5</v>
      </c>
      <c r="AL96">
        <v>1352</v>
      </c>
      <c r="AM96" t="s">
        <v>532</v>
      </c>
      <c r="AN96" t="s">
        <v>1073</v>
      </c>
      <c r="AO96">
        <v>1822.63</v>
      </c>
      <c r="AR96" t="s">
        <v>117</v>
      </c>
      <c r="AS96" t="s">
        <v>120</v>
      </c>
      <c r="AT96" t="s">
        <v>266</v>
      </c>
      <c r="AU96" t="s">
        <v>531</v>
      </c>
      <c r="AV96" t="s">
        <v>48</v>
      </c>
      <c r="AW96">
        <v>6</v>
      </c>
      <c r="BB96">
        <v>0.87960245918090052</v>
      </c>
      <c r="BC96" t="s">
        <v>68</v>
      </c>
      <c r="BF96" t="s">
        <v>117</v>
      </c>
      <c r="BG96" t="s">
        <v>120</v>
      </c>
      <c r="BH96" t="s">
        <v>531</v>
      </c>
      <c r="BI96">
        <v>7630</v>
      </c>
      <c r="BJ96">
        <v>6</v>
      </c>
      <c r="BK96" t="s">
        <v>266</v>
      </c>
      <c r="BL96" t="s">
        <v>280</v>
      </c>
      <c r="BM96">
        <v>0.87960245918090052</v>
      </c>
      <c r="BN96" t="s">
        <v>68</v>
      </c>
      <c r="BO96" t="s">
        <v>180</v>
      </c>
      <c r="BP96">
        <v>2605.1880000000001</v>
      </c>
    </row>
    <row r="97" spans="1:68" ht="16.5" x14ac:dyDescent="0.25">
      <c r="A97" s="110" t="str">
        <f t="shared" si="52"/>
        <v>삼환교통</v>
      </c>
      <c r="B97" s="111" t="str">
        <f t="shared" si="34"/>
        <v>박광웅</v>
      </c>
      <c r="C97" s="112" t="str">
        <f t="shared" si="53"/>
        <v>F</v>
      </c>
      <c r="D97" s="113">
        <f t="shared" si="54"/>
        <v>0.75642857142857145</v>
      </c>
      <c r="E97" s="114">
        <f t="shared" si="55"/>
        <v>3087</v>
      </c>
      <c r="F97" s="115" t="str">
        <f t="shared" si="56"/>
        <v>58</v>
      </c>
      <c r="G97" s="116" t="str">
        <f t="shared" si="57"/>
        <v>72아1199</v>
      </c>
      <c r="H97" s="117">
        <f t="shared" si="58"/>
        <v>1</v>
      </c>
      <c r="I97" s="118">
        <f t="shared" si="35"/>
        <v>2123.683</v>
      </c>
      <c r="J97" s="119">
        <f t="shared" si="59"/>
        <v>2.409390630766807E-2</v>
      </c>
      <c r="K97" s="119">
        <f t="shared" si="60"/>
        <v>0.34000269889720142</v>
      </c>
      <c r="L97" s="119">
        <f t="shared" si="61"/>
        <v>0.22084275289673647</v>
      </c>
      <c r="M97" s="120">
        <f t="shared" si="62"/>
        <v>13.523</v>
      </c>
      <c r="N97" s="121">
        <f t="shared" si="63"/>
        <v>4.7088007014229528E-2</v>
      </c>
      <c r="O97" s="121">
        <f t="shared" si="64"/>
        <v>26.698899977068141</v>
      </c>
      <c r="P97" s="222">
        <f t="shared" si="65"/>
        <v>1</v>
      </c>
      <c r="Q97" s="223">
        <f t="shared" si="66"/>
        <v>1</v>
      </c>
      <c r="R97" s="223">
        <f t="shared" si="67"/>
        <v>567</v>
      </c>
      <c r="T97">
        <v>514</v>
      </c>
      <c r="U97">
        <v>3087</v>
      </c>
      <c r="V97" t="s">
        <v>533</v>
      </c>
      <c r="W97">
        <v>2123.683</v>
      </c>
      <c r="X97">
        <v>1007.062</v>
      </c>
      <c r="Y97">
        <v>2.109</v>
      </c>
      <c r="Z97">
        <v>13.523</v>
      </c>
      <c r="AA97">
        <v>138.42690999999999</v>
      </c>
      <c r="AB97">
        <v>3.335245</v>
      </c>
      <c r="AC97">
        <v>47.065522999999999</v>
      </c>
      <c r="AD97" s="1">
        <v>469</v>
      </c>
      <c r="AE97">
        <v>1</v>
      </c>
      <c r="AF97">
        <v>567</v>
      </c>
      <c r="AG97">
        <v>75</v>
      </c>
      <c r="AH97">
        <v>15.341547</v>
      </c>
      <c r="AI97">
        <v>2506.6999999999998</v>
      </c>
      <c r="AJ97">
        <v>0</v>
      </c>
      <c r="AK97">
        <v>1</v>
      </c>
      <c r="AL97">
        <v>98</v>
      </c>
      <c r="AM97" t="s">
        <v>534</v>
      </c>
      <c r="AN97" t="s">
        <v>1074</v>
      </c>
      <c r="AO97">
        <v>2077.54</v>
      </c>
      <c r="AR97" t="s">
        <v>117</v>
      </c>
      <c r="AS97" t="s">
        <v>121</v>
      </c>
      <c r="AT97" t="s">
        <v>294</v>
      </c>
      <c r="AU97" t="s">
        <v>533</v>
      </c>
      <c r="AV97" t="s">
        <v>48</v>
      </c>
      <c r="AW97">
        <v>1</v>
      </c>
      <c r="BB97">
        <v>0.75642857142857145</v>
      </c>
      <c r="BC97" t="s">
        <v>69</v>
      </c>
      <c r="BF97" t="s">
        <v>117</v>
      </c>
      <c r="BG97" t="s">
        <v>121</v>
      </c>
      <c r="BH97" t="s">
        <v>533</v>
      </c>
      <c r="BI97">
        <v>3087</v>
      </c>
      <c r="BJ97">
        <v>1</v>
      </c>
      <c r="BK97" t="s">
        <v>294</v>
      </c>
      <c r="BL97" t="s">
        <v>178</v>
      </c>
      <c r="BM97">
        <v>0.75642857142857145</v>
      </c>
      <c r="BN97" t="s">
        <v>69</v>
      </c>
      <c r="BO97" t="s">
        <v>191</v>
      </c>
      <c r="BP97">
        <v>2077.54</v>
      </c>
    </row>
    <row r="98" spans="1:68" ht="16.5" x14ac:dyDescent="0.25">
      <c r="A98" s="127" t="str">
        <f t="shared" si="52"/>
        <v>삼환교통</v>
      </c>
      <c r="B98" s="128" t="str">
        <f t="shared" si="34"/>
        <v>박광호</v>
      </c>
      <c r="C98" s="129" t="str">
        <f t="shared" si="53"/>
        <v>F</v>
      </c>
      <c r="D98" s="130">
        <f t="shared" si="54"/>
        <v>0.74835695847167827</v>
      </c>
      <c r="E98" s="131">
        <f t="shared" si="55"/>
        <v>5082</v>
      </c>
      <c r="F98" s="132" t="str">
        <f t="shared" si="56"/>
        <v>79</v>
      </c>
      <c r="G98" s="133" t="str">
        <f t="shared" si="57"/>
        <v>70바3198</v>
      </c>
      <c r="H98" s="134">
        <f t="shared" si="58"/>
        <v>5</v>
      </c>
      <c r="I98" s="135">
        <f t="shared" si="35"/>
        <v>2069.6120000000001</v>
      </c>
      <c r="J98" s="136">
        <f t="shared" si="59"/>
        <v>2.7059039807712289E-2</v>
      </c>
      <c r="K98" s="136">
        <f t="shared" si="60"/>
        <v>0.37005295388319492</v>
      </c>
      <c r="L98" s="136">
        <f t="shared" si="61"/>
        <v>0.17201291836344204</v>
      </c>
      <c r="M98" s="137">
        <f t="shared" si="62"/>
        <v>16.425000000000001</v>
      </c>
      <c r="N98" s="138">
        <f t="shared" si="63"/>
        <v>0</v>
      </c>
      <c r="O98" s="138">
        <f t="shared" si="64"/>
        <v>17.684474191297692</v>
      </c>
      <c r="P98" s="220">
        <f t="shared" si="65"/>
        <v>21</v>
      </c>
      <c r="Q98" s="221">
        <f t="shared" si="66"/>
        <v>0</v>
      </c>
      <c r="R98" s="221">
        <f t="shared" si="67"/>
        <v>366</v>
      </c>
      <c r="T98">
        <v>514</v>
      </c>
      <c r="U98">
        <v>5082</v>
      </c>
      <c r="V98" t="s">
        <v>535</v>
      </c>
      <c r="W98">
        <v>2069.6120000000001</v>
      </c>
      <c r="X98">
        <v>1179.028</v>
      </c>
      <c r="Y98">
        <v>1.7549999999999999</v>
      </c>
      <c r="Z98">
        <v>16.425000000000001</v>
      </c>
      <c r="AA98">
        <v>117.91996399999999</v>
      </c>
      <c r="AB98">
        <v>3.190801</v>
      </c>
      <c r="AC98">
        <v>43.636631000000001</v>
      </c>
      <c r="AD98" s="1">
        <v>356</v>
      </c>
      <c r="AE98">
        <v>0</v>
      </c>
      <c r="AF98">
        <v>366</v>
      </c>
      <c r="AG98">
        <v>89</v>
      </c>
      <c r="AH98">
        <v>17.550989000000001</v>
      </c>
      <c r="AI98">
        <v>954.2</v>
      </c>
      <c r="AJ98">
        <v>6.8</v>
      </c>
      <c r="AK98">
        <v>21</v>
      </c>
      <c r="AL98">
        <v>4447</v>
      </c>
      <c r="AM98" t="s">
        <v>536</v>
      </c>
      <c r="AN98" t="s">
        <v>1075</v>
      </c>
      <c r="AO98">
        <v>1484.6479999999999</v>
      </c>
      <c r="AR98" t="s">
        <v>117</v>
      </c>
      <c r="AS98" t="s">
        <v>123</v>
      </c>
      <c r="AT98" t="s">
        <v>351</v>
      </c>
      <c r="AU98" t="s">
        <v>535</v>
      </c>
      <c r="AV98" t="s">
        <v>48</v>
      </c>
      <c r="AW98">
        <v>5</v>
      </c>
      <c r="BB98">
        <v>0.74835695847167827</v>
      </c>
      <c r="BC98" t="s">
        <v>69</v>
      </c>
      <c r="BF98" t="s">
        <v>117</v>
      </c>
      <c r="BG98" t="s">
        <v>123</v>
      </c>
      <c r="BH98" t="s">
        <v>535</v>
      </c>
      <c r="BI98">
        <v>5082</v>
      </c>
      <c r="BJ98">
        <v>5</v>
      </c>
      <c r="BK98" t="s">
        <v>351</v>
      </c>
      <c r="BL98" t="s">
        <v>362</v>
      </c>
      <c r="BM98">
        <v>0.74835695847167827</v>
      </c>
      <c r="BN98" t="s">
        <v>69</v>
      </c>
      <c r="BO98" t="s">
        <v>191</v>
      </c>
      <c r="BP98">
        <v>2069.6120000000001</v>
      </c>
    </row>
    <row r="99" spans="1:68" ht="16.5" x14ac:dyDescent="0.25">
      <c r="A99" s="110" t="str">
        <f t="shared" si="52"/>
        <v>삼환교통</v>
      </c>
      <c r="B99" s="111" t="str">
        <f t="shared" si="34"/>
        <v>박동수</v>
      </c>
      <c r="C99" s="112" t="str">
        <f t="shared" si="53"/>
        <v>F</v>
      </c>
      <c r="D99" s="113">
        <f t="shared" si="54"/>
        <v>0.76486742688350418</v>
      </c>
      <c r="E99" s="114">
        <f t="shared" si="55"/>
        <v>3318</v>
      </c>
      <c r="F99" s="115" t="str">
        <f t="shared" si="56"/>
        <v>79</v>
      </c>
      <c r="G99" s="116" t="str">
        <f t="shared" si="57"/>
        <v>70바3170</v>
      </c>
      <c r="H99" s="117">
        <f t="shared" si="58"/>
        <v>4</v>
      </c>
      <c r="I99" s="118">
        <f t="shared" si="35"/>
        <v>2414.7829999999999</v>
      </c>
      <c r="J99" s="119">
        <f t="shared" si="59"/>
        <v>2.1932251386985735E-2</v>
      </c>
      <c r="K99" s="119">
        <f t="shared" si="60"/>
        <v>0.31884243376725935</v>
      </c>
      <c r="L99" s="119">
        <f t="shared" si="61"/>
        <v>0.1225783020668938</v>
      </c>
      <c r="M99" s="120">
        <f t="shared" si="62"/>
        <v>10.461</v>
      </c>
      <c r="N99" s="121">
        <f t="shared" si="63"/>
        <v>8.2823177072225543E-2</v>
      </c>
      <c r="O99" s="121">
        <f t="shared" si="64"/>
        <v>13.872882159597777</v>
      </c>
      <c r="P99" s="222">
        <f t="shared" si="65"/>
        <v>9</v>
      </c>
      <c r="Q99" s="223">
        <f t="shared" si="66"/>
        <v>2</v>
      </c>
      <c r="R99" s="223">
        <f t="shared" si="67"/>
        <v>335</v>
      </c>
      <c r="T99">
        <v>514</v>
      </c>
      <c r="U99">
        <v>3318</v>
      </c>
      <c r="V99" t="s">
        <v>537</v>
      </c>
      <c r="W99">
        <v>2414.7829999999999</v>
      </c>
      <c r="X99">
        <v>1291.797</v>
      </c>
      <c r="Y99">
        <v>1.869</v>
      </c>
      <c r="Z99">
        <v>10.461</v>
      </c>
      <c r="AA99">
        <v>144.24301199999999</v>
      </c>
      <c r="AB99">
        <v>3.1635740000000001</v>
      </c>
      <c r="AC99">
        <v>45.990792999999996</v>
      </c>
      <c r="AD99" s="1">
        <v>296</v>
      </c>
      <c r="AE99">
        <v>2</v>
      </c>
      <c r="AF99">
        <v>335</v>
      </c>
      <c r="AG99">
        <v>77</v>
      </c>
      <c r="AH99">
        <v>16.741074000000001</v>
      </c>
      <c r="AI99">
        <v>364.9</v>
      </c>
      <c r="AJ99">
        <v>0</v>
      </c>
      <c r="AK99">
        <v>9</v>
      </c>
      <c r="AL99">
        <v>811</v>
      </c>
      <c r="AM99" t="s">
        <v>538</v>
      </c>
      <c r="AN99" t="s">
        <v>1076</v>
      </c>
      <c r="AO99">
        <v>1827.3409999999999</v>
      </c>
      <c r="AR99" t="s">
        <v>117</v>
      </c>
      <c r="AS99" t="s">
        <v>123</v>
      </c>
      <c r="AT99" t="s">
        <v>345</v>
      </c>
      <c r="AU99" t="s">
        <v>537</v>
      </c>
      <c r="AV99" t="s">
        <v>48</v>
      </c>
      <c r="AW99">
        <v>4</v>
      </c>
      <c r="BB99">
        <v>0.76486742688350418</v>
      </c>
      <c r="BC99" t="s">
        <v>69</v>
      </c>
      <c r="BF99" t="s">
        <v>117</v>
      </c>
      <c r="BG99" t="s">
        <v>123</v>
      </c>
      <c r="BH99" t="s">
        <v>537</v>
      </c>
      <c r="BI99">
        <v>3318</v>
      </c>
      <c r="BJ99">
        <v>4</v>
      </c>
      <c r="BK99" t="s">
        <v>345</v>
      </c>
      <c r="BL99" t="s">
        <v>343</v>
      </c>
      <c r="BM99">
        <v>0.76486742688350418</v>
      </c>
      <c r="BN99" t="s">
        <v>69</v>
      </c>
      <c r="BO99" t="s">
        <v>191</v>
      </c>
      <c r="BP99">
        <v>2414.7829999999999</v>
      </c>
    </row>
    <row r="100" spans="1:68" ht="16.5" x14ac:dyDescent="0.25">
      <c r="A100" s="127" t="str">
        <f t="shared" si="52"/>
        <v>삼환교통</v>
      </c>
      <c r="B100" s="128" t="str">
        <f t="shared" si="34"/>
        <v>박상호</v>
      </c>
      <c r="C100" s="129" t="str">
        <f t="shared" si="53"/>
        <v>F</v>
      </c>
      <c r="D100" s="130">
        <f t="shared" si="54"/>
        <v>0.76183510831403278</v>
      </c>
      <c r="E100" s="131">
        <f t="shared" si="55"/>
        <v>3053</v>
      </c>
      <c r="F100" s="132" t="str">
        <f t="shared" si="56"/>
        <v>58</v>
      </c>
      <c r="G100" s="133" t="str">
        <f t="shared" si="57"/>
        <v>72아1193</v>
      </c>
      <c r="H100" s="134">
        <f t="shared" si="58"/>
        <v>14</v>
      </c>
      <c r="I100" s="135">
        <f t="shared" si="35"/>
        <v>2364.962</v>
      </c>
      <c r="J100" s="136">
        <f t="shared" si="59"/>
        <v>2.4548176178716873E-2</v>
      </c>
      <c r="K100" s="136">
        <f t="shared" si="60"/>
        <v>0.38349302632730675</v>
      </c>
      <c r="L100" s="136">
        <f t="shared" si="61"/>
        <v>0.20803716930758295</v>
      </c>
      <c r="M100" s="137">
        <f t="shared" si="62"/>
        <v>14.725</v>
      </c>
      <c r="N100" s="138">
        <f t="shared" si="63"/>
        <v>4.2283977501541253E-2</v>
      </c>
      <c r="O100" s="138">
        <f t="shared" si="64"/>
        <v>9.8944507353606532</v>
      </c>
      <c r="P100" s="220">
        <f t="shared" si="65"/>
        <v>5</v>
      </c>
      <c r="Q100" s="221">
        <f t="shared" si="66"/>
        <v>1</v>
      </c>
      <c r="R100" s="221">
        <f t="shared" si="67"/>
        <v>234</v>
      </c>
      <c r="T100">
        <v>514</v>
      </c>
      <c r="U100">
        <v>3053</v>
      </c>
      <c r="V100" t="s">
        <v>1077</v>
      </c>
      <c r="W100">
        <v>2364.962</v>
      </c>
      <c r="X100">
        <v>1124.8230000000001</v>
      </c>
      <c r="Y100">
        <v>2.1030000000000002</v>
      </c>
      <c r="Z100">
        <v>14.725</v>
      </c>
      <c r="AA100">
        <v>155.464136</v>
      </c>
      <c r="AB100">
        <v>3.8163610000000001</v>
      </c>
      <c r="AC100">
        <v>59.619411999999997</v>
      </c>
      <c r="AD100" s="1">
        <v>492</v>
      </c>
      <c r="AE100">
        <v>1</v>
      </c>
      <c r="AF100">
        <v>234</v>
      </c>
      <c r="AG100">
        <v>71</v>
      </c>
      <c r="AH100">
        <v>15.212267000000001</v>
      </c>
      <c r="AI100">
        <v>1042.3</v>
      </c>
      <c r="AJ100">
        <v>0</v>
      </c>
      <c r="AK100">
        <v>5</v>
      </c>
      <c r="AL100">
        <v>1544</v>
      </c>
      <c r="AM100" t="s">
        <v>1078</v>
      </c>
      <c r="AN100" t="s">
        <v>1079</v>
      </c>
      <c r="AO100">
        <v>365.21899999999999</v>
      </c>
      <c r="AR100" t="s">
        <v>117</v>
      </c>
      <c r="AS100" t="s">
        <v>121</v>
      </c>
      <c r="AT100" t="s">
        <v>282</v>
      </c>
      <c r="AU100" t="s">
        <v>1077</v>
      </c>
      <c r="AV100" t="s">
        <v>48</v>
      </c>
      <c r="AW100">
        <v>14</v>
      </c>
      <c r="BB100">
        <v>0.76183510831403278</v>
      </c>
      <c r="BC100" t="s">
        <v>69</v>
      </c>
      <c r="BF100" t="s">
        <v>117</v>
      </c>
      <c r="BG100" t="s">
        <v>121</v>
      </c>
      <c r="BH100" t="s">
        <v>1077</v>
      </c>
      <c r="BI100">
        <v>3053</v>
      </c>
      <c r="BJ100">
        <v>14</v>
      </c>
      <c r="BK100" t="s">
        <v>282</v>
      </c>
      <c r="BL100" t="s">
        <v>285</v>
      </c>
      <c r="BM100">
        <v>0.76183510831403278</v>
      </c>
      <c r="BN100" t="s">
        <v>69</v>
      </c>
      <c r="BO100" t="s">
        <v>191</v>
      </c>
      <c r="BP100">
        <v>2364.962</v>
      </c>
    </row>
    <row r="101" spans="1:68" ht="16.5" x14ac:dyDescent="0.25">
      <c r="A101" s="110" t="str">
        <f t="shared" si="52"/>
        <v>삼환교통</v>
      </c>
      <c r="B101" s="111" t="str">
        <f t="shared" si="34"/>
        <v>박석훈</v>
      </c>
      <c r="C101" s="112" t="str">
        <f t="shared" si="53"/>
        <v>D</v>
      </c>
      <c r="D101" s="113">
        <f t="shared" si="54"/>
        <v>0.83380952380952367</v>
      </c>
      <c r="E101" s="114">
        <f t="shared" si="55"/>
        <v>6513</v>
      </c>
      <c r="F101" s="115" t="str">
        <f t="shared" si="56"/>
        <v>79</v>
      </c>
      <c r="G101" s="116" t="str">
        <f t="shared" si="57"/>
        <v>70바3102</v>
      </c>
      <c r="H101" s="117">
        <f t="shared" si="58"/>
        <v>1</v>
      </c>
      <c r="I101" s="118">
        <f t="shared" si="35"/>
        <v>1870.1089999999999</v>
      </c>
      <c r="J101" s="119">
        <f t="shared" si="59"/>
        <v>5.6308479000394207E-2</v>
      </c>
      <c r="K101" s="119">
        <f t="shared" si="60"/>
        <v>0.32255147407599311</v>
      </c>
      <c r="L101" s="119">
        <f t="shared" si="61"/>
        <v>0.23688458801064538</v>
      </c>
      <c r="M101" s="120">
        <f t="shared" si="62"/>
        <v>15.241</v>
      </c>
      <c r="N101" s="121">
        <f t="shared" si="63"/>
        <v>0</v>
      </c>
      <c r="O101" s="121">
        <f t="shared" si="64"/>
        <v>6.3097926377553399</v>
      </c>
      <c r="P101" s="222">
        <f t="shared" si="65"/>
        <v>8</v>
      </c>
      <c r="Q101" s="223">
        <f t="shared" si="66"/>
        <v>0</v>
      </c>
      <c r="R101" s="223">
        <f t="shared" si="67"/>
        <v>118</v>
      </c>
      <c r="T101">
        <v>514</v>
      </c>
      <c r="U101">
        <v>6513</v>
      </c>
      <c r="V101" t="s">
        <v>539</v>
      </c>
      <c r="W101">
        <v>1870.1089999999999</v>
      </c>
      <c r="X101">
        <v>1067.7280000000001</v>
      </c>
      <c r="Y101">
        <v>1.7509999999999999</v>
      </c>
      <c r="Z101">
        <v>15.241</v>
      </c>
      <c r="AA101">
        <v>104.33553000000001</v>
      </c>
      <c r="AB101">
        <v>5.8749750000000001</v>
      </c>
      <c r="AC101">
        <v>33.653579000000001</v>
      </c>
      <c r="AD101" s="1">
        <v>443</v>
      </c>
      <c r="AE101">
        <v>0</v>
      </c>
      <c r="AF101">
        <v>118</v>
      </c>
      <c r="AG101">
        <v>80</v>
      </c>
      <c r="AH101">
        <v>17.92399</v>
      </c>
      <c r="AI101">
        <v>996.3</v>
      </c>
      <c r="AJ101">
        <v>0</v>
      </c>
      <c r="AK101">
        <v>8</v>
      </c>
      <c r="AL101">
        <v>1350</v>
      </c>
      <c r="AM101" t="s">
        <v>540</v>
      </c>
      <c r="AN101" t="s">
        <v>1080</v>
      </c>
      <c r="AO101">
        <v>1870.1089999999999</v>
      </c>
      <c r="AR101" t="s">
        <v>117</v>
      </c>
      <c r="AS101" t="s">
        <v>123</v>
      </c>
      <c r="AT101" t="s">
        <v>331</v>
      </c>
      <c r="AU101" t="s">
        <v>539</v>
      </c>
      <c r="AV101" t="s">
        <v>48</v>
      </c>
      <c r="AW101">
        <v>1</v>
      </c>
      <c r="BB101">
        <v>0.83380952380952367</v>
      </c>
      <c r="BC101" t="s">
        <v>66</v>
      </c>
      <c r="BF101" t="s">
        <v>117</v>
      </c>
      <c r="BG101" t="s">
        <v>123</v>
      </c>
      <c r="BH101" t="s">
        <v>539</v>
      </c>
      <c r="BI101">
        <v>6513</v>
      </c>
      <c r="BJ101">
        <v>1</v>
      </c>
      <c r="BK101" t="s">
        <v>331</v>
      </c>
      <c r="BL101" t="s">
        <v>178</v>
      </c>
      <c r="BM101">
        <v>0.83380952380952367</v>
      </c>
      <c r="BN101" t="s">
        <v>66</v>
      </c>
      <c r="BO101" t="s">
        <v>182</v>
      </c>
      <c r="BP101">
        <v>1870.1089999999999</v>
      </c>
    </row>
    <row r="102" spans="1:68" ht="16.5" x14ac:dyDescent="0.25">
      <c r="A102" s="127" t="str">
        <f t="shared" si="52"/>
        <v>삼환교통</v>
      </c>
      <c r="B102" s="128" t="str">
        <f t="shared" si="34"/>
        <v>박세진</v>
      </c>
      <c r="C102" s="129" t="str">
        <f t="shared" si="53"/>
        <v>F</v>
      </c>
      <c r="D102" s="130">
        <f t="shared" si="54"/>
        <v>0.79869999679867465</v>
      </c>
      <c r="E102" s="131">
        <f t="shared" si="55"/>
        <v>4659</v>
      </c>
      <c r="F102" s="132" t="str">
        <f t="shared" si="56"/>
        <v>58</v>
      </c>
      <c r="G102" s="133" t="str">
        <f t="shared" si="57"/>
        <v>72아1200</v>
      </c>
      <c r="H102" s="134">
        <f t="shared" si="58"/>
        <v>2</v>
      </c>
      <c r="I102" s="135">
        <f t="shared" si="35"/>
        <v>2284.768</v>
      </c>
      <c r="J102" s="136">
        <f t="shared" si="59"/>
        <v>1.0944860088307607E-2</v>
      </c>
      <c r="K102" s="136">
        <f t="shared" si="60"/>
        <v>0.37073646744133942</v>
      </c>
      <c r="L102" s="136">
        <f t="shared" si="61"/>
        <v>0.16588117480636982</v>
      </c>
      <c r="M102" s="137">
        <f t="shared" si="62"/>
        <v>12.398999999999999</v>
      </c>
      <c r="N102" s="138">
        <f t="shared" si="63"/>
        <v>0</v>
      </c>
      <c r="O102" s="138">
        <f t="shared" si="64"/>
        <v>2.6260872001008417</v>
      </c>
      <c r="P102" s="220">
        <f t="shared" si="65"/>
        <v>1</v>
      </c>
      <c r="Q102" s="221">
        <f t="shared" si="66"/>
        <v>0</v>
      </c>
      <c r="R102" s="221">
        <f t="shared" si="67"/>
        <v>60</v>
      </c>
      <c r="T102">
        <v>514</v>
      </c>
      <c r="U102">
        <v>4659</v>
      </c>
      <c r="V102" t="s">
        <v>541</v>
      </c>
      <c r="W102">
        <v>2284.768</v>
      </c>
      <c r="X102">
        <v>1021.583</v>
      </c>
      <c r="Y102">
        <v>2.2360000000000002</v>
      </c>
      <c r="Z102">
        <v>12.398999999999999</v>
      </c>
      <c r="AA102">
        <v>153.31635</v>
      </c>
      <c r="AB102">
        <v>1.678026</v>
      </c>
      <c r="AC102">
        <v>56.839962</v>
      </c>
      <c r="AD102" s="1">
        <v>379</v>
      </c>
      <c r="AE102">
        <v>0</v>
      </c>
      <c r="AF102">
        <v>60</v>
      </c>
      <c r="AG102">
        <v>71</v>
      </c>
      <c r="AH102">
        <v>14.902310999999999</v>
      </c>
      <c r="AI102">
        <v>48.5</v>
      </c>
      <c r="AJ102">
        <v>0</v>
      </c>
      <c r="AK102">
        <v>1</v>
      </c>
      <c r="AL102">
        <v>596</v>
      </c>
      <c r="AM102" t="s">
        <v>542</v>
      </c>
      <c r="AN102" t="s">
        <v>1081</v>
      </c>
      <c r="AO102">
        <v>2162.9119999999998</v>
      </c>
      <c r="AR102" t="s">
        <v>117</v>
      </c>
      <c r="AS102" t="s">
        <v>121</v>
      </c>
      <c r="AT102" t="s">
        <v>295</v>
      </c>
      <c r="AU102" t="s">
        <v>541</v>
      </c>
      <c r="AV102" t="s">
        <v>48</v>
      </c>
      <c r="AW102">
        <v>2</v>
      </c>
      <c r="BB102">
        <v>0.79869999679867465</v>
      </c>
      <c r="BC102" t="s">
        <v>69</v>
      </c>
      <c r="BF102" t="s">
        <v>117</v>
      </c>
      <c r="BG102" t="s">
        <v>121</v>
      </c>
      <c r="BH102" t="s">
        <v>541</v>
      </c>
      <c r="BI102">
        <v>4659</v>
      </c>
      <c r="BJ102">
        <v>2</v>
      </c>
      <c r="BK102" t="s">
        <v>295</v>
      </c>
      <c r="BL102" t="s">
        <v>294</v>
      </c>
      <c r="BM102">
        <v>0.79869999679867465</v>
      </c>
      <c r="BN102" t="s">
        <v>69</v>
      </c>
      <c r="BO102" t="s">
        <v>191</v>
      </c>
      <c r="BP102">
        <v>2284.768</v>
      </c>
    </row>
    <row r="103" spans="1:68" ht="16.5" x14ac:dyDescent="0.25">
      <c r="A103" s="110" t="str">
        <f t="shared" si="52"/>
        <v>삼환교통</v>
      </c>
      <c r="B103" s="111" t="str">
        <f t="shared" si="34"/>
        <v>박용산</v>
      </c>
      <c r="C103" s="112" t="str">
        <f t="shared" si="53"/>
        <v>D</v>
      </c>
      <c r="D103" s="113">
        <f t="shared" si="54"/>
        <v>0.8345391613534715</v>
      </c>
      <c r="E103" s="114">
        <f t="shared" si="55"/>
        <v>5963</v>
      </c>
      <c r="F103" s="115" t="str">
        <f t="shared" si="56"/>
        <v>4</v>
      </c>
      <c r="G103" s="116" t="str">
        <f t="shared" si="57"/>
        <v>72아1216</v>
      </c>
      <c r="H103" s="117">
        <f t="shared" si="58"/>
        <v>3</v>
      </c>
      <c r="I103" s="118">
        <f t="shared" si="35"/>
        <v>1977.9970000000001</v>
      </c>
      <c r="J103" s="119">
        <f t="shared" si="59"/>
        <v>2.0913923316207946E-2</v>
      </c>
      <c r="K103" s="119">
        <f t="shared" si="60"/>
        <v>0.31615890574042171</v>
      </c>
      <c r="L103" s="119">
        <f t="shared" si="61"/>
        <v>0.25126428402065321</v>
      </c>
      <c r="M103" s="120">
        <f t="shared" si="62"/>
        <v>10.625999999999999</v>
      </c>
      <c r="N103" s="121">
        <f t="shared" si="63"/>
        <v>0.15166858190381483</v>
      </c>
      <c r="O103" s="121">
        <f t="shared" si="64"/>
        <v>6.167855664088469</v>
      </c>
      <c r="P103" s="222">
        <f t="shared" si="65"/>
        <v>1</v>
      </c>
      <c r="Q103" s="223">
        <f t="shared" si="66"/>
        <v>3</v>
      </c>
      <c r="R103" s="223">
        <f t="shared" si="67"/>
        <v>122</v>
      </c>
      <c r="T103">
        <v>514</v>
      </c>
      <c r="U103">
        <v>5963</v>
      </c>
      <c r="V103" t="s">
        <v>543</v>
      </c>
      <c r="W103">
        <v>1977.9970000000001</v>
      </c>
      <c r="X103">
        <v>848.29</v>
      </c>
      <c r="Y103">
        <v>2.3319999999999999</v>
      </c>
      <c r="Z103">
        <v>10.625999999999999</v>
      </c>
      <c r="AA103">
        <v>127.50524900000001</v>
      </c>
      <c r="AB103">
        <v>2.6666349999999999</v>
      </c>
      <c r="AC103">
        <v>40.311920000000001</v>
      </c>
      <c r="AD103" s="1">
        <v>497</v>
      </c>
      <c r="AE103">
        <v>3</v>
      </c>
      <c r="AF103">
        <v>122</v>
      </c>
      <c r="AG103">
        <v>76</v>
      </c>
      <c r="AH103">
        <v>15.513063000000001</v>
      </c>
      <c r="AI103">
        <v>351.7</v>
      </c>
      <c r="AJ103">
        <v>0</v>
      </c>
      <c r="AK103">
        <v>1</v>
      </c>
      <c r="AL103">
        <v>63</v>
      </c>
      <c r="AM103" t="s">
        <v>544</v>
      </c>
      <c r="AN103" t="s">
        <v>1082</v>
      </c>
      <c r="AO103">
        <v>1733.25</v>
      </c>
      <c r="AR103" t="s">
        <v>117</v>
      </c>
      <c r="AS103" t="s">
        <v>120</v>
      </c>
      <c r="AT103" t="s">
        <v>260</v>
      </c>
      <c r="AU103" t="s">
        <v>543</v>
      </c>
      <c r="AV103" t="s">
        <v>48</v>
      </c>
      <c r="AW103">
        <v>3</v>
      </c>
      <c r="BB103">
        <v>0.8345391613534715</v>
      </c>
      <c r="BC103" t="s">
        <v>66</v>
      </c>
      <c r="BF103" t="s">
        <v>117</v>
      </c>
      <c r="BG103" t="s">
        <v>120</v>
      </c>
      <c r="BH103" t="s">
        <v>543</v>
      </c>
      <c r="BI103">
        <v>5963</v>
      </c>
      <c r="BJ103">
        <v>3</v>
      </c>
      <c r="BK103" t="s">
        <v>260</v>
      </c>
      <c r="BL103" t="s">
        <v>274</v>
      </c>
      <c r="BM103">
        <v>0.8345391613534715</v>
      </c>
      <c r="BN103" t="s">
        <v>66</v>
      </c>
      <c r="BO103" t="s">
        <v>182</v>
      </c>
      <c r="BP103">
        <v>1977.9970000000001</v>
      </c>
    </row>
    <row r="104" spans="1:68" ht="16.5" x14ac:dyDescent="0.25">
      <c r="A104" s="127" t="str">
        <f t="shared" si="52"/>
        <v>삼환교통</v>
      </c>
      <c r="B104" s="128" t="str">
        <f t="shared" si="34"/>
        <v>박일우</v>
      </c>
      <c r="C104" s="129" t="str">
        <f t="shared" si="53"/>
        <v>D</v>
      </c>
      <c r="D104" s="130">
        <f t="shared" si="54"/>
        <v>0.82036032188677244</v>
      </c>
      <c r="E104" s="131">
        <f t="shared" si="55"/>
        <v>3762</v>
      </c>
      <c r="F104" s="132" t="str">
        <f t="shared" si="56"/>
        <v>62</v>
      </c>
      <c r="G104" s="133" t="str">
        <f t="shared" si="57"/>
        <v>70바3174</v>
      </c>
      <c r="H104" s="134">
        <f t="shared" si="58"/>
        <v>2</v>
      </c>
      <c r="I104" s="135">
        <f t="shared" si="35"/>
        <v>1735.0429999999999</v>
      </c>
      <c r="J104" s="136">
        <f t="shared" si="59"/>
        <v>1.8469476893358094E-2</v>
      </c>
      <c r="K104" s="136">
        <f t="shared" si="60"/>
        <v>0.36422300336511343</v>
      </c>
      <c r="L104" s="136">
        <f t="shared" si="61"/>
        <v>0.19077336988189919</v>
      </c>
      <c r="M104" s="137">
        <f t="shared" si="62"/>
        <v>9.9169999999999998</v>
      </c>
      <c r="N104" s="138">
        <f t="shared" si="63"/>
        <v>0</v>
      </c>
      <c r="O104" s="138">
        <f t="shared" si="64"/>
        <v>5.8788168362397935</v>
      </c>
      <c r="P104" s="220">
        <f t="shared" si="65"/>
        <v>33</v>
      </c>
      <c r="Q104" s="221">
        <f t="shared" si="66"/>
        <v>0</v>
      </c>
      <c r="R104" s="221">
        <f t="shared" si="67"/>
        <v>102</v>
      </c>
      <c r="T104">
        <v>514</v>
      </c>
      <c r="U104">
        <v>3762</v>
      </c>
      <c r="V104" t="s">
        <v>545</v>
      </c>
      <c r="W104">
        <v>1735.0429999999999</v>
      </c>
      <c r="X104">
        <v>917.20399999999995</v>
      </c>
      <c r="Y104">
        <v>1.8919999999999999</v>
      </c>
      <c r="Z104">
        <v>9.9169999999999998</v>
      </c>
      <c r="AA104">
        <v>122.829142</v>
      </c>
      <c r="AB104">
        <v>2.2685900000000001</v>
      </c>
      <c r="AC104">
        <v>44.737198999999997</v>
      </c>
      <c r="AD104" s="1">
        <v>331</v>
      </c>
      <c r="AE104">
        <v>0</v>
      </c>
      <c r="AF104">
        <v>102</v>
      </c>
      <c r="AG104">
        <v>94</v>
      </c>
      <c r="AH104">
        <v>14.125662</v>
      </c>
      <c r="AI104">
        <v>54.6</v>
      </c>
      <c r="AJ104">
        <v>18.600000000000001</v>
      </c>
      <c r="AK104">
        <v>33</v>
      </c>
      <c r="AL104">
        <v>3169</v>
      </c>
      <c r="AM104" t="s">
        <v>546</v>
      </c>
      <c r="AN104" t="s">
        <v>1083</v>
      </c>
      <c r="AO104">
        <v>1623.944</v>
      </c>
      <c r="AR104" t="s">
        <v>117</v>
      </c>
      <c r="AS104" t="s">
        <v>122</v>
      </c>
      <c r="AT104" t="s">
        <v>316</v>
      </c>
      <c r="AU104" t="s">
        <v>545</v>
      </c>
      <c r="AV104" t="s">
        <v>48</v>
      </c>
      <c r="AW104">
        <v>2</v>
      </c>
      <c r="BB104">
        <v>0.82036032188677244</v>
      </c>
      <c r="BC104" t="s">
        <v>66</v>
      </c>
      <c r="BF104" t="s">
        <v>117</v>
      </c>
      <c r="BG104" t="s">
        <v>122</v>
      </c>
      <c r="BH104" t="s">
        <v>545</v>
      </c>
      <c r="BI104">
        <v>3762</v>
      </c>
      <c r="BJ104">
        <v>2</v>
      </c>
      <c r="BK104" t="s">
        <v>316</v>
      </c>
      <c r="BL104" t="s">
        <v>309</v>
      </c>
      <c r="BM104">
        <v>0.82036032188677244</v>
      </c>
      <c r="BN104" t="s">
        <v>66</v>
      </c>
      <c r="BO104" t="s">
        <v>182</v>
      </c>
      <c r="BP104">
        <v>1735.0429999999999</v>
      </c>
    </row>
    <row r="105" spans="1:68" ht="16.5" x14ac:dyDescent="0.25">
      <c r="A105" s="110" t="str">
        <f t="shared" si="52"/>
        <v>삼환교통</v>
      </c>
      <c r="B105" s="111" t="str">
        <f t="shared" si="34"/>
        <v>박창남</v>
      </c>
      <c r="C105" s="112" t="str">
        <f t="shared" si="53"/>
        <v>B</v>
      </c>
      <c r="D105" s="113">
        <f t="shared" si="54"/>
        <v>0.91712652554691543</v>
      </c>
      <c r="E105" s="114">
        <f t="shared" si="55"/>
        <v>6991</v>
      </c>
      <c r="F105" s="115" t="str">
        <f t="shared" si="56"/>
        <v>79</v>
      </c>
      <c r="G105" s="116" t="str">
        <f t="shared" si="57"/>
        <v>70바3165</v>
      </c>
      <c r="H105" s="117">
        <f t="shared" si="58"/>
        <v>11</v>
      </c>
      <c r="I105" s="118">
        <f t="shared" si="35"/>
        <v>2267.3989999999999</v>
      </c>
      <c r="J105" s="119">
        <f t="shared" si="59"/>
        <v>2.9270222840346458E-2</v>
      </c>
      <c r="K105" s="119">
        <f t="shared" si="60"/>
        <v>0.33363411155446432</v>
      </c>
      <c r="L105" s="119">
        <f t="shared" si="61"/>
        <v>6.7037164610198735E-2</v>
      </c>
      <c r="M105" s="120">
        <f t="shared" si="62"/>
        <v>10.34</v>
      </c>
      <c r="N105" s="121">
        <f t="shared" si="63"/>
        <v>4.4103397769867589E-2</v>
      </c>
      <c r="O105" s="121">
        <f t="shared" si="64"/>
        <v>28.226174572715259</v>
      </c>
      <c r="P105" s="222">
        <f t="shared" si="65"/>
        <v>4</v>
      </c>
      <c r="Q105" s="223">
        <f t="shared" si="66"/>
        <v>1</v>
      </c>
      <c r="R105" s="223">
        <f t="shared" si="67"/>
        <v>640</v>
      </c>
      <c r="T105">
        <v>514</v>
      </c>
      <c r="U105">
        <v>6991</v>
      </c>
      <c r="V105" t="s">
        <v>547</v>
      </c>
      <c r="W105">
        <v>2267.3989999999999</v>
      </c>
      <c r="X105">
        <v>1054.3240000000001</v>
      </c>
      <c r="Y105">
        <v>2.1509999999999998</v>
      </c>
      <c r="Z105">
        <v>10.34</v>
      </c>
      <c r="AA105">
        <v>130.440517</v>
      </c>
      <c r="AB105">
        <v>3.8180230000000002</v>
      </c>
      <c r="AC105">
        <v>43.519405999999996</v>
      </c>
      <c r="AD105" s="1">
        <v>152</v>
      </c>
      <c r="AE105">
        <v>1</v>
      </c>
      <c r="AF105">
        <v>640</v>
      </c>
      <c r="AG105">
        <v>80</v>
      </c>
      <c r="AH105">
        <v>17.382628</v>
      </c>
      <c r="AI105">
        <v>672.9</v>
      </c>
      <c r="AJ105">
        <v>0</v>
      </c>
      <c r="AK105">
        <v>4</v>
      </c>
      <c r="AL105">
        <v>1583</v>
      </c>
      <c r="AM105" t="s">
        <v>548</v>
      </c>
      <c r="AN105" t="s">
        <v>1084</v>
      </c>
      <c r="AO105">
        <v>494.32299999999998</v>
      </c>
      <c r="AR105" t="s">
        <v>117</v>
      </c>
      <c r="AS105" t="s">
        <v>123</v>
      </c>
      <c r="AT105" t="s">
        <v>339</v>
      </c>
      <c r="AU105" t="s">
        <v>547</v>
      </c>
      <c r="AV105" t="s">
        <v>48</v>
      </c>
      <c r="AW105">
        <v>11</v>
      </c>
      <c r="BB105">
        <v>0.91712652554691543</v>
      </c>
      <c r="BC105" t="s">
        <v>67</v>
      </c>
      <c r="BF105" t="s">
        <v>117</v>
      </c>
      <c r="BG105" t="s">
        <v>123</v>
      </c>
      <c r="BH105" t="s">
        <v>547</v>
      </c>
      <c r="BI105">
        <v>6991</v>
      </c>
      <c r="BJ105">
        <v>11</v>
      </c>
      <c r="BK105" t="s">
        <v>339</v>
      </c>
      <c r="BL105" t="s">
        <v>346</v>
      </c>
      <c r="BM105">
        <v>0.91712652554691543</v>
      </c>
      <c r="BN105" t="s">
        <v>67</v>
      </c>
      <c r="BO105" t="s">
        <v>179</v>
      </c>
      <c r="BP105">
        <v>2267.3990000000003</v>
      </c>
    </row>
    <row r="106" spans="1:68" ht="16.5" x14ac:dyDescent="0.25">
      <c r="A106" s="127" t="str">
        <f t="shared" si="52"/>
        <v>삼환교통</v>
      </c>
      <c r="B106" s="128" t="str">
        <f t="shared" si="34"/>
        <v>박철용</v>
      </c>
      <c r="C106" s="129" t="str">
        <f t="shared" si="53"/>
        <v>D</v>
      </c>
      <c r="D106" s="130">
        <f t="shared" si="54"/>
        <v>0.84852718587593756</v>
      </c>
      <c r="E106" s="131">
        <f t="shared" si="55"/>
        <v>9167</v>
      </c>
      <c r="F106" s="132" t="str">
        <f t="shared" si="56"/>
        <v>14</v>
      </c>
      <c r="G106" s="133" t="str">
        <f t="shared" si="57"/>
        <v>70바3189</v>
      </c>
      <c r="H106" s="134">
        <f t="shared" si="58"/>
        <v>2</v>
      </c>
      <c r="I106" s="135">
        <f t="shared" si="35"/>
        <v>824.01800000000003</v>
      </c>
      <c r="J106" s="136">
        <f t="shared" si="59"/>
        <v>2.227028229370235E-2</v>
      </c>
      <c r="K106" s="136">
        <f t="shared" si="60"/>
        <v>0.26983099464449417</v>
      </c>
      <c r="L106" s="136">
        <f t="shared" si="61"/>
        <v>0.12985153236943853</v>
      </c>
      <c r="M106" s="137">
        <f t="shared" si="62"/>
        <v>10.714</v>
      </c>
      <c r="N106" s="138">
        <f t="shared" si="63"/>
        <v>0.72813943384731883</v>
      </c>
      <c r="O106" s="138">
        <f t="shared" si="64"/>
        <v>13.470579526175399</v>
      </c>
      <c r="P106" s="220">
        <f t="shared" si="65"/>
        <v>0</v>
      </c>
      <c r="Q106" s="221">
        <f t="shared" si="66"/>
        <v>6</v>
      </c>
      <c r="R106" s="221">
        <f t="shared" si="67"/>
        <v>111</v>
      </c>
      <c r="T106">
        <v>514</v>
      </c>
      <c r="U106">
        <v>9167</v>
      </c>
      <c r="V106" t="s">
        <v>549</v>
      </c>
      <c r="W106">
        <v>824.01800000000003</v>
      </c>
      <c r="X106">
        <v>466.21499999999997</v>
      </c>
      <c r="Y106">
        <v>1.7669999999999999</v>
      </c>
      <c r="Z106">
        <v>10.714</v>
      </c>
      <c r="AA106">
        <v>46.485804999999999</v>
      </c>
      <c r="AB106">
        <v>1.0352520000000001</v>
      </c>
      <c r="AC106">
        <v>12.543310999999999</v>
      </c>
      <c r="AD106" s="1">
        <v>107</v>
      </c>
      <c r="AE106">
        <v>6</v>
      </c>
      <c r="AF106">
        <v>111</v>
      </c>
      <c r="AG106">
        <v>67</v>
      </c>
      <c r="AH106">
        <v>17.726227999999999</v>
      </c>
      <c r="AI106">
        <v>79.5</v>
      </c>
      <c r="AJ106">
        <v>0</v>
      </c>
      <c r="AK106">
        <v>0</v>
      </c>
      <c r="AL106">
        <v>0</v>
      </c>
      <c r="AM106" t="s">
        <v>550</v>
      </c>
      <c r="AN106" t="s">
        <v>1085</v>
      </c>
      <c r="AO106">
        <v>693.92100000000005</v>
      </c>
      <c r="AR106" t="s">
        <v>117</v>
      </c>
      <c r="AS106" t="s">
        <v>118</v>
      </c>
      <c r="AT106" t="s">
        <v>225</v>
      </c>
      <c r="AU106" t="s">
        <v>549</v>
      </c>
      <c r="AV106" t="s">
        <v>48</v>
      </c>
      <c r="AW106">
        <v>2</v>
      </c>
      <c r="BB106">
        <v>0.84852718587593756</v>
      </c>
      <c r="BC106" t="s">
        <v>66</v>
      </c>
      <c r="BF106" t="s">
        <v>117</v>
      </c>
      <c r="BG106" t="s">
        <v>118</v>
      </c>
      <c r="BH106" t="s">
        <v>549</v>
      </c>
      <c r="BI106">
        <v>9167</v>
      </c>
      <c r="BJ106">
        <v>2</v>
      </c>
      <c r="BK106" t="s">
        <v>225</v>
      </c>
      <c r="BL106" t="s">
        <v>223</v>
      </c>
      <c r="BM106">
        <v>0.84852718587593756</v>
      </c>
      <c r="BN106" t="s">
        <v>66</v>
      </c>
      <c r="BO106" t="s">
        <v>182</v>
      </c>
      <c r="BP106">
        <v>819.0440000000001</v>
      </c>
    </row>
    <row r="107" spans="1:68" ht="16.5" x14ac:dyDescent="0.25">
      <c r="A107" s="110" t="str">
        <f t="shared" si="52"/>
        <v>삼환교통</v>
      </c>
      <c r="B107" s="111" t="str">
        <f t="shared" si="34"/>
        <v>박철우</v>
      </c>
      <c r="C107" s="112" t="str">
        <f t="shared" si="53"/>
        <v>F</v>
      </c>
      <c r="D107" s="113">
        <f t="shared" si="54"/>
        <v>0.73326110942118294</v>
      </c>
      <c r="E107" s="114">
        <f t="shared" si="55"/>
        <v>5945</v>
      </c>
      <c r="F107" s="115" t="str">
        <f t="shared" si="56"/>
        <v>62</v>
      </c>
      <c r="G107" s="116" t="str">
        <f t="shared" si="57"/>
        <v>70바3193</v>
      </c>
      <c r="H107" s="117">
        <f t="shared" si="58"/>
        <v>9</v>
      </c>
      <c r="I107" s="118">
        <f t="shared" si="35"/>
        <v>1168.336</v>
      </c>
      <c r="J107" s="119">
        <f t="shared" si="59"/>
        <v>2.1649569681678405E-2</v>
      </c>
      <c r="K107" s="119">
        <f t="shared" si="60"/>
        <v>0.38222679638904627</v>
      </c>
      <c r="L107" s="119">
        <f t="shared" si="61"/>
        <v>0.19429342244011996</v>
      </c>
      <c r="M107" s="120">
        <f t="shared" si="62"/>
        <v>14.605</v>
      </c>
      <c r="N107" s="121">
        <f t="shared" si="63"/>
        <v>0</v>
      </c>
      <c r="O107" s="121">
        <f t="shared" si="64"/>
        <v>23.195382150340311</v>
      </c>
      <c r="P107" s="222">
        <f t="shared" si="65"/>
        <v>9</v>
      </c>
      <c r="Q107" s="223">
        <f t="shared" si="66"/>
        <v>0</v>
      </c>
      <c r="R107" s="223">
        <f t="shared" si="67"/>
        <v>271</v>
      </c>
      <c r="T107">
        <v>514</v>
      </c>
      <c r="U107">
        <v>5945</v>
      </c>
      <c r="V107" t="s">
        <v>551</v>
      </c>
      <c r="W107">
        <v>1168.336</v>
      </c>
      <c r="X107">
        <v>687.75900000000001</v>
      </c>
      <c r="Y107">
        <v>1.6990000000000001</v>
      </c>
      <c r="Z107">
        <v>14.605</v>
      </c>
      <c r="AA107">
        <v>82.115257999999997</v>
      </c>
      <c r="AB107">
        <v>1.77776</v>
      </c>
      <c r="AC107">
        <v>31.386652000000002</v>
      </c>
      <c r="AD107" s="1">
        <v>227</v>
      </c>
      <c r="AE107">
        <v>0</v>
      </c>
      <c r="AF107">
        <v>271</v>
      </c>
      <c r="AG107">
        <v>69</v>
      </c>
      <c r="AH107">
        <v>14.228001000000001</v>
      </c>
      <c r="AI107">
        <v>52</v>
      </c>
      <c r="AJ107">
        <v>0</v>
      </c>
      <c r="AK107">
        <v>9</v>
      </c>
      <c r="AL107">
        <v>345</v>
      </c>
      <c r="AM107" t="s">
        <v>552</v>
      </c>
      <c r="AN107" t="s">
        <v>1086</v>
      </c>
      <c r="AO107">
        <v>220.964</v>
      </c>
      <c r="AR107" t="s">
        <v>117</v>
      </c>
      <c r="AS107" t="s">
        <v>122</v>
      </c>
      <c r="AT107" t="s">
        <v>322</v>
      </c>
      <c r="AU107" t="s">
        <v>551</v>
      </c>
      <c r="AV107" t="s">
        <v>48</v>
      </c>
      <c r="AW107">
        <v>9</v>
      </c>
      <c r="BB107">
        <v>0.73326110942118294</v>
      </c>
      <c r="BC107" t="s">
        <v>69</v>
      </c>
      <c r="BF107" t="s">
        <v>117</v>
      </c>
      <c r="BG107" t="s">
        <v>122</v>
      </c>
      <c r="BH107" t="s">
        <v>551</v>
      </c>
      <c r="BI107">
        <v>5945</v>
      </c>
      <c r="BJ107">
        <v>9</v>
      </c>
      <c r="BK107" t="s">
        <v>322</v>
      </c>
      <c r="BL107" t="s">
        <v>307</v>
      </c>
      <c r="BM107">
        <v>0.73326110942118294</v>
      </c>
      <c r="BN107" t="s">
        <v>69</v>
      </c>
      <c r="BO107" t="s">
        <v>191</v>
      </c>
      <c r="BP107">
        <v>1089.4899999999998</v>
      </c>
    </row>
    <row r="108" spans="1:68" ht="16.5" x14ac:dyDescent="0.25">
      <c r="A108" s="127" t="str">
        <f t="shared" si="52"/>
        <v>삼환교통</v>
      </c>
      <c r="B108" s="128" t="str">
        <f t="shared" si="34"/>
        <v>박해석</v>
      </c>
      <c r="C108" s="129" t="str">
        <f t="shared" si="53"/>
        <v>D</v>
      </c>
      <c r="D108" s="130">
        <f t="shared" si="54"/>
        <v>0.83375732221582433</v>
      </c>
      <c r="E108" s="131">
        <f t="shared" si="55"/>
        <v>2098</v>
      </c>
      <c r="F108" s="132" t="str">
        <f t="shared" si="56"/>
        <v>62</v>
      </c>
      <c r="G108" s="133" t="str">
        <f t="shared" si="57"/>
        <v>70바3172</v>
      </c>
      <c r="H108" s="134">
        <f t="shared" si="58"/>
        <v>9</v>
      </c>
      <c r="I108" s="135">
        <f t="shared" si="35"/>
        <v>1344.3530000000001</v>
      </c>
      <c r="J108" s="136">
        <f t="shared" si="59"/>
        <v>6.5427545054146524E-3</v>
      </c>
      <c r="K108" s="136">
        <f t="shared" si="60"/>
        <v>0.37715209715494696</v>
      </c>
      <c r="L108" s="136">
        <f t="shared" si="61"/>
        <v>0.17703683481942614</v>
      </c>
      <c r="M108" s="137">
        <f t="shared" si="62"/>
        <v>12.414999999999999</v>
      </c>
      <c r="N108" s="138">
        <f t="shared" si="63"/>
        <v>0.1487704494280892</v>
      </c>
      <c r="O108" s="138">
        <f t="shared" si="64"/>
        <v>8.3311451679729949</v>
      </c>
      <c r="P108" s="220">
        <f t="shared" si="65"/>
        <v>1</v>
      </c>
      <c r="Q108" s="221">
        <f t="shared" si="66"/>
        <v>2</v>
      </c>
      <c r="R108" s="221">
        <f t="shared" si="67"/>
        <v>112</v>
      </c>
      <c r="T108">
        <v>514</v>
      </c>
      <c r="U108">
        <v>2098</v>
      </c>
      <c r="V108" t="s">
        <v>553</v>
      </c>
      <c r="W108">
        <v>1344.3530000000001</v>
      </c>
      <c r="X108">
        <v>724.78700000000003</v>
      </c>
      <c r="Y108">
        <v>1.855</v>
      </c>
      <c r="Z108">
        <v>12.414999999999999</v>
      </c>
      <c r="AA108">
        <v>93.101918999999995</v>
      </c>
      <c r="AB108">
        <v>0.60914299999999999</v>
      </c>
      <c r="AC108">
        <v>35.113584000000003</v>
      </c>
      <c r="AD108" s="1">
        <v>238</v>
      </c>
      <c r="AE108">
        <v>2</v>
      </c>
      <c r="AF108">
        <v>112</v>
      </c>
      <c r="AG108">
        <v>61</v>
      </c>
      <c r="AH108">
        <v>14.439584</v>
      </c>
      <c r="AI108">
        <v>0</v>
      </c>
      <c r="AJ108">
        <v>0</v>
      </c>
      <c r="AK108">
        <v>1</v>
      </c>
      <c r="AL108">
        <v>57</v>
      </c>
      <c r="AM108" t="s">
        <v>554</v>
      </c>
      <c r="AN108" t="s">
        <v>1087</v>
      </c>
      <c r="AO108">
        <v>368.91300000000001</v>
      </c>
      <c r="AR108" t="s">
        <v>117</v>
      </c>
      <c r="AS108" t="s">
        <v>122</v>
      </c>
      <c r="AT108" t="s">
        <v>314</v>
      </c>
      <c r="AU108" t="s">
        <v>553</v>
      </c>
      <c r="AV108" t="s">
        <v>48</v>
      </c>
      <c r="AW108">
        <v>9</v>
      </c>
      <c r="BB108">
        <v>0.83375732221582433</v>
      </c>
      <c r="BC108" t="s">
        <v>66</v>
      </c>
      <c r="BF108" t="s">
        <v>117</v>
      </c>
      <c r="BG108" t="s">
        <v>122</v>
      </c>
      <c r="BH108" t="s">
        <v>553</v>
      </c>
      <c r="BI108">
        <v>2098</v>
      </c>
      <c r="BJ108">
        <v>9</v>
      </c>
      <c r="BK108" t="s">
        <v>314</v>
      </c>
      <c r="BL108" t="s">
        <v>303</v>
      </c>
      <c r="BM108">
        <v>0.83375732221582433</v>
      </c>
      <c r="BN108" t="s">
        <v>66</v>
      </c>
      <c r="BO108" t="s">
        <v>182</v>
      </c>
      <c r="BP108">
        <v>1344.3530000000001</v>
      </c>
    </row>
    <row r="109" spans="1:68" ht="16.5" x14ac:dyDescent="0.25">
      <c r="A109" s="110" t="str">
        <f t="shared" ref="A109:A111" si="68">BF109</f>
        <v>삼환교통</v>
      </c>
      <c r="B109" s="111" t="str">
        <f t="shared" si="34"/>
        <v>박현기</v>
      </c>
      <c r="C109" s="112" t="str">
        <f t="shared" ref="C109:C111" si="69">BN109</f>
        <v>F</v>
      </c>
      <c r="D109" s="113">
        <f t="shared" ref="D109:D111" si="70">BM109</f>
        <v>0.74825967237406021</v>
      </c>
      <c r="E109" s="114">
        <f t="shared" ref="E109:E111" si="71">U109</f>
        <v>5209</v>
      </c>
      <c r="F109" s="115" t="str">
        <f t="shared" ref="F109:F111" si="72">BG109</f>
        <v>4</v>
      </c>
      <c r="G109" s="116" t="str">
        <f t="shared" ref="G109:G111" si="73">BK109</f>
        <v>72아1213</v>
      </c>
      <c r="H109" s="117">
        <f t="shared" ref="H109:H111" si="74">BJ109</f>
        <v>2</v>
      </c>
      <c r="I109" s="118">
        <f t="shared" si="35"/>
        <v>2429.3310000000001</v>
      </c>
      <c r="J109" s="119">
        <f t="shared" ref="J109:J111" si="75">AB109/AA109</f>
        <v>2.4818492324283955E-2</v>
      </c>
      <c r="K109" s="119">
        <f t="shared" ref="K109:K111" si="76">AC109/AA109</f>
        <v>0.30787616783079785</v>
      </c>
      <c r="L109" s="119">
        <f t="shared" ref="L109:L111" si="77">AD109/I109</f>
        <v>0.25974229119045528</v>
      </c>
      <c r="M109" s="120">
        <f t="shared" ref="M109:M111" si="78">Z109</f>
        <v>12.811</v>
      </c>
      <c r="N109" s="121">
        <f t="shared" ref="N109:N111" si="79">AE109*100/W109</f>
        <v>0</v>
      </c>
      <c r="O109" s="121">
        <f t="shared" ref="O109:O111" si="80">AF109*100/W109</f>
        <v>8.4385371939846809</v>
      </c>
      <c r="P109" s="222">
        <f t="shared" ref="P109:P111" si="81">AK109</f>
        <v>7</v>
      </c>
      <c r="Q109" s="223">
        <f t="shared" ref="Q109:Q111" si="82">AE109</f>
        <v>0</v>
      </c>
      <c r="R109" s="223">
        <f t="shared" ref="R109:R111" si="83">AF109</f>
        <v>205</v>
      </c>
      <c r="T109">
        <v>514</v>
      </c>
      <c r="U109">
        <v>5209</v>
      </c>
      <c r="V109" t="s">
        <v>555</v>
      </c>
      <c r="W109">
        <v>2429.3310000000001</v>
      </c>
      <c r="X109">
        <v>1160.905</v>
      </c>
      <c r="Y109">
        <v>2.093</v>
      </c>
      <c r="Z109">
        <v>12.811</v>
      </c>
      <c r="AA109">
        <v>147.234407</v>
      </c>
      <c r="AB109">
        <v>3.6541359999999998</v>
      </c>
      <c r="AC109">
        <v>45.329965000000001</v>
      </c>
      <c r="AD109" s="1">
        <v>631</v>
      </c>
      <c r="AE109">
        <v>0</v>
      </c>
      <c r="AF109">
        <v>205</v>
      </c>
      <c r="AG109">
        <v>74</v>
      </c>
      <c r="AH109">
        <v>16.499749999999999</v>
      </c>
      <c r="AI109">
        <v>138.1</v>
      </c>
      <c r="AJ109">
        <v>0</v>
      </c>
      <c r="AK109">
        <v>7</v>
      </c>
      <c r="AL109">
        <v>1832</v>
      </c>
      <c r="AM109" t="s">
        <v>556</v>
      </c>
      <c r="AN109" t="s">
        <v>1088</v>
      </c>
      <c r="AO109">
        <v>2359.616</v>
      </c>
      <c r="AR109" t="s">
        <v>117</v>
      </c>
      <c r="AS109" t="s">
        <v>120</v>
      </c>
      <c r="AT109" t="s">
        <v>256</v>
      </c>
      <c r="AU109" t="s">
        <v>555</v>
      </c>
      <c r="AV109" t="s">
        <v>48</v>
      </c>
      <c r="AW109">
        <v>2</v>
      </c>
      <c r="BB109">
        <v>0.74825967237406021</v>
      </c>
      <c r="BC109" t="s">
        <v>69</v>
      </c>
      <c r="BF109" t="s">
        <v>117</v>
      </c>
      <c r="BG109" t="s">
        <v>120</v>
      </c>
      <c r="BH109" t="s">
        <v>555</v>
      </c>
      <c r="BI109">
        <v>5209</v>
      </c>
      <c r="BJ109">
        <v>2</v>
      </c>
      <c r="BK109" t="s">
        <v>256</v>
      </c>
      <c r="BL109" t="s">
        <v>363</v>
      </c>
      <c r="BM109">
        <v>0.74825967237406021</v>
      </c>
      <c r="BN109" t="s">
        <v>69</v>
      </c>
      <c r="BO109" t="s">
        <v>191</v>
      </c>
      <c r="BP109">
        <v>2429.3310000000001</v>
      </c>
    </row>
    <row r="110" spans="1:68" ht="16.5" x14ac:dyDescent="0.25">
      <c r="A110" s="127" t="str">
        <f t="shared" si="68"/>
        <v>삼환교통</v>
      </c>
      <c r="B110" s="128" t="str">
        <f t="shared" si="34"/>
        <v>박화열</v>
      </c>
      <c r="C110" s="129" t="str">
        <f t="shared" si="69"/>
        <v>D</v>
      </c>
      <c r="D110" s="130">
        <f t="shared" si="70"/>
        <v>0.80818181818181811</v>
      </c>
      <c r="E110" s="131">
        <f t="shared" si="71"/>
        <v>8527</v>
      </c>
      <c r="F110" s="132" t="str">
        <f t="shared" si="72"/>
        <v>23</v>
      </c>
      <c r="G110" s="133" t="str">
        <f t="shared" si="73"/>
        <v>72아1008</v>
      </c>
      <c r="H110" s="134">
        <f t="shared" si="74"/>
        <v>1</v>
      </c>
      <c r="I110" s="135">
        <f t="shared" si="35"/>
        <v>832.05</v>
      </c>
      <c r="J110" s="136">
        <f t="shared" si="75"/>
        <v>5.9787423378858472E-2</v>
      </c>
      <c r="K110" s="136">
        <f t="shared" si="76"/>
        <v>0.35635201768817254</v>
      </c>
      <c r="L110" s="136">
        <f t="shared" si="77"/>
        <v>0.1237906375818761</v>
      </c>
      <c r="M110" s="137">
        <f t="shared" si="78"/>
        <v>17.119</v>
      </c>
      <c r="N110" s="138">
        <f t="shared" si="79"/>
        <v>0</v>
      </c>
      <c r="O110" s="138">
        <f t="shared" si="80"/>
        <v>46.151072651883901</v>
      </c>
      <c r="P110" s="220">
        <f t="shared" si="81"/>
        <v>13</v>
      </c>
      <c r="Q110" s="221">
        <f t="shared" si="82"/>
        <v>0</v>
      </c>
      <c r="R110" s="221">
        <f t="shared" si="83"/>
        <v>384</v>
      </c>
      <c r="T110">
        <v>514</v>
      </c>
      <c r="U110">
        <v>8527</v>
      </c>
      <c r="V110" t="s">
        <v>557</v>
      </c>
      <c r="W110">
        <v>832.05</v>
      </c>
      <c r="X110">
        <v>469.94299999999998</v>
      </c>
      <c r="Y110">
        <v>1.7709999999999999</v>
      </c>
      <c r="Z110">
        <v>17.119</v>
      </c>
      <c r="AA110">
        <v>50.767482999999999</v>
      </c>
      <c r="AB110">
        <v>3.0352570000000001</v>
      </c>
      <c r="AC110">
        <v>18.091094999999999</v>
      </c>
      <c r="AD110" s="1">
        <v>103</v>
      </c>
      <c r="AE110">
        <v>0</v>
      </c>
      <c r="AF110">
        <v>384</v>
      </c>
      <c r="AG110">
        <v>89</v>
      </c>
      <c r="AH110">
        <v>16.389427000000001</v>
      </c>
      <c r="AI110">
        <v>121.8</v>
      </c>
      <c r="AJ110">
        <v>2</v>
      </c>
      <c r="AK110">
        <v>13</v>
      </c>
      <c r="AL110">
        <v>4091</v>
      </c>
      <c r="AM110" t="s">
        <v>558</v>
      </c>
      <c r="AN110" t="s">
        <v>1089</v>
      </c>
      <c r="AO110">
        <v>812.827</v>
      </c>
      <c r="AR110" t="s">
        <v>117</v>
      </c>
      <c r="AS110" t="s">
        <v>119</v>
      </c>
      <c r="AT110" t="s">
        <v>247</v>
      </c>
      <c r="AU110" t="s">
        <v>557</v>
      </c>
      <c r="AV110" t="s">
        <v>48</v>
      </c>
      <c r="AW110">
        <v>1</v>
      </c>
      <c r="BB110">
        <v>0.80818181818181811</v>
      </c>
      <c r="BC110" t="s">
        <v>66</v>
      </c>
      <c r="BF110" t="s">
        <v>117</v>
      </c>
      <c r="BG110" t="s">
        <v>119</v>
      </c>
      <c r="BH110" t="s">
        <v>557</v>
      </c>
      <c r="BI110">
        <v>8527</v>
      </c>
      <c r="BJ110">
        <v>1</v>
      </c>
      <c r="BK110" t="s">
        <v>247</v>
      </c>
      <c r="BL110" t="s">
        <v>178</v>
      </c>
      <c r="BM110">
        <v>0.80818181818181811</v>
      </c>
      <c r="BN110" t="s">
        <v>66</v>
      </c>
      <c r="BO110" t="s">
        <v>182</v>
      </c>
      <c r="BP110">
        <v>812.827</v>
      </c>
    </row>
    <row r="111" spans="1:68" ht="16.5" x14ac:dyDescent="0.25">
      <c r="A111" s="110" t="str">
        <f t="shared" si="68"/>
        <v>삼환교통</v>
      </c>
      <c r="B111" s="111" t="str">
        <f t="shared" si="34"/>
        <v>방경운</v>
      </c>
      <c r="C111" s="112" t="str">
        <f t="shared" si="69"/>
        <v>D</v>
      </c>
      <c r="D111" s="113">
        <f t="shared" si="70"/>
        <v>0.84717475204286774</v>
      </c>
      <c r="E111" s="114">
        <f t="shared" si="71"/>
        <v>6337</v>
      </c>
      <c r="F111" s="115" t="str">
        <f t="shared" si="72"/>
        <v>14</v>
      </c>
      <c r="G111" s="116" t="str">
        <f t="shared" si="73"/>
        <v>70바3134</v>
      </c>
      <c r="H111" s="117">
        <f t="shared" si="74"/>
        <v>2</v>
      </c>
      <c r="I111" s="118">
        <f t="shared" si="35"/>
        <v>1492.037</v>
      </c>
      <c r="J111" s="119">
        <f t="shared" si="75"/>
        <v>3.1727958826678046E-2</v>
      </c>
      <c r="K111" s="119">
        <f t="shared" si="76"/>
        <v>0.32569570752823679</v>
      </c>
      <c r="L111" s="119">
        <f t="shared" si="77"/>
        <v>8.6458981915327832E-2</v>
      </c>
      <c r="M111" s="120">
        <f t="shared" si="78"/>
        <v>14.851000000000001</v>
      </c>
      <c r="N111" s="121">
        <f t="shared" si="79"/>
        <v>0.93831453241441065</v>
      </c>
      <c r="O111" s="121">
        <f t="shared" si="80"/>
        <v>5.2277523948802873</v>
      </c>
      <c r="P111" s="222">
        <f t="shared" si="81"/>
        <v>5</v>
      </c>
      <c r="Q111" s="223">
        <f t="shared" si="82"/>
        <v>14</v>
      </c>
      <c r="R111" s="223">
        <f t="shared" si="83"/>
        <v>78</v>
      </c>
      <c r="T111">
        <v>514</v>
      </c>
      <c r="U111">
        <v>6337</v>
      </c>
      <c r="V111" t="s">
        <v>559</v>
      </c>
      <c r="W111">
        <v>1492.037</v>
      </c>
      <c r="X111">
        <v>841.98699999999997</v>
      </c>
      <c r="Y111">
        <v>1.772</v>
      </c>
      <c r="Z111">
        <v>14.851000000000001</v>
      </c>
      <c r="AA111">
        <v>89.702744999999993</v>
      </c>
      <c r="AB111">
        <v>2.846085</v>
      </c>
      <c r="AC111">
        <v>29.215799000000001</v>
      </c>
      <c r="AD111" s="1">
        <v>129</v>
      </c>
      <c r="AE111">
        <v>14</v>
      </c>
      <c r="AF111">
        <v>78</v>
      </c>
      <c r="AG111">
        <v>75</v>
      </c>
      <c r="AH111">
        <v>16.633125</v>
      </c>
      <c r="AI111">
        <v>84.9</v>
      </c>
      <c r="AJ111">
        <v>0</v>
      </c>
      <c r="AK111">
        <v>5</v>
      </c>
      <c r="AL111">
        <v>1800</v>
      </c>
      <c r="AM111" t="s">
        <v>560</v>
      </c>
      <c r="AN111" t="s">
        <v>1090</v>
      </c>
      <c r="AO111">
        <v>1436.963</v>
      </c>
      <c r="AR111" t="s">
        <v>117</v>
      </c>
      <c r="AS111" t="s">
        <v>118</v>
      </c>
      <c r="AT111" t="s">
        <v>211</v>
      </c>
      <c r="AU111" t="s">
        <v>559</v>
      </c>
      <c r="AV111" t="s">
        <v>48</v>
      </c>
      <c r="AW111">
        <v>2</v>
      </c>
      <c r="BB111">
        <v>0.84717475204286774</v>
      </c>
      <c r="BC111" t="s">
        <v>66</v>
      </c>
      <c r="BF111" t="s">
        <v>117</v>
      </c>
      <c r="BG111" t="s">
        <v>118</v>
      </c>
      <c r="BH111" t="s">
        <v>559</v>
      </c>
      <c r="BI111">
        <v>6337</v>
      </c>
      <c r="BJ111">
        <v>2</v>
      </c>
      <c r="BK111" t="s">
        <v>211</v>
      </c>
      <c r="BL111" t="s">
        <v>209</v>
      </c>
      <c r="BM111">
        <v>0.84717475204286774</v>
      </c>
      <c r="BN111" t="s">
        <v>66</v>
      </c>
      <c r="BO111" t="s">
        <v>182</v>
      </c>
      <c r="BP111">
        <v>1492.037</v>
      </c>
    </row>
    <row r="112" spans="1:68" ht="16.5" x14ac:dyDescent="0.25">
      <c r="A112" s="127" t="str">
        <f t="shared" ref="A112:A174" si="84">BF112</f>
        <v>삼환교통</v>
      </c>
      <c r="B112" s="128" t="str">
        <f t="shared" si="34"/>
        <v>백기관</v>
      </c>
      <c r="C112" s="129" t="str">
        <f t="shared" ref="C112:C174" si="85">BN112</f>
        <v>F</v>
      </c>
      <c r="D112" s="130">
        <f t="shared" ref="D112:D174" si="86">BM112</f>
        <v>0.79500000000000004</v>
      </c>
      <c r="E112" s="131">
        <f t="shared" ref="E112:E174" si="87">U112</f>
        <v>4291</v>
      </c>
      <c r="F112" s="132" t="str">
        <f t="shared" ref="F112:F174" si="88">BG112</f>
        <v>62</v>
      </c>
      <c r="G112" s="133" t="str">
        <f t="shared" ref="G112:G174" si="89">BK112</f>
        <v>70바3172</v>
      </c>
      <c r="H112" s="134">
        <f t="shared" ref="H112:H174" si="90">BJ112</f>
        <v>1</v>
      </c>
      <c r="I112" s="135">
        <f t="shared" si="35"/>
        <v>1513.748</v>
      </c>
      <c r="J112" s="136">
        <f t="shared" ref="J112:J174" si="91">AB112/AA112</f>
        <v>3.0161649303708179E-2</v>
      </c>
      <c r="K112" s="136">
        <f t="shared" ref="K112:K174" si="92">AC112/AA112</f>
        <v>0.33954286006024692</v>
      </c>
      <c r="L112" s="136">
        <f t="shared" ref="L112:L174" si="93">AD112/I112</f>
        <v>0.19554113366293463</v>
      </c>
      <c r="M112" s="137">
        <f t="shared" ref="M112:M174" si="94">Z112</f>
        <v>11.295999999999999</v>
      </c>
      <c r="N112" s="138">
        <f t="shared" ref="N112:N174" si="95">AE112*100/W112</f>
        <v>0</v>
      </c>
      <c r="O112" s="138">
        <f t="shared" ref="O112:O174" si="96">AF112*100/W112</f>
        <v>20.743214854784284</v>
      </c>
      <c r="P112" s="220">
        <f t="shared" ref="P112:P174" si="97">AK112</f>
        <v>16</v>
      </c>
      <c r="Q112" s="221">
        <f t="shared" ref="Q112:Q174" si="98">AE112</f>
        <v>0</v>
      </c>
      <c r="R112" s="221">
        <f t="shared" ref="R112:R174" si="99">AF112</f>
        <v>314</v>
      </c>
      <c r="T112">
        <v>514</v>
      </c>
      <c r="U112">
        <v>4291</v>
      </c>
      <c r="V112" t="s">
        <v>561</v>
      </c>
      <c r="W112">
        <v>1513.748</v>
      </c>
      <c r="X112">
        <v>865.55399999999997</v>
      </c>
      <c r="Y112">
        <v>1.7490000000000001</v>
      </c>
      <c r="Z112">
        <v>11.295999999999999</v>
      </c>
      <c r="AA112">
        <v>105.808869</v>
      </c>
      <c r="AB112">
        <v>3.19137</v>
      </c>
      <c r="AC112">
        <v>35.926645999999998</v>
      </c>
      <c r="AD112" s="1">
        <v>296</v>
      </c>
      <c r="AE112">
        <v>0</v>
      </c>
      <c r="AF112">
        <v>314</v>
      </c>
      <c r="AG112">
        <v>91</v>
      </c>
      <c r="AH112">
        <v>14.306437000000001</v>
      </c>
      <c r="AI112">
        <v>52.9</v>
      </c>
      <c r="AJ112">
        <v>22.8</v>
      </c>
      <c r="AK112">
        <v>16</v>
      </c>
      <c r="AL112">
        <v>1245</v>
      </c>
      <c r="AM112" t="s">
        <v>562</v>
      </c>
      <c r="AN112" t="s">
        <v>1091</v>
      </c>
      <c r="AO112">
        <v>1513.748</v>
      </c>
      <c r="AR112" t="s">
        <v>117</v>
      </c>
      <c r="AS112" t="s">
        <v>122</v>
      </c>
      <c r="AT112" t="s">
        <v>314</v>
      </c>
      <c r="AU112" t="s">
        <v>561</v>
      </c>
      <c r="AV112" t="s">
        <v>48</v>
      </c>
      <c r="AW112">
        <v>1</v>
      </c>
      <c r="BB112">
        <v>0.79500000000000004</v>
      </c>
      <c r="BC112" t="s">
        <v>69</v>
      </c>
      <c r="BF112" t="s">
        <v>117</v>
      </c>
      <c r="BG112" t="s">
        <v>122</v>
      </c>
      <c r="BH112" t="s">
        <v>561</v>
      </c>
      <c r="BI112">
        <v>4291</v>
      </c>
      <c r="BJ112">
        <v>1</v>
      </c>
      <c r="BK112" t="s">
        <v>314</v>
      </c>
      <c r="BL112" t="s">
        <v>178</v>
      </c>
      <c r="BM112">
        <v>0.79500000000000004</v>
      </c>
      <c r="BN112" t="s">
        <v>69</v>
      </c>
      <c r="BO112" t="s">
        <v>191</v>
      </c>
      <c r="BP112">
        <v>1513.748</v>
      </c>
    </row>
    <row r="113" spans="1:68" ht="16.5" x14ac:dyDescent="0.25">
      <c r="A113" s="110" t="str">
        <f t="shared" si="84"/>
        <v>삼환교통</v>
      </c>
      <c r="B113" s="111" t="str">
        <f t="shared" si="34"/>
        <v>백만석</v>
      </c>
      <c r="C113" s="112" t="str">
        <f t="shared" si="85"/>
        <v>B</v>
      </c>
      <c r="D113" s="113">
        <f t="shared" si="86"/>
        <v>0.90894736842105273</v>
      </c>
      <c r="E113" s="114">
        <f t="shared" si="87"/>
        <v>5444</v>
      </c>
      <c r="F113" s="115" t="str">
        <f t="shared" si="88"/>
        <v>14</v>
      </c>
      <c r="G113" s="116" t="str">
        <f t="shared" si="89"/>
        <v>72아1005</v>
      </c>
      <c r="H113" s="117">
        <f t="shared" si="90"/>
        <v>1</v>
      </c>
      <c r="I113" s="118">
        <f t="shared" si="35"/>
        <v>1419.2360000000001</v>
      </c>
      <c r="J113" s="119">
        <f t="shared" si="91"/>
        <v>3.3142754473703469E-2</v>
      </c>
      <c r="K113" s="119">
        <f t="shared" si="92"/>
        <v>0.31665872685217711</v>
      </c>
      <c r="L113" s="119">
        <f t="shared" si="93"/>
        <v>9.5121600635835052E-2</v>
      </c>
      <c r="M113" s="120">
        <f t="shared" si="94"/>
        <v>10.677</v>
      </c>
      <c r="N113" s="121">
        <f t="shared" si="95"/>
        <v>0.56368355932346692</v>
      </c>
      <c r="O113" s="121">
        <f t="shared" si="96"/>
        <v>2.6070364618710347</v>
      </c>
      <c r="P113" s="222">
        <f t="shared" si="97"/>
        <v>26</v>
      </c>
      <c r="Q113" s="223">
        <f t="shared" si="98"/>
        <v>8</v>
      </c>
      <c r="R113" s="223">
        <f t="shared" si="99"/>
        <v>37</v>
      </c>
      <c r="T113">
        <v>514</v>
      </c>
      <c r="U113">
        <v>5444</v>
      </c>
      <c r="V113" t="s">
        <v>563</v>
      </c>
      <c r="W113">
        <v>1419.2360000000001</v>
      </c>
      <c r="X113">
        <v>821.65200000000004</v>
      </c>
      <c r="Y113">
        <v>1.7270000000000001</v>
      </c>
      <c r="Z113">
        <v>10.677</v>
      </c>
      <c r="AA113">
        <v>94.372482000000005</v>
      </c>
      <c r="AB113">
        <v>3.127764</v>
      </c>
      <c r="AC113">
        <v>29.883870000000002</v>
      </c>
      <c r="AD113" s="1">
        <v>135</v>
      </c>
      <c r="AE113">
        <v>8</v>
      </c>
      <c r="AF113">
        <v>37</v>
      </c>
      <c r="AG113">
        <v>70</v>
      </c>
      <c r="AH113">
        <v>15.038663</v>
      </c>
      <c r="AI113">
        <v>46</v>
      </c>
      <c r="AJ113">
        <v>0</v>
      </c>
      <c r="AK113">
        <v>26</v>
      </c>
      <c r="AL113">
        <v>9146</v>
      </c>
      <c r="AM113" t="s">
        <v>564</v>
      </c>
      <c r="AN113" t="s">
        <v>1092</v>
      </c>
      <c r="AO113">
        <v>1419.2360000000001</v>
      </c>
      <c r="AR113" t="s">
        <v>117</v>
      </c>
      <c r="AS113" t="s">
        <v>118</v>
      </c>
      <c r="AT113" t="s">
        <v>226</v>
      </c>
      <c r="AU113" t="s">
        <v>563</v>
      </c>
      <c r="AV113" t="s">
        <v>48</v>
      </c>
      <c r="AW113">
        <v>1</v>
      </c>
      <c r="BB113">
        <v>0.90894736842105273</v>
      </c>
      <c r="BC113" t="s">
        <v>67</v>
      </c>
      <c r="BF113" t="s">
        <v>117</v>
      </c>
      <c r="BG113" t="s">
        <v>118</v>
      </c>
      <c r="BH113" t="s">
        <v>563</v>
      </c>
      <c r="BI113">
        <v>5444</v>
      </c>
      <c r="BJ113">
        <v>1</v>
      </c>
      <c r="BK113" t="s">
        <v>226</v>
      </c>
      <c r="BL113" t="s">
        <v>178</v>
      </c>
      <c r="BM113">
        <v>0.90894736842105273</v>
      </c>
      <c r="BN113" t="s">
        <v>67</v>
      </c>
      <c r="BO113" t="s">
        <v>179</v>
      </c>
      <c r="BP113">
        <v>1419.2360000000001</v>
      </c>
    </row>
    <row r="114" spans="1:68" ht="16.5" x14ac:dyDescent="0.25">
      <c r="A114" s="127" t="str">
        <f t="shared" si="84"/>
        <v>삼환교통</v>
      </c>
      <c r="B114" s="128" t="str">
        <f t="shared" si="34"/>
        <v>백석주</v>
      </c>
      <c r="C114" s="129" t="str">
        <f t="shared" si="85"/>
        <v>F</v>
      </c>
      <c r="D114" s="130">
        <f t="shared" si="86"/>
        <v>0.71805581071138402</v>
      </c>
      <c r="E114" s="131">
        <f t="shared" si="87"/>
        <v>9735</v>
      </c>
      <c r="F114" s="132" t="str">
        <f t="shared" si="88"/>
        <v>4</v>
      </c>
      <c r="G114" s="133" t="str">
        <f t="shared" si="89"/>
        <v>72아1220</v>
      </c>
      <c r="H114" s="134">
        <f t="shared" si="90"/>
        <v>13</v>
      </c>
      <c r="I114" s="135">
        <f t="shared" si="35"/>
        <v>2250.4720000000002</v>
      </c>
      <c r="J114" s="136">
        <f t="shared" si="91"/>
        <v>2.1210375476407847E-2</v>
      </c>
      <c r="K114" s="136">
        <f t="shared" si="92"/>
        <v>0.37087419913019559</v>
      </c>
      <c r="L114" s="136">
        <f t="shared" si="93"/>
        <v>0.22439737086264569</v>
      </c>
      <c r="M114" s="137">
        <f t="shared" si="94"/>
        <v>16.733000000000001</v>
      </c>
      <c r="N114" s="138">
        <f t="shared" si="95"/>
        <v>4.4435122943098156E-2</v>
      </c>
      <c r="O114" s="138">
        <f t="shared" si="96"/>
        <v>27.016554749403678</v>
      </c>
      <c r="P114" s="220">
        <f t="shared" si="97"/>
        <v>6</v>
      </c>
      <c r="Q114" s="221">
        <f t="shared" si="98"/>
        <v>1</v>
      </c>
      <c r="R114" s="221">
        <f t="shared" si="99"/>
        <v>608</v>
      </c>
      <c r="T114">
        <v>514</v>
      </c>
      <c r="U114">
        <v>9735</v>
      </c>
      <c r="V114" t="s">
        <v>565</v>
      </c>
      <c r="W114">
        <v>2250.4720000000002</v>
      </c>
      <c r="X114">
        <v>1105.9490000000001</v>
      </c>
      <c r="Y114">
        <v>2.0350000000000001</v>
      </c>
      <c r="Z114">
        <v>16.733000000000001</v>
      </c>
      <c r="AA114">
        <v>132.546357</v>
      </c>
      <c r="AB114">
        <v>2.8113579999999998</v>
      </c>
      <c r="AC114">
        <v>49.158023999999997</v>
      </c>
      <c r="AD114" s="1">
        <v>505</v>
      </c>
      <c r="AE114">
        <v>1</v>
      </c>
      <c r="AF114">
        <v>608</v>
      </c>
      <c r="AG114">
        <v>70</v>
      </c>
      <c r="AH114">
        <v>16.978753999999999</v>
      </c>
      <c r="AI114">
        <v>1261.9000000000001</v>
      </c>
      <c r="AJ114">
        <v>0</v>
      </c>
      <c r="AK114">
        <v>6</v>
      </c>
      <c r="AL114">
        <v>705</v>
      </c>
      <c r="AM114" t="s">
        <v>566</v>
      </c>
      <c r="AN114" t="s">
        <v>1093</v>
      </c>
      <c r="AO114">
        <v>308.71100000000001</v>
      </c>
      <c r="AR114" t="s">
        <v>117</v>
      </c>
      <c r="AS114" t="s">
        <v>120</v>
      </c>
      <c r="AT114" t="s">
        <v>266</v>
      </c>
      <c r="AU114" t="s">
        <v>565</v>
      </c>
      <c r="AV114" t="s">
        <v>48</v>
      </c>
      <c r="AW114">
        <v>13</v>
      </c>
      <c r="BB114">
        <v>0.71805581071138402</v>
      </c>
      <c r="BC114" t="s">
        <v>69</v>
      </c>
      <c r="BF114" t="s">
        <v>117</v>
      </c>
      <c r="BG114" t="s">
        <v>120</v>
      </c>
      <c r="BH114" t="s">
        <v>565</v>
      </c>
      <c r="BI114">
        <v>9735</v>
      </c>
      <c r="BJ114">
        <v>13</v>
      </c>
      <c r="BK114" t="s">
        <v>266</v>
      </c>
      <c r="BL114" t="s">
        <v>265</v>
      </c>
      <c r="BM114">
        <v>0.71805581071138402</v>
      </c>
      <c r="BN114" t="s">
        <v>69</v>
      </c>
      <c r="BO114" t="s">
        <v>191</v>
      </c>
      <c r="BP114">
        <v>2250.4720000000002</v>
      </c>
    </row>
    <row r="115" spans="1:68" ht="16.5" x14ac:dyDescent="0.25">
      <c r="A115" s="110" t="str">
        <f t="shared" si="84"/>
        <v>삼환교통</v>
      </c>
      <c r="B115" s="111" t="str">
        <f t="shared" si="34"/>
        <v>백성진</v>
      </c>
      <c r="C115" s="112" t="str">
        <f t="shared" si="85"/>
        <v>D</v>
      </c>
      <c r="D115" s="113">
        <f t="shared" si="86"/>
        <v>0.80599529813208781</v>
      </c>
      <c r="E115" s="114">
        <f t="shared" si="87"/>
        <v>120</v>
      </c>
      <c r="F115" s="115" t="str">
        <f t="shared" si="88"/>
        <v>79</v>
      </c>
      <c r="G115" s="116" t="str">
        <f t="shared" si="89"/>
        <v>70바3108</v>
      </c>
      <c r="H115" s="117">
        <f t="shared" si="90"/>
        <v>12</v>
      </c>
      <c r="I115" s="118">
        <f t="shared" si="35"/>
        <v>1934.807</v>
      </c>
      <c r="J115" s="119">
        <f t="shared" si="91"/>
        <v>1.5741126877733474E-2</v>
      </c>
      <c r="K115" s="119">
        <f t="shared" si="92"/>
        <v>0.37691214566386255</v>
      </c>
      <c r="L115" s="119">
        <f t="shared" si="93"/>
        <v>0.14626781896075422</v>
      </c>
      <c r="M115" s="120">
        <f t="shared" si="94"/>
        <v>14.403</v>
      </c>
      <c r="N115" s="121">
        <f t="shared" si="95"/>
        <v>5.1684741682245308E-2</v>
      </c>
      <c r="O115" s="121">
        <f t="shared" si="96"/>
        <v>31.114214492711675</v>
      </c>
      <c r="P115" s="222">
        <f t="shared" si="97"/>
        <v>3</v>
      </c>
      <c r="Q115" s="223">
        <f t="shared" si="98"/>
        <v>1</v>
      </c>
      <c r="R115" s="223">
        <f t="shared" si="99"/>
        <v>602</v>
      </c>
      <c r="T115">
        <v>514</v>
      </c>
      <c r="U115">
        <v>120</v>
      </c>
      <c r="V115" t="s">
        <v>567</v>
      </c>
      <c r="W115">
        <v>1934.807</v>
      </c>
      <c r="X115">
        <v>1042.817</v>
      </c>
      <c r="Y115">
        <v>1.855</v>
      </c>
      <c r="Z115">
        <v>14.403</v>
      </c>
      <c r="AA115">
        <v>111.71913000000001</v>
      </c>
      <c r="AB115">
        <v>1.7585850000000001</v>
      </c>
      <c r="AC115">
        <v>42.108297</v>
      </c>
      <c r="AD115" s="1">
        <v>283</v>
      </c>
      <c r="AE115">
        <v>1</v>
      </c>
      <c r="AF115">
        <v>602</v>
      </c>
      <c r="AG115">
        <v>82</v>
      </c>
      <c r="AH115">
        <v>17.318493</v>
      </c>
      <c r="AI115">
        <v>618</v>
      </c>
      <c r="AJ115">
        <v>0</v>
      </c>
      <c r="AK115">
        <v>3</v>
      </c>
      <c r="AL115">
        <v>88</v>
      </c>
      <c r="AM115" t="s">
        <v>568</v>
      </c>
      <c r="AN115" t="s">
        <v>1094</v>
      </c>
      <c r="AO115">
        <v>365.00599999999997</v>
      </c>
      <c r="AR115" t="s">
        <v>117</v>
      </c>
      <c r="AS115" t="s">
        <v>123</v>
      </c>
      <c r="AT115" t="s">
        <v>335</v>
      </c>
      <c r="AU115" t="s">
        <v>567</v>
      </c>
      <c r="AV115" t="s">
        <v>48</v>
      </c>
      <c r="AW115">
        <v>12</v>
      </c>
      <c r="BB115">
        <v>0.80599529813208781</v>
      </c>
      <c r="BC115" t="s">
        <v>66</v>
      </c>
      <c r="BF115" t="s">
        <v>117</v>
      </c>
      <c r="BG115" t="s">
        <v>123</v>
      </c>
      <c r="BH115" t="s">
        <v>567</v>
      </c>
      <c r="BI115">
        <v>120</v>
      </c>
      <c r="BJ115">
        <v>12</v>
      </c>
      <c r="BK115" t="s">
        <v>335</v>
      </c>
      <c r="BL115" t="s">
        <v>337</v>
      </c>
      <c r="BM115">
        <v>0.80599529813208781</v>
      </c>
      <c r="BN115" t="s">
        <v>66</v>
      </c>
      <c r="BO115" t="s">
        <v>182</v>
      </c>
      <c r="BP115">
        <v>1856.403</v>
      </c>
    </row>
    <row r="116" spans="1:68" ht="16.5" x14ac:dyDescent="0.25">
      <c r="A116" s="127" t="str">
        <f t="shared" si="84"/>
        <v>삼환교통</v>
      </c>
      <c r="B116" s="128" t="str">
        <f t="shared" si="34"/>
        <v>사재호</v>
      </c>
      <c r="C116" s="129" t="str">
        <f t="shared" si="85"/>
        <v>F</v>
      </c>
      <c r="D116" s="130">
        <f t="shared" si="86"/>
        <v>0.74481074192845431</v>
      </c>
      <c r="E116" s="131">
        <f t="shared" si="87"/>
        <v>9141</v>
      </c>
      <c r="F116" s="132" t="str">
        <f t="shared" si="88"/>
        <v>62</v>
      </c>
      <c r="G116" s="133" t="str">
        <f t="shared" si="89"/>
        <v>70바3177</v>
      </c>
      <c r="H116" s="134">
        <f t="shared" si="90"/>
        <v>10</v>
      </c>
      <c r="I116" s="135">
        <f t="shared" si="35"/>
        <v>1397.9110000000001</v>
      </c>
      <c r="J116" s="136">
        <f t="shared" si="91"/>
        <v>2.2316371794999991E-2</v>
      </c>
      <c r="K116" s="136">
        <f t="shared" si="92"/>
        <v>0.38744545074591352</v>
      </c>
      <c r="L116" s="136">
        <f t="shared" si="93"/>
        <v>7.153531233390395E-2</v>
      </c>
      <c r="M116" s="137">
        <f t="shared" si="94"/>
        <v>14.281000000000001</v>
      </c>
      <c r="N116" s="138">
        <f t="shared" si="95"/>
        <v>0</v>
      </c>
      <c r="O116" s="138">
        <f t="shared" si="96"/>
        <v>15.880839338126675</v>
      </c>
      <c r="P116" s="220">
        <f t="shared" si="97"/>
        <v>30</v>
      </c>
      <c r="Q116" s="221">
        <f t="shared" si="98"/>
        <v>0</v>
      </c>
      <c r="R116" s="221">
        <f t="shared" si="99"/>
        <v>222</v>
      </c>
      <c r="T116">
        <v>514</v>
      </c>
      <c r="U116">
        <v>9141</v>
      </c>
      <c r="V116" t="s">
        <v>569</v>
      </c>
      <c r="W116">
        <v>1397.9110000000001</v>
      </c>
      <c r="X116">
        <v>811.43899999999996</v>
      </c>
      <c r="Y116">
        <v>1.7230000000000001</v>
      </c>
      <c r="Z116">
        <v>14.281000000000001</v>
      </c>
      <c r="AA116">
        <v>98.208033999999998</v>
      </c>
      <c r="AB116">
        <v>2.1916470000000001</v>
      </c>
      <c r="AC116">
        <v>38.050255999999997</v>
      </c>
      <c r="AD116" s="1">
        <v>100</v>
      </c>
      <c r="AE116">
        <v>0</v>
      </c>
      <c r="AF116">
        <v>222</v>
      </c>
      <c r="AG116">
        <v>91</v>
      </c>
      <c r="AH116">
        <v>14.234181</v>
      </c>
      <c r="AI116">
        <v>688</v>
      </c>
      <c r="AJ116">
        <v>76</v>
      </c>
      <c r="AK116">
        <v>30</v>
      </c>
      <c r="AL116">
        <v>4920</v>
      </c>
      <c r="AM116" t="s">
        <v>570</v>
      </c>
      <c r="AN116" t="s">
        <v>1095</v>
      </c>
      <c r="AO116">
        <v>261.52300000000002</v>
      </c>
      <c r="AR116" t="s">
        <v>117</v>
      </c>
      <c r="AS116" t="s">
        <v>122</v>
      </c>
      <c r="AT116" t="s">
        <v>318</v>
      </c>
      <c r="AU116" t="s">
        <v>569</v>
      </c>
      <c r="AV116" t="s">
        <v>48</v>
      </c>
      <c r="AW116">
        <v>10</v>
      </c>
      <c r="BB116">
        <v>0.74481074192845431</v>
      </c>
      <c r="BC116" t="s">
        <v>69</v>
      </c>
      <c r="BF116" t="s">
        <v>117</v>
      </c>
      <c r="BG116" t="s">
        <v>122</v>
      </c>
      <c r="BH116" t="s">
        <v>569</v>
      </c>
      <c r="BI116">
        <v>9141</v>
      </c>
      <c r="BJ116">
        <v>10</v>
      </c>
      <c r="BK116" t="s">
        <v>318</v>
      </c>
      <c r="BL116" t="s">
        <v>308</v>
      </c>
      <c r="BM116">
        <v>0.74481074192845431</v>
      </c>
      <c r="BN116" t="s">
        <v>69</v>
      </c>
      <c r="BO116" t="s">
        <v>191</v>
      </c>
      <c r="BP116">
        <v>1397.9109999999998</v>
      </c>
    </row>
    <row r="117" spans="1:68" ht="16.5" x14ac:dyDescent="0.25">
      <c r="A117" s="110" t="str">
        <f t="shared" si="84"/>
        <v>삼환교통</v>
      </c>
      <c r="B117" s="111" t="str">
        <f t="shared" si="34"/>
        <v>서남서</v>
      </c>
      <c r="C117" s="112" t="str">
        <f t="shared" si="85"/>
        <v>D</v>
      </c>
      <c r="D117" s="113">
        <f t="shared" si="86"/>
        <v>0.84171828950267336</v>
      </c>
      <c r="E117" s="114">
        <f t="shared" si="87"/>
        <v>7240</v>
      </c>
      <c r="F117" s="115" t="str">
        <f t="shared" si="88"/>
        <v>급행99</v>
      </c>
      <c r="G117" s="116" t="str">
        <f t="shared" si="89"/>
        <v>70바3151</v>
      </c>
      <c r="H117" s="117">
        <f t="shared" si="90"/>
        <v>2</v>
      </c>
      <c r="I117" s="118">
        <f t="shared" si="35"/>
        <v>2528.1770000000001</v>
      </c>
      <c r="J117" s="119">
        <f t="shared" si="91"/>
        <v>3.3765174556932682E-2</v>
      </c>
      <c r="K117" s="119">
        <f t="shared" si="92"/>
        <v>0.32981527841470942</v>
      </c>
      <c r="L117" s="119">
        <f t="shared" si="93"/>
        <v>0.21517480777651246</v>
      </c>
      <c r="M117" s="120">
        <f t="shared" si="94"/>
        <v>13.349</v>
      </c>
      <c r="N117" s="121">
        <f t="shared" si="95"/>
        <v>0</v>
      </c>
      <c r="O117" s="121">
        <f t="shared" si="96"/>
        <v>6.2100082391383191</v>
      </c>
      <c r="P117" s="222">
        <f t="shared" si="97"/>
        <v>11</v>
      </c>
      <c r="Q117" s="223">
        <f t="shared" si="98"/>
        <v>0</v>
      </c>
      <c r="R117" s="223">
        <f t="shared" si="99"/>
        <v>157</v>
      </c>
      <c r="T117">
        <v>514</v>
      </c>
      <c r="U117">
        <v>7240</v>
      </c>
      <c r="V117" t="s">
        <v>571</v>
      </c>
      <c r="W117">
        <v>2528.1770000000001</v>
      </c>
      <c r="X117">
        <v>1035.664</v>
      </c>
      <c r="Y117">
        <v>2.4409999999999998</v>
      </c>
      <c r="Z117">
        <v>13.349</v>
      </c>
      <c r="AA117">
        <v>141.54886099999999</v>
      </c>
      <c r="AB117">
        <v>4.7794220000000003</v>
      </c>
      <c r="AC117">
        <v>46.684977000000003</v>
      </c>
      <c r="AD117" s="1">
        <v>544</v>
      </c>
      <c r="AE117">
        <v>0</v>
      </c>
      <c r="AF117">
        <v>157</v>
      </c>
      <c r="AG117">
        <v>69</v>
      </c>
      <c r="AH117">
        <v>17.860807000000001</v>
      </c>
      <c r="AI117">
        <v>384.8</v>
      </c>
      <c r="AJ117">
        <v>0</v>
      </c>
      <c r="AK117">
        <v>11</v>
      </c>
      <c r="AL117">
        <v>2376</v>
      </c>
      <c r="AM117" t="s">
        <v>572</v>
      </c>
      <c r="AN117" t="s">
        <v>1096</v>
      </c>
      <c r="AO117">
        <v>2367.4859999999999</v>
      </c>
      <c r="AR117" t="s">
        <v>117</v>
      </c>
      <c r="AS117" t="s">
        <v>124</v>
      </c>
      <c r="AT117" t="s">
        <v>361</v>
      </c>
      <c r="AU117" t="s">
        <v>571</v>
      </c>
      <c r="AV117" t="s">
        <v>48</v>
      </c>
      <c r="AW117">
        <v>2</v>
      </c>
      <c r="BB117">
        <v>0.84171828950267336</v>
      </c>
      <c r="BC117" t="s">
        <v>66</v>
      </c>
      <c r="BF117" t="s">
        <v>117</v>
      </c>
      <c r="BG117" t="s">
        <v>124</v>
      </c>
      <c r="BH117" t="s">
        <v>571</v>
      </c>
      <c r="BI117">
        <v>7240</v>
      </c>
      <c r="BJ117">
        <v>2</v>
      </c>
      <c r="BK117" t="s">
        <v>361</v>
      </c>
      <c r="BL117" t="s">
        <v>357</v>
      </c>
      <c r="BM117">
        <v>0.84171828950267336</v>
      </c>
      <c r="BN117" t="s">
        <v>66</v>
      </c>
      <c r="BO117" t="s">
        <v>182</v>
      </c>
      <c r="BP117">
        <v>2528.1769999999997</v>
      </c>
    </row>
    <row r="118" spans="1:68" ht="16.5" x14ac:dyDescent="0.25">
      <c r="A118" s="127" t="str">
        <f t="shared" si="84"/>
        <v>삼환교통</v>
      </c>
      <c r="B118" s="128" t="str">
        <f t="shared" si="34"/>
        <v>서인오</v>
      </c>
      <c r="C118" s="129" t="str">
        <f t="shared" si="85"/>
        <v>A</v>
      </c>
      <c r="D118" s="130">
        <f t="shared" si="86"/>
        <v>0.98</v>
      </c>
      <c r="E118" s="131">
        <f t="shared" si="87"/>
        <v>2849</v>
      </c>
      <c r="F118" s="132" t="str">
        <f t="shared" si="88"/>
        <v>23</v>
      </c>
      <c r="G118" s="133" t="str">
        <f t="shared" si="89"/>
        <v>70바3116</v>
      </c>
      <c r="H118" s="134">
        <f t="shared" si="90"/>
        <v>1</v>
      </c>
      <c r="I118" s="135">
        <f t="shared" si="35"/>
        <v>784.25900000000001</v>
      </c>
      <c r="J118" s="136">
        <f t="shared" si="91"/>
        <v>2.3126619313950623E-2</v>
      </c>
      <c r="K118" s="136">
        <f t="shared" si="92"/>
        <v>0.31678138104962883</v>
      </c>
      <c r="L118" s="136">
        <f t="shared" si="93"/>
        <v>0.22314056963324616</v>
      </c>
      <c r="M118" s="137">
        <f t="shared" si="94"/>
        <v>13.734</v>
      </c>
      <c r="N118" s="138">
        <f t="shared" si="95"/>
        <v>0</v>
      </c>
      <c r="O118" s="138">
        <f t="shared" si="96"/>
        <v>4.3353024957316393</v>
      </c>
      <c r="P118" s="220">
        <f t="shared" si="97"/>
        <v>0</v>
      </c>
      <c r="Q118" s="221">
        <f t="shared" si="98"/>
        <v>0</v>
      </c>
      <c r="R118" s="221">
        <f t="shared" si="99"/>
        <v>34</v>
      </c>
      <c r="T118">
        <v>514</v>
      </c>
      <c r="U118">
        <v>2849</v>
      </c>
      <c r="V118" t="s">
        <v>573</v>
      </c>
      <c r="W118">
        <v>784.25900000000001</v>
      </c>
      <c r="X118">
        <v>444.673</v>
      </c>
      <c r="Y118">
        <v>1.764</v>
      </c>
      <c r="Z118">
        <v>13.734</v>
      </c>
      <c r="AA118">
        <v>43.863869000000001</v>
      </c>
      <c r="AB118">
        <v>1.0144230000000001</v>
      </c>
      <c r="AC118">
        <v>13.895257000000001</v>
      </c>
      <c r="AD118" s="1">
        <v>175</v>
      </c>
      <c r="AE118">
        <v>0</v>
      </c>
      <c r="AF118">
        <v>34</v>
      </c>
      <c r="AG118">
        <v>98</v>
      </c>
      <c r="AH118">
        <v>17.879384000000002</v>
      </c>
      <c r="AI118">
        <v>281.7</v>
      </c>
      <c r="AJ118">
        <v>33.799999999999997</v>
      </c>
      <c r="AK118">
        <v>0</v>
      </c>
      <c r="AL118">
        <v>0</v>
      </c>
      <c r="AM118" t="s">
        <v>574</v>
      </c>
      <c r="AN118" t="s">
        <v>1097</v>
      </c>
      <c r="AO118">
        <v>784.25900000000001</v>
      </c>
      <c r="AR118" t="s">
        <v>117</v>
      </c>
      <c r="AS118" t="s">
        <v>119</v>
      </c>
      <c r="AT118" t="s">
        <v>233</v>
      </c>
      <c r="AU118" t="s">
        <v>573</v>
      </c>
      <c r="AV118" t="s">
        <v>48</v>
      </c>
      <c r="AW118">
        <v>1</v>
      </c>
      <c r="BB118">
        <v>0.98</v>
      </c>
      <c r="BC118" t="s">
        <v>65</v>
      </c>
      <c r="BF118" t="s">
        <v>117</v>
      </c>
      <c r="BG118" t="s">
        <v>119</v>
      </c>
      <c r="BH118" t="s">
        <v>573</v>
      </c>
      <c r="BI118">
        <v>2849</v>
      </c>
      <c r="BJ118">
        <v>1</v>
      </c>
      <c r="BK118" t="s">
        <v>233</v>
      </c>
      <c r="BL118" t="s">
        <v>178</v>
      </c>
      <c r="BM118">
        <v>0.98</v>
      </c>
      <c r="BN118" t="s">
        <v>65</v>
      </c>
      <c r="BO118" t="s">
        <v>181</v>
      </c>
      <c r="BP118">
        <v>784.25900000000001</v>
      </c>
    </row>
    <row r="119" spans="1:68" ht="16.5" x14ac:dyDescent="0.25">
      <c r="A119" s="110" t="str">
        <f t="shared" si="84"/>
        <v>삼환교통</v>
      </c>
      <c r="B119" s="111" t="str">
        <f t="shared" si="34"/>
        <v>서효석</v>
      </c>
      <c r="C119" s="112" t="str">
        <f t="shared" si="85"/>
        <v>C</v>
      </c>
      <c r="D119" s="113">
        <f t="shared" si="86"/>
        <v>0.88142857142857134</v>
      </c>
      <c r="E119" s="114">
        <f t="shared" si="87"/>
        <v>3896</v>
      </c>
      <c r="F119" s="115" t="str">
        <f t="shared" si="88"/>
        <v>23</v>
      </c>
      <c r="G119" s="116" t="str">
        <f t="shared" si="89"/>
        <v>70바3192</v>
      </c>
      <c r="H119" s="117">
        <f t="shared" si="90"/>
        <v>1</v>
      </c>
      <c r="I119" s="118">
        <f t="shared" si="35"/>
        <v>1710.6980000000001</v>
      </c>
      <c r="J119" s="119">
        <f t="shared" si="91"/>
        <v>1.1594708811618979E-2</v>
      </c>
      <c r="K119" s="119">
        <f t="shared" si="92"/>
        <v>0.36938830017875363</v>
      </c>
      <c r="L119" s="119">
        <f t="shared" si="93"/>
        <v>0.21336320028432837</v>
      </c>
      <c r="M119" s="120">
        <f t="shared" si="94"/>
        <v>13.217000000000001</v>
      </c>
      <c r="N119" s="121">
        <f t="shared" si="95"/>
        <v>0.1169113426215498</v>
      </c>
      <c r="O119" s="121">
        <f t="shared" si="96"/>
        <v>21.570142713675938</v>
      </c>
      <c r="P119" s="222">
        <f t="shared" si="97"/>
        <v>2</v>
      </c>
      <c r="Q119" s="223">
        <f t="shared" si="98"/>
        <v>2</v>
      </c>
      <c r="R119" s="223">
        <f t="shared" si="99"/>
        <v>369</v>
      </c>
      <c r="T119">
        <v>514</v>
      </c>
      <c r="U119">
        <v>3896</v>
      </c>
      <c r="V119" t="s">
        <v>575</v>
      </c>
      <c r="W119">
        <v>1710.6980000000001</v>
      </c>
      <c r="X119">
        <v>926.81299999999999</v>
      </c>
      <c r="Y119">
        <v>1.8460000000000001</v>
      </c>
      <c r="Z119">
        <v>13.217000000000001</v>
      </c>
      <c r="AA119">
        <v>106.58301299999999</v>
      </c>
      <c r="AB119">
        <v>1.2357990000000001</v>
      </c>
      <c r="AC119">
        <v>39.370517999999997</v>
      </c>
      <c r="AD119" s="1">
        <v>365</v>
      </c>
      <c r="AE119">
        <v>2</v>
      </c>
      <c r="AF119">
        <v>369</v>
      </c>
      <c r="AG119">
        <v>72</v>
      </c>
      <c r="AH119">
        <v>16.050381000000002</v>
      </c>
      <c r="AI119">
        <v>355.9</v>
      </c>
      <c r="AJ119">
        <v>0</v>
      </c>
      <c r="AK119">
        <v>2</v>
      </c>
      <c r="AL119">
        <v>33</v>
      </c>
      <c r="AM119" t="s">
        <v>576</v>
      </c>
      <c r="AN119" t="s">
        <v>1098</v>
      </c>
      <c r="AO119">
        <v>1668.393</v>
      </c>
      <c r="AR119" t="s">
        <v>117</v>
      </c>
      <c r="AS119" t="s">
        <v>119</v>
      </c>
      <c r="AT119" t="s">
        <v>245</v>
      </c>
      <c r="AU119" t="s">
        <v>575</v>
      </c>
      <c r="AV119" t="s">
        <v>48</v>
      </c>
      <c r="AW119">
        <v>1</v>
      </c>
      <c r="BB119">
        <v>0.88142857142857134</v>
      </c>
      <c r="BC119" t="s">
        <v>68</v>
      </c>
      <c r="BF119" t="s">
        <v>117</v>
      </c>
      <c r="BG119" t="s">
        <v>119</v>
      </c>
      <c r="BH119" t="s">
        <v>575</v>
      </c>
      <c r="BI119">
        <v>3896</v>
      </c>
      <c r="BJ119">
        <v>1</v>
      </c>
      <c r="BK119" t="s">
        <v>245</v>
      </c>
      <c r="BL119" t="s">
        <v>178</v>
      </c>
      <c r="BM119">
        <v>0.88142857142857134</v>
      </c>
      <c r="BN119" t="s">
        <v>68</v>
      </c>
      <c r="BO119" t="s">
        <v>180</v>
      </c>
      <c r="BP119">
        <v>1668.393</v>
      </c>
    </row>
    <row r="120" spans="1:68" ht="16.5" x14ac:dyDescent="0.25">
      <c r="A120" s="127" t="str">
        <f t="shared" si="84"/>
        <v>삼환교통</v>
      </c>
      <c r="B120" s="128" t="str">
        <f t="shared" si="34"/>
        <v>서희섭</v>
      </c>
      <c r="C120" s="129" t="str">
        <f t="shared" si="85"/>
        <v>C</v>
      </c>
      <c r="D120" s="130">
        <f t="shared" si="86"/>
        <v>0.88684210526315799</v>
      </c>
      <c r="E120" s="131">
        <f t="shared" si="87"/>
        <v>1207</v>
      </c>
      <c r="F120" s="132" t="str">
        <f t="shared" si="88"/>
        <v>23</v>
      </c>
      <c r="G120" s="133" t="str">
        <f t="shared" si="89"/>
        <v>70바3184</v>
      </c>
      <c r="H120" s="134">
        <f t="shared" si="90"/>
        <v>1</v>
      </c>
      <c r="I120" s="135">
        <f t="shared" si="35"/>
        <v>809.23900000000003</v>
      </c>
      <c r="J120" s="136">
        <f t="shared" si="91"/>
        <v>2.1222151288003276E-2</v>
      </c>
      <c r="K120" s="136">
        <f t="shared" si="92"/>
        <v>0.31598441519651443</v>
      </c>
      <c r="L120" s="136">
        <f t="shared" si="93"/>
        <v>0.27680326825573159</v>
      </c>
      <c r="M120" s="137">
        <f t="shared" si="94"/>
        <v>15.662000000000001</v>
      </c>
      <c r="N120" s="138">
        <f t="shared" si="95"/>
        <v>0.37071866284249771</v>
      </c>
      <c r="O120" s="138">
        <f t="shared" si="96"/>
        <v>4.5721968417241383</v>
      </c>
      <c r="P120" s="220">
        <f t="shared" si="97"/>
        <v>1</v>
      </c>
      <c r="Q120" s="221">
        <f t="shared" si="98"/>
        <v>3</v>
      </c>
      <c r="R120" s="221">
        <f t="shared" si="99"/>
        <v>37</v>
      </c>
      <c r="T120">
        <v>514</v>
      </c>
      <c r="U120">
        <v>1207</v>
      </c>
      <c r="V120" t="s">
        <v>577</v>
      </c>
      <c r="W120">
        <v>809.23900000000003</v>
      </c>
      <c r="X120">
        <v>480.12299999999999</v>
      </c>
      <c r="Y120">
        <v>1.6850000000000001</v>
      </c>
      <c r="Z120">
        <v>15.662000000000001</v>
      </c>
      <c r="AA120">
        <v>45.077758000000003</v>
      </c>
      <c r="AB120">
        <v>0.95664700000000003</v>
      </c>
      <c r="AC120">
        <v>14.243869</v>
      </c>
      <c r="AD120" s="1">
        <v>224</v>
      </c>
      <c r="AE120">
        <v>3</v>
      </c>
      <c r="AF120">
        <v>37</v>
      </c>
      <c r="AG120">
        <v>68</v>
      </c>
      <c r="AH120">
        <v>17.952068000000001</v>
      </c>
      <c r="AI120">
        <v>20.2</v>
      </c>
      <c r="AJ120">
        <v>0</v>
      </c>
      <c r="AK120">
        <v>1</v>
      </c>
      <c r="AL120">
        <v>23</v>
      </c>
      <c r="AM120" t="s">
        <v>578</v>
      </c>
      <c r="AN120" t="s">
        <v>1099</v>
      </c>
      <c r="AO120">
        <v>809.23900000000003</v>
      </c>
      <c r="AR120" t="s">
        <v>117</v>
      </c>
      <c r="AS120" t="s">
        <v>119</v>
      </c>
      <c r="AT120" t="s">
        <v>242</v>
      </c>
      <c r="AU120" t="s">
        <v>577</v>
      </c>
      <c r="AV120" t="s">
        <v>48</v>
      </c>
      <c r="AW120">
        <v>1</v>
      </c>
      <c r="BB120">
        <v>0.88684210526315799</v>
      </c>
      <c r="BC120" t="s">
        <v>68</v>
      </c>
      <c r="BF120" t="s">
        <v>117</v>
      </c>
      <c r="BG120" t="s">
        <v>119</v>
      </c>
      <c r="BH120" t="s">
        <v>577</v>
      </c>
      <c r="BI120">
        <v>1207</v>
      </c>
      <c r="BJ120">
        <v>1</v>
      </c>
      <c r="BK120" t="s">
        <v>242</v>
      </c>
      <c r="BL120" t="s">
        <v>178</v>
      </c>
      <c r="BM120">
        <v>0.88684210526315799</v>
      </c>
      <c r="BN120" t="s">
        <v>68</v>
      </c>
      <c r="BO120" t="s">
        <v>180</v>
      </c>
      <c r="BP120">
        <v>809.23900000000003</v>
      </c>
    </row>
    <row r="121" spans="1:68" ht="16.5" x14ac:dyDescent="0.25">
      <c r="A121" s="110" t="str">
        <f t="shared" si="84"/>
        <v>삼환교통</v>
      </c>
      <c r="B121" s="111" t="str">
        <f t="shared" si="34"/>
        <v>석진천</v>
      </c>
      <c r="C121" s="112" t="str">
        <f t="shared" si="85"/>
        <v>F</v>
      </c>
      <c r="D121" s="113">
        <f t="shared" si="86"/>
        <v>0.67714285714285716</v>
      </c>
      <c r="E121" s="114">
        <f t="shared" si="87"/>
        <v>3133</v>
      </c>
      <c r="F121" s="115" t="str">
        <f t="shared" si="88"/>
        <v>58</v>
      </c>
      <c r="G121" s="116" t="str">
        <f t="shared" si="89"/>
        <v>72아1193</v>
      </c>
      <c r="H121" s="117">
        <f t="shared" si="90"/>
        <v>1</v>
      </c>
      <c r="I121" s="118">
        <f t="shared" si="35"/>
        <v>2231.5929999999998</v>
      </c>
      <c r="J121" s="119">
        <f t="shared" si="91"/>
        <v>3.1970042212606291E-2</v>
      </c>
      <c r="K121" s="119">
        <f t="shared" si="92"/>
        <v>0.36778344831619963</v>
      </c>
      <c r="L121" s="119">
        <f t="shared" si="93"/>
        <v>0.16983383618787118</v>
      </c>
      <c r="M121" s="120">
        <f t="shared" si="94"/>
        <v>15.263999999999999</v>
      </c>
      <c r="N121" s="121">
        <f t="shared" si="95"/>
        <v>0</v>
      </c>
      <c r="O121" s="121">
        <f t="shared" si="96"/>
        <v>11.292381720143414</v>
      </c>
      <c r="P121" s="222">
        <f t="shared" si="97"/>
        <v>22</v>
      </c>
      <c r="Q121" s="223">
        <f t="shared" si="98"/>
        <v>0</v>
      </c>
      <c r="R121" s="223">
        <f t="shared" si="99"/>
        <v>252</v>
      </c>
      <c r="T121">
        <v>514</v>
      </c>
      <c r="U121">
        <v>3133</v>
      </c>
      <c r="V121" t="s">
        <v>579</v>
      </c>
      <c r="W121">
        <v>2231.5929999999998</v>
      </c>
      <c r="X121">
        <v>1176.9639999999999</v>
      </c>
      <c r="Y121">
        <v>1.8959999999999999</v>
      </c>
      <c r="Z121">
        <v>15.263999999999999</v>
      </c>
      <c r="AA121">
        <v>153.22413299999999</v>
      </c>
      <c r="AB121">
        <v>4.8985820000000002</v>
      </c>
      <c r="AC121">
        <v>56.353299999999997</v>
      </c>
      <c r="AD121" s="1">
        <v>379</v>
      </c>
      <c r="AE121">
        <v>0</v>
      </c>
      <c r="AF121">
        <v>252</v>
      </c>
      <c r="AG121">
        <v>73</v>
      </c>
      <c r="AH121">
        <v>14.564239000000001</v>
      </c>
      <c r="AI121">
        <v>2564.5</v>
      </c>
      <c r="AJ121">
        <v>0</v>
      </c>
      <c r="AK121">
        <v>22</v>
      </c>
      <c r="AL121">
        <v>8011</v>
      </c>
      <c r="AM121" t="s">
        <v>580</v>
      </c>
      <c r="AN121" t="s">
        <v>1100</v>
      </c>
      <c r="AO121">
        <v>2231.5929999999998</v>
      </c>
      <c r="AR121" t="s">
        <v>117</v>
      </c>
      <c r="AS121" t="s">
        <v>121</v>
      </c>
      <c r="AT121" t="s">
        <v>282</v>
      </c>
      <c r="AU121" t="s">
        <v>579</v>
      </c>
      <c r="AV121" t="s">
        <v>48</v>
      </c>
      <c r="AW121">
        <v>1</v>
      </c>
      <c r="BB121">
        <v>0.67714285714285716</v>
      </c>
      <c r="BC121" t="s">
        <v>69</v>
      </c>
      <c r="BF121" t="s">
        <v>117</v>
      </c>
      <c r="BG121" t="s">
        <v>121</v>
      </c>
      <c r="BH121" t="s">
        <v>579</v>
      </c>
      <c r="BI121">
        <v>3133</v>
      </c>
      <c r="BJ121">
        <v>1</v>
      </c>
      <c r="BK121" t="s">
        <v>282</v>
      </c>
      <c r="BL121" t="s">
        <v>178</v>
      </c>
      <c r="BM121">
        <v>0.67714285714285716</v>
      </c>
      <c r="BN121" t="s">
        <v>69</v>
      </c>
      <c r="BO121" t="s">
        <v>191</v>
      </c>
      <c r="BP121">
        <v>2231.5929999999998</v>
      </c>
    </row>
    <row r="122" spans="1:68" ht="16.5" x14ac:dyDescent="0.25">
      <c r="A122" s="127" t="str">
        <f t="shared" si="84"/>
        <v>삼환교통</v>
      </c>
      <c r="B122" s="128" t="str">
        <f t="shared" si="34"/>
        <v>선영석</v>
      </c>
      <c r="C122" s="129" t="str">
        <f t="shared" si="85"/>
        <v>F</v>
      </c>
      <c r="D122" s="130">
        <f t="shared" si="86"/>
        <v>0.72458333333333336</v>
      </c>
      <c r="E122" s="131">
        <f t="shared" si="87"/>
        <v>3168</v>
      </c>
      <c r="F122" s="132" t="str">
        <f t="shared" si="88"/>
        <v>62</v>
      </c>
      <c r="G122" s="133" t="str">
        <f t="shared" si="89"/>
        <v>70바3161</v>
      </c>
      <c r="H122" s="134">
        <f t="shared" si="90"/>
        <v>1</v>
      </c>
      <c r="I122" s="135">
        <f t="shared" si="35"/>
        <v>2138.1689999999999</v>
      </c>
      <c r="J122" s="136">
        <f t="shared" si="91"/>
        <v>2.2202909980610169E-2</v>
      </c>
      <c r="K122" s="136">
        <f t="shared" si="92"/>
        <v>0.35595760620805122</v>
      </c>
      <c r="L122" s="136">
        <f t="shared" si="93"/>
        <v>0.24647256601325715</v>
      </c>
      <c r="M122" s="137">
        <f t="shared" si="94"/>
        <v>17.36</v>
      </c>
      <c r="N122" s="138">
        <f t="shared" si="95"/>
        <v>0</v>
      </c>
      <c r="O122" s="138">
        <f t="shared" si="96"/>
        <v>6.8282722273122474</v>
      </c>
      <c r="P122" s="220">
        <f t="shared" si="97"/>
        <v>24</v>
      </c>
      <c r="Q122" s="221">
        <f t="shared" si="98"/>
        <v>0</v>
      </c>
      <c r="R122" s="221">
        <f t="shared" si="99"/>
        <v>146</v>
      </c>
      <c r="T122">
        <v>514</v>
      </c>
      <c r="U122">
        <v>3168</v>
      </c>
      <c r="V122" t="s">
        <v>581</v>
      </c>
      <c r="W122">
        <v>2138.1689999999999</v>
      </c>
      <c r="X122">
        <v>1229.7280000000001</v>
      </c>
      <c r="Y122">
        <v>1.7390000000000001</v>
      </c>
      <c r="Z122">
        <v>17.36</v>
      </c>
      <c r="AA122">
        <v>148.56552600000001</v>
      </c>
      <c r="AB122">
        <v>3.2985869999999999</v>
      </c>
      <c r="AC122">
        <v>52.883029000000001</v>
      </c>
      <c r="AD122" s="1">
        <v>527</v>
      </c>
      <c r="AE122">
        <v>0</v>
      </c>
      <c r="AF122">
        <v>146</v>
      </c>
      <c r="AG122">
        <v>98</v>
      </c>
      <c r="AH122">
        <v>14.392092999999999</v>
      </c>
      <c r="AI122">
        <v>741.9</v>
      </c>
      <c r="AJ122">
        <v>89</v>
      </c>
      <c r="AK122">
        <v>24</v>
      </c>
      <c r="AL122">
        <v>3077</v>
      </c>
      <c r="AM122" t="s">
        <v>582</v>
      </c>
      <c r="AN122" t="s">
        <v>1101</v>
      </c>
      <c r="AO122">
        <v>2138.1689999999999</v>
      </c>
      <c r="AR122" t="s">
        <v>117</v>
      </c>
      <c r="AS122" t="s">
        <v>122</v>
      </c>
      <c r="AT122" t="s">
        <v>310</v>
      </c>
      <c r="AU122" t="s">
        <v>581</v>
      </c>
      <c r="AV122" t="s">
        <v>48</v>
      </c>
      <c r="AW122">
        <v>1</v>
      </c>
      <c r="BB122">
        <v>0.72458333333333336</v>
      </c>
      <c r="BC122" t="s">
        <v>69</v>
      </c>
      <c r="BF122" t="s">
        <v>117</v>
      </c>
      <c r="BG122" t="s">
        <v>122</v>
      </c>
      <c r="BH122" t="s">
        <v>581</v>
      </c>
      <c r="BI122">
        <v>3168</v>
      </c>
      <c r="BJ122">
        <v>1</v>
      </c>
      <c r="BK122" t="s">
        <v>310</v>
      </c>
      <c r="BL122" t="s">
        <v>178</v>
      </c>
      <c r="BM122">
        <v>0.72458333333333336</v>
      </c>
      <c r="BN122" t="s">
        <v>69</v>
      </c>
      <c r="BO122" t="s">
        <v>191</v>
      </c>
      <c r="BP122">
        <v>2138.1689999999999</v>
      </c>
    </row>
    <row r="123" spans="1:68" ht="16.5" x14ac:dyDescent="0.25">
      <c r="A123" s="110" t="str">
        <f t="shared" si="84"/>
        <v>삼환교통</v>
      </c>
      <c r="B123" s="111" t="str">
        <f t="shared" si="34"/>
        <v>성명제</v>
      </c>
      <c r="C123" s="112" t="str">
        <f t="shared" si="85"/>
        <v>F</v>
      </c>
      <c r="D123" s="113">
        <f t="shared" si="86"/>
        <v>0.77036646872595282</v>
      </c>
      <c r="E123" s="114">
        <f t="shared" si="87"/>
        <v>4865</v>
      </c>
      <c r="F123" s="115" t="str">
        <f t="shared" si="88"/>
        <v>79</v>
      </c>
      <c r="G123" s="116" t="str">
        <f t="shared" si="89"/>
        <v>70바3108</v>
      </c>
      <c r="H123" s="117">
        <f t="shared" si="90"/>
        <v>9</v>
      </c>
      <c r="I123" s="118">
        <f t="shared" si="35"/>
        <v>1983.8920000000001</v>
      </c>
      <c r="J123" s="119">
        <f t="shared" si="91"/>
        <v>3.4322051909850632E-2</v>
      </c>
      <c r="K123" s="119">
        <f t="shared" si="92"/>
        <v>0.37063599343688097</v>
      </c>
      <c r="L123" s="119">
        <f t="shared" si="93"/>
        <v>0.10988501390196644</v>
      </c>
      <c r="M123" s="120">
        <f t="shared" si="94"/>
        <v>14.122999999999999</v>
      </c>
      <c r="N123" s="121">
        <f t="shared" si="95"/>
        <v>5.040596967980112E-2</v>
      </c>
      <c r="O123" s="121">
        <f t="shared" si="96"/>
        <v>62.049748675835176</v>
      </c>
      <c r="P123" s="222">
        <f t="shared" si="97"/>
        <v>47</v>
      </c>
      <c r="Q123" s="223">
        <f t="shared" si="98"/>
        <v>1</v>
      </c>
      <c r="R123" s="223">
        <f t="shared" si="99"/>
        <v>1231</v>
      </c>
      <c r="T123">
        <v>514</v>
      </c>
      <c r="U123">
        <v>4865</v>
      </c>
      <c r="V123" t="s">
        <v>583</v>
      </c>
      <c r="W123">
        <v>1983.8920000000001</v>
      </c>
      <c r="X123">
        <v>1101.8789999999999</v>
      </c>
      <c r="Y123">
        <v>1.8</v>
      </c>
      <c r="Z123">
        <v>14.122999999999999</v>
      </c>
      <c r="AA123">
        <v>121.15581</v>
      </c>
      <c r="AB123">
        <v>4.1583160000000001</v>
      </c>
      <c r="AC123">
        <v>44.904704000000002</v>
      </c>
      <c r="AD123" s="1">
        <v>218</v>
      </c>
      <c r="AE123">
        <v>1</v>
      </c>
      <c r="AF123">
        <v>1231</v>
      </c>
      <c r="AG123">
        <v>77</v>
      </c>
      <c r="AH123">
        <v>16.374715999999999</v>
      </c>
      <c r="AI123">
        <v>1084.4000000000001</v>
      </c>
      <c r="AJ123">
        <v>0</v>
      </c>
      <c r="AK123">
        <v>47</v>
      </c>
      <c r="AL123">
        <v>12407</v>
      </c>
      <c r="AM123" t="s">
        <v>584</v>
      </c>
      <c r="AN123" t="s">
        <v>1102</v>
      </c>
      <c r="AO123">
        <v>385.12400000000002</v>
      </c>
      <c r="AR123" t="s">
        <v>117</v>
      </c>
      <c r="AS123" t="s">
        <v>123</v>
      </c>
      <c r="AT123" t="s">
        <v>335</v>
      </c>
      <c r="AU123" t="s">
        <v>583</v>
      </c>
      <c r="AV123" t="s">
        <v>48</v>
      </c>
      <c r="AW123">
        <v>9</v>
      </c>
      <c r="BB123">
        <v>0.77036646872595282</v>
      </c>
      <c r="BC123" t="s">
        <v>69</v>
      </c>
      <c r="BF123" t="s">
        <v>117</v>
      </c>
      <c r="BG123" t="s">
        <v>123</v>
      </c>
      <c r="BH123" t="s">
        <v>583</v>
      </c>
      <c r="BI123">
        <v>4865</v>
      </c>
      <c r="BJ123">
        <v>9</v>
      </c>
      <c r="BK123" t="s">
        <v>335</v>
      </c>
      <c r="BL123" t="s">
        <v>342</v>
      </c>
      <c r="BM123">
        <v>0.77036646872595282</v>
      </c>
      <c r="BN123" t="s">
        <v>69</v>
      </c>
      <c r="BO123" t="s">
        <v>191</v>
      </c>
      <c r="BP123">
        <v>1983.8920000000001</v>
      </c>
    </row>
    <row r="124" spans="1:68" ht="16.5" x14ac:dyDescent="0.25">
      <c r="A124" s="127" t="str">
        <f t="shared" si="84"/>
        <v>삼환교통</v>
      </c>
      <c r="B124" s="128" t="str">
        <f t="shared" si="34"/>
        <v>손보영</v>
      </c>
      <c r="C124" s="129" t="str">
        <f t="shared" si="85"/>
        <v>F</v>
      </c>
      <c r="D124" s="130">
        <f t="shared" si="86"/>
        <v>0.7907142857142857</v>
      </c>
      <c r="E124" s="131">
        <f t="shared" si="87"/>
        <v>315</v>
      </c>
      <c r="F124" s="132" t="str">
        <f t="shared" si="88"/>
        <v>4</v>
      </c>
      <c r="G124" s="133" t="str">
        <f t="shared" si="89"/>
        <v>72아1219</v>
      </c>
      <c r="H124" s="134">
        <f t="shared" si="90"/>
        <v>1</v>
      </c>
      <c r="I124" s="135">
        <f t="shared" si="35"/>
        <v>2161.308</v>
      </c>
      <c r="J124" s="136">
        <f t="shared" si="91"/>
        <v>2.0845910045117787E-2</v>
      </c>
      <c r="K124" s="136">
        <f t="shared" si="92"/>
        <v>0.3009427693723058</v>
      </c>
      <c r="L124" s="136">
        <f t="shared" si="93"/>
        <v>0.17720750582517625</v>
      </c>
      <c r="M124" s="137">
        <f t="shared" si="94"/>
        <v>11.695</v>
      </c>
      <c r="N124" s="138">
        <f t="shared" si="95"/>
        <v>0.23134139141667917</v>
      </c>
      <c r="O124" s="138">
        <f t="shared" si="96"/>
        <v>7.8656073081670916</v>
      </c>
      <c r="P124" s="220">
        <f t="shared" si="97"/>
        <v>0</v>
      </c>
      <c r="Q124" s="221">
        <f t="shared" si="98"/>
        <v>5</v>
      </c>
      <c r="R124" s="221">
        <f t="shared" si="99"/>
        <v>170</v>
      </c>
      <c r="T124">
        <v>514</v>
      </c>
      <c r="U124">
        <v>315</v>
      </c>
      <c r="V124" t="s">
        <v>585</v>
      </c>
      <c r="W124">
        <v>2161.308</v>
      </c>
      <c r="X124">
        <v>976.39300000000003</v>
      </c>
      <c r="Y124">
        <v>2.214</v>
      </c>
      <c r="Z124">
        <v>11.695</v>
      </c>
      <c r="AA124">
        <v>133.98441199999999</v>
      </c>
      <c r="AB124">
        <v>2.7930269999999999</v>
      </c>
      <c r="AC124">
        <v>40.321640000000002</v>
      </c>
      <c r="AD124" s="1">
        <v>383</v>
      </c>
      <c r="AE124">
        <v>5</v>
      </c>
      <c r="AF124">
        <v>170</v>
      </c>
      <c r="AG124">
        <v>67</v>
      </c>
      <c r="AH124">
        <v>16.131039999999999</v>
      </c>
      <c r="AI124">
        <v>137</v>
      </c>
      <c r="AJ124">
        <v>0</v>
      </c>
      <c r="AK124">
        <v>0</v>
      </c>
      <c r="AL124">
        <v>0</v>
      </c>
      <c r="AM124" t="s">
        <v>586</v>
      </c>
      <c r="AN124" t="s">
        <v>1103</v>
      </c>
      <c r="AO124">
        <v>2161.308</v>
      </c>
      <c r="AR124" t="s">
        <v>117</v>
      </c>
      <c r="AS124" t="s">
        <v>120</v>
      </c>
      <c r="AT124" t="s">
        <v>265</v>
      </c>
      <c r="AU124" t="s">
        <v>585</v>
      </c>
      <c r="AV124" t="s">
        <v>48</v>
      </c>
      <c r="AW124">
        <v>1</v>
      </c>
      <c r="BB124">
        <v>0.7907142857142857</v>
      </c>
      <c r="BC124" t="s">
        <v>69</v>
      </c>
      <c r="BF124" t="s">
        <v>117</v>
      </c>
      <c r="BG124" t="s">
        <v>120</v>
      </c>
      <c r="BH124" t="s">
        <v>585</v>
      </c>
      <c r="BI124">
        <v>315</v>
      </c>
      <c r="BJ124">
        <v>1</v>
      </c>
      <c r="BK124" t="s">
        <v>265</v>
      </c>
      <c r="BL124" t="s">
        <v>178</v>
      </c>
      <c r="BM124">
        <v>0.7907142857142857</v>
      </c>
      <c r="BN124" t="s">
        <v>69</v>
      </c>
      <c r="BO124" t="s">
        <v>191</v>
      </c>
      <c r="BP124">
        <v>2161.308</v>
      </c>
    </row>
    <row r="125" spans="1:68" ht="16.5" x14ac:dyDescent="0.25">
      <c r="A125" s="110" t="str">
        <f t="shared" si="84"/>
        <v>삼환교통</v>
      </c>
      <c r="B125" s="111" t="str">
        <f t="shared" si="34"/>
        <v>손현수</v>
      </c>
      <c r="C125" s="112" t="str">
        <f t="shared" si="85"/>
        <v>C</v>
      </c>
      <c r="D125" s="113">
        <f t="shared" si="86"/>
        <v>0.87319948414305981</v>
      </c>
      <c r="E125" s="114">
        <f t="shared" si="87"/>
        <v>5147</v>
      </c>
      <c r="F125" s="115" t="str">
        <f t="shared" si="88"/>
        <v>14</v>
      </c>
      <c r="G125" s="116" t="str">
        <f t="shared" si="89"/>
        <v>70바3115</v>
      </c>
      <c r="H125" s="117">
        <f t="shared" si="90"/>
        <v>6</v>
      </c>
      <c r="I125" s="118">
        <f t="shared" si="35"/>
        <v>1036.2</v>
      </c>
      <c r="J125" s="119">
        <f t="shared" si="91"/>
        <v>2.5602835309295181E-2</v>
      </c>
      <c r="K125" s="119">
        <f t="shared" si="92"/>
        <v>0.3140180385831231</v>
      </c>
      <c r="L125" s="119">
        <f t="shared" si="93"/>
        <v>0.18722254391044199</v>
      </c>
      <c r="M125" s="120">
        <f t="shared" si="94"/>
        <v>13.057</v>
      </c>
      <c r="N125" s="121">
        <f t="shared" si="95"/>
        <v>0.6755452615325227</v>
      </c>
      <c r="O125" s="121">
        <f t="shared" si="96"/>
        <v>25.76722640416908</v>
      </c>
      <c r="P125" s="222">
        <f t="shared" si="97"/>
        <v>4</v>
      </c>
      <c r="Q125" s="223">
        <f t="shared" si="98"/>
        <v>7</v>
      </c>
      <c r="R125" s="223">
        <f t="shared" si="99"/>
        <v>267</v>
      </c>
      <c r="T125">
        <v>514</v>
      </c>
      <c r="U125">
        <v>5147</v>
      </c>
      <c r="V125" t="s">
        <v>587</v>
      </c>
      <c r="W125">
        <v>1036.2</v>
      </c>
      <c r="X125">
        <v>595.17600000000004</v>
      </c>
      <c r="Y125">
        <v>1.7410000000000001</v>
      </c>
      <c r="Z125">
        <v>13.057</v>
      </c>
      <c r="AA125">
        <v>60.843026999999999</v>
      </c>
      <c r="AB125">
        <v>1.5577540000000001</v>
      </c>
      <c r="AC125">
        <v>19.105808</v>
      </c>
      <c r="AD125" s="1">
        <v>194</v>
      </c>
      <c r="AE125">
        <v>7</v>
      </c>
      <c r="AF125">
        <v>267</v>
      </c>
      <c r="AG125">
        <v>79</v>
      </c>
      <c r="AH125">
        <v>17.030709999999999</v>
      </c>
      <c r="AI125">
        <v>155</v>
      </c>
      <c r="AJ125">
        <v>0</v>
      </c>
      <c r="AK125">
        <v>4</v>
      </c>
      <c r="AL125">
        <v>513</v>
      </c>
      <c r="AM125" t="s">
        <v>588</v>
      </c>
      <c r="AN125" t="s">
        <v>1104</v>
      </c>
      <c r="AO125">
        <v>312.387</v>
      </c>
      <c r="AR125" t="s">
        <v>117</v>
      </c>
      <c r="AS125" t="s">
        <v>118</v>
      </c>
      <c r="AT125" t="s">
        <v>205</v>
      </c>
      <c r="AU125" t="s">
        <v>587</v>
      </c>
      <c r="AV125" t="s">
        <v>48</v>
      </c>
      <c r="AW125">
        <v>6</v>
      </c>
      <c r="BB125">
        <v>0.87319948414305981</v>
      </c>
      <c r="BC125" t="s">
        <v>68</v>
      </c>
      <c r="BF125" t="s">
        <v>117</v>
      </c>
      <c r="BG125" t="s">
        <v>118</v>
      </c>
      <c r="BH125" t="s">
        <v>587</v>
      </c>
      <c r="BI125">
        <v>5147</v>
      </c>
      <c r="BJ125">
        <v>6</v>
      </c>
      <c r="BK125" t="s">
        <v>205</v>
      </c>
      <c r="BL125" t="s">
        <v>224</v>
      </c>
      <c r="BM125">
        <v>0.87319948414305981</v>
      </c>
      <c r="BN125" t="s">
        <v>68</v>
      </c>
      <c r="BO125" t="s">
        <v>180</v>
      </c>
      <c r="BP125">
        <v>860.57999999999993</v>
      </c>
    </row>
    <row r="126" spans="1:68" ht="16.5" x14ac:dyDescent="0.25">
      <c r="A126" s="127" t="str">
        <f t="shared" si="84"/>
        <v>삼환교통</v>
      </c>
      <c r="B126" s="128" t="str">
        <f t="shared" si="34"/>
        <v>송백석</v>
      </c>
      <c r="C126" s="129" t="str">
        <f t="shared" si="85"/>
        <v>F</v>
      </c>
      <c r="D126" s="130">
        <f t="shared" si="86"/>
        <v>0.7735483870967742</v>
      </c>
      <c r="E126" s="131">
        <f t="shared" si="87"/>
        <v>9627</v>
      </c>
      <c r="F126" s="132" t="str">
        <f t="shared" si="88"/>
        <v>급행99</v>
      </c>
      <c r="G126" s="133" t="str">
        <f t="shared" si="89"/>
        <v>70바3149</v>
      </c>
      <c r="H126" s="134">
        <f t="shared" si="90"/>
        <v>1</v>
      </c>
      <c r="I126" s="135">
        <f t="shared" si="35"/>
        <v>2413.0729999999999</v>
      </c>
      <c r="J126" s="136">
        <f t="shared" si="91"/>
        <v>1.1794844511131719E-2</v>
      </c>
      <c r="K126" s="136">
        <f t="shared" si="92"/>
        <v>0.32569523254981425</v>
      </c>
      <c r="L126" s="136">
        <f t="shared" si="93"/>
        <v>0.17363751531760541</v>
      </c>
      <c r="M126" s="137">
        <f t="shared" si="94"/>
        <v>13.798</v>
      </c>
      <c r="N126" s="138">
        <f t="shared" si="95"/>
        <v>0</v>
      </c>
      <c r="O126" s="138">
        <f t="shared" si="96"/>
        <v>4.8071483954277392</v>
      </c>
      <c r="P126" s="220">
        <f t="shared" si="97"/>
        <v>5</v>
      </c>
      <c r="Q126" s="221">
        <f t="shared" si="98"/>
        <v>0</v>
      </c>
      <c r="R126" s="221">
        <f t="shared" si="99"/>
        <v>116</v>
      </c>
      <c r="T126">
        <v>514</v>
      </c>
      <c r="U126">
        <v>9627</v>
      </c>
      <c r="V126" t="s">
        <v>589</v>
      </c>
      <c r="W126">
        <v>2413.0729999999999</v>
      </c>
      <c r="X126">
        <v>1006.355</v>
      </c>
      <c r="Y126">
        <v>2.3980000000000001</v>
      </c>
      <c r="Z126">
        <v>13.798</v>
      </c>
      <c r="AA126">
        <v>131.45802800000001</v>
      </c>
      <c r="AB126">
        <v>1.550527</v>
      </c>
      <c r="AC126">
        <v>42.815252999999998</v>
      </c>
      <c r="AD126" s="1">
        <v>419</v>
      </c>
      <c r="AE126">
        <v>0</v>
      </c>
      <c r="AF126">
        <v>116</v>
      </c>
      <c r="AG126">
        <v>68</v>
      </c>
      <c r="AH126">
        <v>18.356223</v>
      </c>
      <c r="AI126">
        <v>202.7</v>
      </c>
      <c r="AJ126">
        <v>0</v>
      </c>
      <c r="AK126">
        <v>5</v>
      </c>
      <c r="AL126">
        <v>2623</v>
      </c>
      <c r="AM126" t="s">
        <v>590</v>
      </c>
      <c r="AN126" t="s">
        <v>1105</v>
      </c>
      <c r="AO126">
        <v>2413.0729999999999</v>
      </c>
      <c r="AR126" t="s">
        <v>117</v>
      </c>
      <c r="AS126" t="s">
        <v>124</v>
      </c>
      <c r="AT126" t="s">
        <v>360</v>
      </c>
      <c r="AU126" t="s">
        <v>589</v>
      </c>
      <c r="AV126" t="s">
        <v>48</v>
      </c>
      <c r="AW126">
        <v>1</v>
      </c>
      <c r="BB126">
        <v>0.7735483870967742</v>
      </c>
      <c r="BC126" t="s">
        <v>69</v>
      </c>
      <c r="BF126" t="s">
        <v>117</v>
      </c>
      <c r="BG126" t="s">
        <v>124</v>
      </c>
      <c r="BH126" t="s">
        <v>589</v>
      </c>
      <c r="BI126">
        <v>9627</v>
      </c>
      <c r="BJ126">
        <v>1</v>
      </c>
      <c r="BK126" t="s">
        <v>360</v>
      </c>
      <c r="BL126" t="s">
        <v>178</v>
      </c>
      <c r="BM126">
        <v>0.7735483870967742</v>
      </c>
      <c r="BN126" t="s">
        <v>69</v>
      </c>
      <c r="BO126" t="s">
        <v>191</v>
      </c>
      <c r="BP126">
        <v>2413.0729999999999</v>
      </c>
    </row>
    <row r="127" spans="1:68" ht="16.5" x14ac:dyDescent="0.25">
      <c r="A127" s="110" t="str">
        <f t="shared" si="84"/>
        <v>삼환교통</v>
      </c>
      <c r="B127" s="111" t="str">
        <f t="shared" si="34"/>
        <v>송병무</v>
      </c>
      <c r="C127" s="112" t="str">
        <f t="shared" si="85"/>
        <v>D</v>
      </c>
      <c r="D127" s="113">
        <f t="shared" si="86"/>
        <v>0.8049477701050769</v>
      </c>
      <c r="E127" s="114">
        <f t="shared" si="87"/>
        <v>9956</v>
      </c>
      <c r="F127" s="115" t="str">
        <f t="shared" si="88"/>
        <v>23</v>
      </c>
      <c r="G127" s="116" t="str">
        <f t="shared" si="89"/>
        <v>70바3192</v>
      </c>
      <c r="H127" s="117">
        <f t="shared" si="90"/>
        <v>2</v>
      </c>
      <c r="I127" s="118">
        <f t="shared" si="35"/>
        <v>416.84399999999999</v>
      </c>
      <c r="J127" s="119">
        <f t="shared" si="91"/>
        <v>3.5362331025645656E-2</v>
      </c>
      <c r="K127" s="119">
        <f t="shared" si="92"/>
        <v>0.36956596660042967</v>
      </c>
      <c r="L127" s="119">
        <f t="shared" si="93"/>
        <v>0.22310504649221291</v>
      </c>
      <c r="M127" s="120">
        <f t="shared" si="94"/>
        <v>15.993</v>
      </c>
      <c r="N127" s="121">
        <f t="shared" si="95"/>
        <v>0</v>
      </c>
      <c r="O127" s="121">
        <f t="shared" si="96"/>
        <v>5.7575495868958173</v>
      </c>
      <c r="P127" s="222">
        <f t="shared" si="97"/>
        <v>5</v>
      </c>
      <c r="Q127" s="223">
        <f t="shared" si="98"/>
        <v>0</v>
      </c>
      <c r="R127" s="223">
        <f t="shared" si="99"/>
        <v>24</v>
      </c>
      <c r="T127">
        <v>514</v>
      </c>
      <c r="U127">
        <v>9956</v>
      </c>
      <c r="V127" t="s">
        <v>591</v>
      </c>
      <c r="W127">
        <v>416.84399999999999</v>
      </c>
      <c r="X127">
        <v>240.28399999999999</v>
      </c>
      <c r="Y127">
        <v>1.7350000000000001</v>
      </c>
      <c r="Z127">
        <v>15.993</v>
      </c>
      <c r="AA127">
        <v>25.214994999999998</v>
      </c>
      <c r="AB127">
        <v>0.89166100000000004</v>
      </c>
      <c r="AC127">
        <v>9.3186040000000006</v>
      </c>
      <c r="AD127" s="1">
        <v>93</v>
      </c>
      <c r="AE127">
        <v>0</v>
      </c>
      <c r="AF127">
        <v>24</v>
      </c>
      <c r="AG127">
        <v>78</v>
      </c>
      <c r="AH127">
        <v>16.531590999999999</v>
      </c>
      <c r="AI127">
        <v>1092</v>
      </c>
      <c r="AJ127">
        <v>0</v>
      </c>
      <c r="AK127">
        <v>5</v>
      </c>
      <c r="AL127">
        <v>2474</v>
      </c>
      <c r="AM127" t="s">
        <v>592</v>
      </c>
      <c r="AN127" t="s">
        <v>1106</v>
      </c>
      <c r="AO127">
        <v>88.197000000000003</v>
      </c>
      <c r="AR127" t="s">
        <v>117</v>
      </c>
      <c r="AS127" t="s">
        <v>119</v>
      </c>
      <c r="AT127" t="s">
        <v>245</v>
      </c>
      <c r="AU127" t="s">
        <v>591</v>
      </c>
      <c r="AV127" t="s">
        <v>48</v>
      </c>
      <c r="AW127">
        <v>2</v>
      </c>
      <c r="BB127">
        <v>0.8049477701050769</v>
      </c>
      <c r="BC127" t="s">
        <v>66</v>
      </c>
      <c r="BF127" t="s">
        <v>117</v>
      </c>
      <c r="BG127" t="s">
        <v>119</v>
      </c>
      <c r="BH127" t="s">
        <v>591</v>
      </c>
      <c r="BI127">
        <v>9956</v>
      </c>
      <c r="BJ127">
        <v>2</v>
      </c>
      <c r="BK127" t="s">
        <v>245</v>
      </c>
      <c r="BL127" t="s">
        <v>301</v>
      </c>
      <c r="BM127">
        <v>0.8049477701050769</v>
      </c>
      <c r="BN127" t="s">
        <v>66</v>
      </c>
      <c r="BO127" t="s">
        <v>182</v>
      </c>
      <c r="BP127">
        <v>163.53399999999999</v>
      </c>
    </row>
    <row r="128" spans="1:68" ht="16.5" x14ac:dyDescent="0.25">
      <c r="A128" s="127" t="str">
        <f t="shared" si="84"/>
        <v>삼환교통</v>
      </c>
      <c r="B128" s="128" t="str">
        <f t="shared" si="34"/>
        <v>신동한</v>
      </c>
      <c r="C128" s="129" t="str">
        <f t="shared" si="85"/>
        <v>F</v>
      </c>
      <c r="D128" s="130">
        <f t="shared" si="86"/>
        <v>0.77913043478260879</v>
      </c>
      <c r="E128" s="131">
        <f t="shared" si="87"/>
        <v>4943</v>
      </c>
      <c r="F128" s="132" t="str">
        <f t="shared" si="88"/>
        <v>62</v>
      </c>
      <c r="G128" s="133" t="str">
        <f t="shared" si="89"/>
        <v>70바3199</v>
      </c>
      <c r="H128" s="134">
        <f t="shared" si="90"/>
        <v>1</v>
      </c>
      <c r="I128" s="135">
        <f t="shared" si="35"/>
        <v>1491.8979999999999</v>
      </c>
      <c r="J128" s="136">
        <f t="shared" si="91"/>
        <v>1.6255529365299028E-2</v>
      </c>
      <c r="K128" s="136">
        <f t="shared" si="92"/>
        <v>0.35464181846544524</v>
      </c>
      <c r="L128" s="136">
        <f t="shared" si="93"/>
        <v>6.3006988413417009E-2</v>
      </c>
      <c r="M128" s="137">
        <f t="shared" si="94"/>
        <v>13.176</v>
      </c>
      <c r="N128" s="138">
        <f t="shared" si="95"/>
        <v>0</v>
      </c>
      <c r="O128" s="138">
        <f t="shared" si="96"/>
        <v>6.6358423967322171</v>
      </c>
      <c r="P128" s="220">
        <f t="shared" si="97"/>
        <v>3</v>
      </c>
      <c r="Q128" s="221">
        <f t="shared" si="98"/>
        <v>0</v>
      </c>
      <c r="R128" s="221">
        <f t="shared" si="99"/>
        <v>99</v>
      </c>
      <c r="T128">
        <v>514</v>
      </c>
      <c r="U128">
        <v>4943</v>
      </c>
      <c r="V128" t="s">
        <v>593</v>
      </c>
      <c r="W128">
        <v>1491.8979999999999</v>
      </c>
      <c r="X128">
        <v>832.73400000000004</v>
      </c>
      <c r="Y128">
        <v>1.792</v>
      </c>
      <c r="Z128">
        <v>13.176</v>
      </c>
      <c r="AA128">
        <v>104.304693</v>
      </c>
      <c r="AB128">
        <v>1.6955279999999999</v>
      </c>
      <c r="AC128">
        <v>36.990805999999999</v>
      </c>
      <c r="AD128" s="1">
        <v>94</v>
      </c>
      <c r="AE128">
        <v>0</v>
      </c>
      <c r="AF128">
        <v>99</v>
      </c>
      <c r="AG128">
        <v>89</v>
      </c>
      <c r="AH128">
        <v>14.303267999999999</v>
      </c>
      <c r="AI128">
        <v>64.400000000000006</v>
      </c>
      <c r="AJ128">
        <v>21</v>
      </c>
      <c r="AK128">
        <v>3</v>
      </c>
      <c r="AL128">
        <v>259</v>
      </c>
      <c r="AM128" t="s">
        <v>594</v>
      </c>
      <c r="AN128" t="s">
        <v>1107</v>
      </c>
      <c r="AO128">
        <v>1491.8979999999999</v>
      </c>
      <c r="AR128" t="s">
        <v>117</v>
      </c>
      <c r="AS128" t="s">
        <v>122</v>
      </c>
      <c r="AT128" t="s">
        <v>325</v>
      </c>
      <c r="AU128" t="s">
        <v>593</v>
      </c>
      <c r="AV128" t="s">
        <v>48</v>
      </c>
      <c r="AW128">
        <v>1</v>
      </c>
      <c r="BB128">
        <v>0.77913043478260879</v>
      </c>
      <c r="BC128" t="s">
        <v>69</v>
      </c>
      <c r="BF128" t="s">
        <v>117</v>
      </c>
      <c r="BG128" t="s">
        <v>122</v>
      </c>
      <c r="BH128" t="s">
        <v>593</v>
      </c>
      <c r="BI128">
        <v>4943</v>
      </c>
      <c r="BJ128">
        <v>1</v>
      </c>
      <c r="BK128" t="s">
        <v>325</v>
      </c>
      <c r="BL128" t="s">
        <v>178</v>
      </c>
      <c r="BM128">
        <v>0.77913043478260879</v>
      </c>
      <c r="BN128" t="s">
        <v>69</v>
      </c>
      <c r="BO128" t="s">
        <v>191</v>
      </c>
      <c r="BP128">
        <v>1491.8979999999999</v>
      </c>
    </row>
    <row r="129" spans="1:68" ht="16.5" x14ac:dyDescent="0.25">
      <c r="A129" s="110" t="str">
        <f t="shared" si="84"/>
        <v>삼환교통</v>
      </c>
      <c r="B129" s="111" t="str">
        <f t="shared" si="34"/>
        <v>신래수</v>
      </c>
      <c r="C129" s="112" t="str">
        <f t="shared" si="85"/>
        <v>D</v>
      </c>
      <c r="D129" s="113">
        <f t="shared" si="86"/>
        <v>0.80086956521739139</v>
      </c>
      <c r="E129" s="114">
        <f t="shared" si="87"/>
        <v>5643</v>
      </c>
      <c r="F129" s="115" t="str">
        <f t="shared" si="88"/>
        <v>62</v>
      </c>
      <c r="G129" s="116" t="str">
        <f t="shared" si="89"/>
        <v>70바3199</v>
      </c>
      <c r="H129" s="117">
        <f t="shared" si="90"/>
        <v>1</v>
      </c>
      <c r="I129" s="118">
        <f t="shared" si="35"/>
        <v>1984.3910000000001</v>
      </c>
      <c r="J129" s="119">
        <f t="shared" si="91"/>
        <v>8.7384891928629065E-3</v>
      </c>
      <c r="K129" s="119">
        <f t="shared" si="92"/>
        <v>0.38185809291775741</v>
      </c>
      <c r="L129" s="119">
        <f t="shared" si="93"/>
        <v>0.18393552480332756</v>
      </c>
      <c r="M129" s="120">
        <f t="shared" si="94"/>
        <v>13.106999999999999</v>
      </c>
      <c r="N129" s="121">
        <f t="shared" si="95"/>
        <v>0</v>
      </c>
      <c r="O129" s="121">
        <f t="shared" si="96"/>
        <v>5.1905093300665035</v>
      </c>
      <c r="P129" s="222">
        <f t="shared" si="97"/>
        <v>35</v>
      </c>
      <c r="Q129" s="223">
        <f t="shared" si="98"/>
        <v>0</v>
      </c>
      <c r="R129" s="223">
        <f t="shared" si="99"/>
        <v>103</v>
      </c>
      <c r="T129">
        <v>514</v>
      </c>
      <c r="U129">
        <v>5643</v>
      </c>
      <c r="V129" t="s">
        <v>595</v>
      </c>
      <c r="W129">
        <v>1984.3910000000001</v>
      </c>
      <c r="X129">
        <v>1077.29</v>
      </c>
      <c r="Y129">
        <v>1.8420000000000001</v>
      </c>
      <c r="Z129">
        <v>13.106999999999999</v>
      </c>
      <c r="AA129">
        <v>139.800253</v>
      </c>
      <c r="AB129">
        <v>1.221643</v>
      </c>
      <c r="AC129">
        <v>53.383857999999996</v>
      </c>
      <c r="AD129" s="1">
        <v>365</v>
      </c>
      <c r="AE129">
        <v>0</v>
      </c>
      <c r="AF129">
        <v>103</v>
      </c>
      <c r="AG129">
        <v>74</v>
      </c>
      <c r="AH129">
        <v>14.194473</v>
      </c>
      <c r="AI129">
        <v>49.9</v>
      </c>
      <c r="AJ129">
        <v>0</v>
      </c>
      <c r="AK129">
        <v>35</v>
      </c>
      <c r="AL129">
        <v>4156</v>
      </c>
      <c r="AM129" t="s">
        <v>596</v>
      </c>
      <c r="AN129" t="s">
        <v>1108</v>
      </c>
      <c r="AO129">
        <v>1984.3910000000001</v>
      </c>
      <c r="AR129" t="s">
        <v>117</v>
      </c>
      <c r="AS129" t="s">
        <v>122</v>
      </c>
      <c r="AT129" t="s">
        <v>325</v>
      </c>
      <c r="AU129" t="s">
        <v>595</v>
      </c>
      <c r="AV129" t="s">
        <v>48</v>
      </c>
      <c r="AW129">
        <v>1</v>
      </c>
      <c r="BB129">
        <v>0.80086956521739139</v>
      </c>
      <c r="BC129" t="s">
        <v>66</v>
      </c>
      <c r="BF129" t="s">
        <v>117</v>
      </c>
      <c r="BG129" t="s">
        <v>122</v>
      </c>
      <c r="BH129" t="s">
        <v>595</v>
      </c>
      <c r="BI129">
        <v>5643</v>
      </c>
      <c r="BJ129">
        <v>1</v>
      </c>
      <c r="BK129" t="s">
        <v>325</v>
      </c>
      <c r="BL129" t="s">
        <v>178</v>
      </c>
      <c r="BM129">
        <v>0.80086956521739139</v>
      </c>
      <c r="BN129" t="s">
        <v>66</v>
      </c>
      <c r="BO129" t="s">
        <v>182</v>
      </c>
      <c r="BP129">
        <v>1984.3910000000001</v>
      </c>
    </row>
    <row r="130" spans="1:68" ht="16.5" x14ac:dyDescent="0.25">
      <c r="A130" s="127" t="str">
        <f t="shared" si="84"/>
        <v>삼환교통</v>
      </c>
      <c r="B130" s="128" t="str">
        <f t="shared" si="34"/>
        <v>신상철</v>
      </c>
      <c r="C130" s="129" t="str">
        <f t="shared" si="85"/>
        <v>D</v>
      </c>
      <c r="D130" s="130">
        <f t="shared" si="86"/>
        <v>0.81591380585470275</v>
      </c>
      <c r="E130" s="131">
        <f t="shared" si="87"/>
        <v>5357</v>
      </c>
      <c r="F130" s="132" t="str">
        <f t="shared" si="88"/>
        <v>79</v>
      </c>
      <c r="G130" s="133" t="str">
        <f t="shared" si="89"/>
        <v>70바3108</v>
      </c>
      <c r="H130" s="134">
        <f t="shared" si="90"/>
        <v>10</v>
      </c>
      <c r="I130" s="135">
        <f t="shared" si="35"/>
        <v>1719.0989999999999</v>
      </c>
      <c r="J130" s="136">
        <f t="shared" si="91"/>
        <v>1.9798433749569303E-2</v>
      </c>
      <c r="K130" s="136">
        <f t="shared" si="92"/>
        <v>0.37752013489310221</v>
      </c>
      <c r="L130" s="136">
        <f t="shared" si="93"/>
        <v>0.22744472540557584</v>
      </c>
      <c r="M130" s="137">
        <f t="shared" si="94"/>
        <v>13.420999999999999</v>
      </c>
      <c r="N130" s="138">
        <f t="shared" si="95"/>
        <v>0.11634001299517946</v>
      </c>
      <c r="O130" s="138">
        <f t="shared" si="96"/>
        <v>47.466725302033218</v>
      </c>
      <c r="P130" s="220">
        <f t="shared" si="97"/>
        <v>12</v>
      </c>
      <c r="Q130" s="221">
        <f t="shared" si="98"/>
        <v>2</v>
      </c>
      <c r="R130" s="221">
        <f t="shared" si="99"/>
        <v>816</v>
      </c>
      <c r="T130">
        <v>514</v>
      </c>
      <c r="U130">
        <v>5357</v>
      </c>
      <c r="V130" t="s">
        <v>597</v>
      </c>
      <c r="W130">
        <v>1719.0989999999999</v>
      </c>
      <c r="X130">
        <v>917.00800000000004</v>
      </c>
      <c r="Y130">
        <v>1.875</v>
      </c>
      <c r="Z130">
        <v>13.420999999999999</v>
      </c>
      <c r="AA130">
        <v>103.051081</v>
      </c>
      <c r="AB130">
        <v>2.0402499999999999</v>
      </c>
      <c r="AC130">
        <v>38.903858</v>
      </c>
      <c r="AD130" s="1">
        <v>391</v>
      </c>
      <c r="AE130">
        <v>2</v>
      </c>
      <c r="AF130">
        <v>816</v>
      </c>
      <c r="AG130">
        <v>78</v>
      </c>
      <c r="AH130">
        <v>16.682008</v>
      </c>
      <c r="AI130">
        <v>645.29999999999995</v>
      </c>
      <c r="AJ130">
        <v>0</v>
      </c>
      <c r="AK130">
        <v>12</v>
      </c>
      <c r="AL130">
        <v>1980</v>
      </c>
      <c r="AM130" t="s">
        <v>598</v>
      </c>
      <c r="AN130" t="s">
        <v>1109</v>
      </c>
      <c r="AO130">
        <v>403.12599999999998</v>
      </c>
      <c r="AR130" t="s">
        <v>117</v>
      </c>
      <c r="AS130" t="s">
        <v>123</v>
      </c>
      <c r="AT130" t="s">
        <v>335</v>
      </c>
      <c r="AU130" t="s">
        <v>597</v>
      </c>
      <c r="AV130" t="s">
        <v>48</v>
      </c>
      <c r="AW130">
        <v>10</v>
      </c>
      <c r="BB130">
        <v>0.81591380585470275</v>
      </c>
      <c r="BC130" t="s">
        <v>66</v>
      </c>
      <c r="BF130" t="s">
        <v>117</v>
      </c>
      <c r="BG130" t="s">
        <v>123</v>
      </c>
      <c r="BH130" t="s">
        <v>597</v>
      </c>
      <c r="BI130">
        <v>5357</v>
      </c>
      <c r="BJ130">
        <v>10</v>
      </c>
      <c r="BK130" t="s">
        <v>335</v>
      </c>
      <c r="BL130" t="s">
        <v>349</v>
      </c>
      <c r="BM130">
        <v>0.81591380585470275</v>
      </c>
      <c r="BN130" t="s">
        <v>66</v>
      </c>
      <c r="BO130" t="s">
        <v>182</v>
      </c>
      <c r="BP130">
        <v>1663.2239999999999</v>
      </c>
    </row>
    <row r="131" spans="1:68" ht="16.5" x14ac:dyDescent="0.25">
      <c r="A131" s="110" t="str">
        <f t="shared" si="84"/>
        <v>삼환교통</v>
      </c>
      <c r="B131" s="111" t="str">
        <f t="shared" si="34"/>
        <v>신성배</v>
      </c>
      <c r="C131" s="112" t="str">
        <f t="shared" si="85"/>
        <v>F</v>
      </c>
      <c r="D131" s="113">
        <f t="shared" si="86"/>
        <v>0.69770886770045215</v>
      </c>
      <c r="E131" s="114">
        <f t="shared" si="87"/>
        <v>6917</v>
      </c>
      <c r="F131" s="115" t="str">
        <f t="shared" si="88"/>
        <v>4</v>
      </c>
      <c r="G131" s="116" t="str">
        <f t="shared" si="89"/>
        <v>72아1215</v>
      </c>
      <c r="H131" s="117">
        <f t="shared" si="90"/>
        <v>13</v>
      </c>
      <c r="I131" s="118">
        <f t="shared" si="35"/>
        <v>1728.5509999999999</v>
      </c>
      <c r="J131" s="119">
        <f t="shared" si="91"/>
        <v>2.1879419764754562E-2</v>
      </c>
      <c r="K131" s="119">
        <f t="shared" si="92"/>
        <v>0.33727025154143858</v>
      </c>
      <c r="L131" s="119">
        <f t="shared" si="93"/>
        <v>0.21347359724995099</v>
      </c>
      <c r="M131" s="120">
        <f t="shared" si="94"/>
        <v>14.411</v>
      </c>
      <c r="N131" s="121">
        <f t="shared" si="95"/>
        <v>5.7851923373970458E-2</v>
      </c>
      <c r="O131" s="121">
        <f t="shared" si="96"/>
        <v>11.628236598168062</v>
      </c>
      <c r="P131" s="222">
        <f t="shared" si="97"/>
        <v>2</v>
      </c>
      <c r="Q131" s="223">
        <f t="shared" si="98"/>
        <v>1</v>
      </c>
      <c r="R131" s="223">
        <f t="shared" si="99"/>
        <v>201</v>
      </c>
      <c r="T131">
        <v>514</v>
      </c>
      <c r="U131">
        <v>6917</v>
      </c>
      <c r="V131" t="s">
        <v>1110</v>
      </c>
      <c r="W131">
        <v>1728.5509999999999</v>
      </c>
      <c r="X131">
        <v>897.41800000000001</v>
      </c>
      <c r="Y131">
        <v>1.9259999999999999</v>
      </c>
      <c r="Z131">
        <v>14.411</v>
      </c>
      <c r="AA131">
        <v>112.534977</v>
      </c>
      <c r="AB131">
        <v>2.4622000000000002</v>
      </c>
      <c r="AC131">
        <v>37.954700000000003</v>
      </c>
      <c r="AD131" s="1">
        <v>369</v>
      </c>
      <c r="AE131">
        <v>1</v>
      </c>
      <c r="AF131">
        <v>201</v>
      </c>
      <c r="AG131">
        <v>78</v>
      </c>
      <c r="AH131">
        <v>15.360122</v>
      </c>
      <c r="AI131">
        <v>359</v>
      </c>
      <c r="AJ131">
        <v>0</v>
      </c>
      <c r="AK131">
        <v>2</v>
      </c>
      <c r="AL131">
        <v>1150</v>
      </c>
      <c r="AM131" t="s">
        <v>1111</v>
      </c>
      <c r="AN131" t="s">
        <v>1112</v>
      </c>
      <c r="AO131">
        <v>264.29300000000001</v>
      </c>
      <c r="AR131" t="s">
        <v>117</v>
      </c>
      <c r="AS131" t="s">
        <v>120</v>
      </c>
      <c r="AT131" t="s">
        <v>258</v>
      </c>
      <c r="AU131" t="s">
        <v>1110</v>
      </c>
      <c r="AV131" t="s">
        <v>48</v>
      </c>
      <c r="AW131">
        <v>13</v>
      </c>
      <c r="BB131">
        <v>0.69770886770045215</v>
      </c>
      <c r="BC131" t="s">
        <v>69</v>
      </c>
      <c r="BF131" t="s">
        <v>117</v>
      </c>
      <c r="BG131" t="s">
        <v>120</v>
      </c>
      <c r="BH131" t="s">
        <v>1110</v>
      </c>
      <c r="BI131">
        <v>6917</v>
      </c>
      <c r="BJ131">
        <v>13</v>
      </c>
      <c r="BK131" t="s">
        <v>258</v>
      </c>
      <c r="BL131" t="s">
        <v>261</v>
      </c>
      <c r="BM131">
        <v>0.69770886770045215</v>
      </c>
      <c r="BN131" t="s">
        <v>69</v>
      </c>
      <c r="BO131" t="s">
        <v>191</v>
      </c>
      <c r="BP131">
        <v>1728.5509999999999</v>
      </c>
    </row>
    <row r="132" spans="1:68" ht="16.5" x14ac:dyDescent="0.25">
      <c r="A132" s="127" t="str">
        <f t="shared" si="84"/>
        <v>삼환교통</v>
      </c>
      <c r="B132" s="128" t="str">
        <f t="shared" si="34"/>
        <v>신영민</v>
      </c>
      <c r="C132" s="129" t="str">
        <f t="shared" si="85"/>
        <v>C</v>
      </c>
      <c r="D132" s="130">
        <f t="shared" si="86"/>
        <v>0.86453852712670443</v>
      </c>
      <c r="E132" s="131">
        <f t="shared" si="87"/>
        <v>1911</v>
      </c>
      <c r="F132" s="132" t="str">
        <f t="shared" si="88"/>
        <v>급행99</v>
      </c>
      <c r="G132" s="133" t="str">
        <f t="shared" si="89"/>
        <v>70바3126</v>
      </c>
      <c r="H132" s="134">
        <f t="shared" si="90"/>
        <v>7</v>
      </c>
      <c r="I132" s="135">
        <f t="shared" si="35"/>
        <v>2534.86</v>
      </c>
      <c r="J132" s="136">
        <f t="shared" si="91"/>
        <v>1.4870704157415315E-2</v>
      </c>
      <c r="K132" s="136">
        <f t="shared" si="92"/>
        <v>0.32387581584932612</v>
      </c>
      <c r="L132" s="136">
        <f t="shared" si="93"/>
        <v>0.13807468657046149</v>
      </c>
      <c r="M132" s="137">
        <f t="shared" si="94"/>
        <v>11.981</v>
      </c>
      <c r="N132" s="138">
        <f t="shared" si="95"/>
        <v>3.9449910448703281E-2</v>
      </c>
      <c r="O132" s="138">
        <f t="shared" si="96"/>
        <v>3.1559928358962623</v>
      </c>
      <c r="P132" s="220">
        <f t="shared" si="97"/>
        <v>2</v>
      </c>
      <c r="Q132" s="221">
        <f t="shared" si="98"/>
        <v>1</v>
      </c>
      <c r="R132" s="221">
        <f t="shared" si="99"/>
        <v>80</v>
      </c>
      <c r="T132">
        <v>514</v>
      </c>
      <c r="U132">
        <v>1911</v>
      </c>
      <c r="V132" t="s">
        <v>599</v>
      </c>
      <c r="W132">
        <v>2534.86</v>
      </c>
      <c r="X132">
        <v>997.26400000000001</v>
      </c>
      <c r="Y132">
        <v>2.5419999999999998</v>
      </c>
      <c r="Z132">
        <v>11.981</v>
      </c>
      <c r="AA132">
        <v>138.71219400000001</v>
      </c>
      <c r="AB132">
        <v>2.062748</v>
      </c>
      <c r="AC132">
        <v>44.925525</v>
      </c>
      <c r="AD132" s="1">
        <v>350</v>
      </c>
      <c r="AE132">
        <v>1</v>
      </c>
      <c r="AF132">
        <v>80</v>
      </c>
      <c r="AG132">
        <v>73</v>
      </c>
      <c r="AH132">
        <v>18.274239999999999</v>
      </c>
      <c r="AI132">
        <v>372.7</v>
      </c>
      <c r="AJ132">
        <v>0</v>
      </c>
      <c r="AK132">
        <v>2</v>
      </c>
      <c r="AL132">
        <v>354</v>
      </c>
      <c r="AM132" t="s">
        <v>600</v>
      </c>
      <c r="AN132" t="s">
        <v>1113</v>
      </c>
      <c r="AO132">
        <v>542.74599999999998</v>
      </c>
      <c r="AR132" t="s">
        <v>117</v>
      </c>
      <c r="AS132" t="s">
        <v>124</v>
      </c>
      <c r="AT132" t="s">
        <v>357</v>
      </c>
      <c r="AU132" t="s">
        <v>599</v>
      </c>
      <c r="AV132" t="s">
        <v>48</v>
      </c>
      <c r="AW132">
        <v>7</v>
      </c>
      <c r="BB132">
        <v>0.86453852712670443</v>
      </c>
      <c r="BC132" t="s">
        <v>68</v>
      </c>
      <c r="BF132" t="s">
        <v>117</v>
      </c>
      <c r="BG132" t="s">
        <v>124</v>
      </c>
      <c r="BH132" t="s">
        <v>599</v>
      </c>
      <c r="BI132">
        <v>1911</v>
      </c>
      <c r="BJ132">
        <v>7</v>
      </c>
      <c r="BK132" t="s">
        <v>357</v>
      </c>
      <c r="BL132" t="s">
        <v>361</v>
      </c>
      <c r="BM132">
        <v>0.86453852712670443</v>
      </c>
      <c r="BN132" t="s">
        <v>68</v>
      </c>
      <c r="BO132" t="s">
        <v>180</v>
      </c>
      <c r="BP132">
        <v>2534.86</v>
      </c>
    </row>
    <row r="133" spans="1:68" ht="16.5" x14ac:dyDescent="0.25">
      <c r="A133" s="110" t="str">
        <f t="shared" si="84"/>
        <v>삼환교통</v>
      </c>
      <c r="B133" s="111" t="str">
        <f t="shared" ref="B133:B195" si="100">IF(BH133="NULL", E133, BH133)</f>
        <v>신영철</v>
      </c>
      <c r="C133" s="112" t="str">
        <f t="shared" si="85"/>
        <v>C</v>
      </c>
      <c r="D133" s="113">
        <f t="shared" si="86"/>
        <v>0.88701831311120316</v>
      </c>
      <c r="E133" s="114">
        <f t="shared" si="87"/>
        <v>2409</v>
      </c>
      <c r="F133" s="115" t="str">
        <f t="shared" si="88"/>
        <v>급행99</v>
      </c>
      <c r="G133" s="116" t="str">
        <f t="shared" si="89"/>
        <v>70바3126</v>
      </c>
      <c r="H133" s="117">
        <f t="shared" si="90"/>
        <v>10</v>
      </c>
      <c r="I133" s="118">
        <f t="shared" ref="I133:I195" si="101">W133</f>
        <v>2183.64</v>
      </c>
      <c r="J133" s="119">
        <f t="shared" si="91"/>
        <v>2.1116016962618778E-2</v>
      </c>
      <c r="K133" s="119">
        <f t="shared" si="92"/>
        <v>0.33005011889089469</v>
      </c>
      <c r="L133" s="119">
        <f t="shared" si="93"/>
        <v>0.17905881921928524</v>
      </c>
      <c r="M133" s="120">
        <f t="shared" si="94"/>
        <v>11.544</v>
      </c>
      <c r="N133" s="121">
        <f t="shared" si="95"/>
        <v>0</v>
      </c>
      <c r="O133" s="121">
        <f t="shared" si="96"/>
        <v>13.143192101262114</v>
      </c>
      <c r="P133" s="222">
        <f t="shared" si="97"/>
        <v>11</v>
      </c>
      <c r="Q133" s="223">
        <f t="shared" si="98"/>
        <v>0</v>
      </c>
      <c r="R133" s="223">
        <f t="shared" si="99"/>
        <v>287</v>
      </c>
      <c r="T133">
        <v>514</v>
      </c>
      <c r="U133">
        <v>2409</v>
      </c>
      <c r="V133" t="s">
        <v>601</v>
      </c>
      <c r="W133">
        <v>2183.64</v>
      </c>
      <c r="X133">
        <v>849.78599999999994</v>
      </c>
      <c r="Y133">
        <v>2.57</v>
      </c>
      <c r="Z133">
        <v>11.544</v>
      </c>
      <c r="AA133">
        <v>121.64135899999999</v>
      </c>
      <c r="AB133">
        <v>2.568581</v>
      </c>
      <c r="AC133">
        <v>40.147745</v>
      </c>
      <c r="AD133" s="1">
        <v>391</v>
      </c>
      <c r="AE133">
        <v>0</v>
      </c>
      <c r="AF133">
        <v>287</v>
      </c>
      <c r="AG133">
        <v>72</v>
      </c>
      <c r="AH133">
        <v>17.951460000000001</v>
      </c>
      <c r="AI133">
        <v>233</v>
      </c>
      <c r="AJ133">
        <v>0</v>
      </c>
      <c r="AK133">
        <v>11</v>
      </c>
      <c r="AL133">
        <v>2203</v>
      </c>
      <c r="AM133" t="s">
        <v>602</v>
      </c>
      <c r="AN133" t="s">
        <v>1114</v>
      </c>
      <c r="AO133">
        <v>426.90600000000001</v>
      </c>
      <c r="AR133" t="s">
        <v>117</v>
      </c>
      <c r="AS133" t="s">
        <v>124</v>
      </c>
      <c r="AT133" t="s">
        <v>357</v>
      </c>
      <c r="AU133" t="s">
        <v>601</v>
      </c>
      <c r="AV133" t="s">
        <v>48</v>
      </c>
      <c r="AW133">
        <v>10</v>
      </c>
      <c r="BB133">
        <v>0.88701831311120316</v>
      </c>
      <c r="BC133" t="s">
        <v>68</v>
      </c>
      <c r="BF133" t="s">
        <v>117</v>
      </c>
      <c r="BG133" t="s">
        <v>124</v>
      </c>
      <c r="BH133" t="s">
        <v>601</v>
      </c>
      <c r="BI133">
        <v>2409</v>
      </c>
      <c r="BJ133">
        <v>10</v>
      </c>
      <c r="BK133" t="s">
        <v>357</v>
      </c>
      <c r="BL133" t="s">
        <v>360</v>
      </c>
      <c r="BM133">
        <v>0.88701831311120316</v>
      </c>
      <c r="BN133" t="s">
        <v>68</v>
      </c>
      <c r="BO133" t="s">
        <v>180</v>
      </c>
      <c r="BP133">
        <v>2183.64</v>
      </c>
    </row>
    <row r="134" spans="1:68" ht="16.5" x14ac:dyDescent="0.25">
      <c r="A134" s="110" t="str">
        <f t="shared" si="84"/>
        <v>삼환교통</v>
      </c>
      <c r="B134" s="111" t="str">
        <f t="shared" si="100"/>
        <v>신진호</v>
      </c>
      <c r="C134" s="112" t="str">
        <f t="shared" si="85"/>
        <v>C</v>
      </c>
      <c r="D134" s="113">
        <f t="shared" si="86"/>
        <v>0.8504761904761905</v>
      </c>
      <c r="E134" s="114">
        <f t="shared" si="87"/>
        <v>7740</v>
      </c>
      <c r="F134" s="115" t="str">
        <f t="shared" si="88"/>
        <v>14</v>
      </c>
      <c r="G134" s="116" t="str">
        <f t="shared" si="89"/>
        <v>70바3178</v>
      </c>
      <c r="H134" s="117">
        <f t="shared" si="90"/>
        <v>1</v>
      </c>
      <c r="I134" s="118">
        <f t="shared" si="101"/>
        <v>771.74099999999999</v>
      </c>
      <c r="J134" s="119">
        <f t="shared" si="91"/>
        <v>4.8583209002086701E-2</v>
      </c>
      <c r="K134" s="119">
        <f t="shared" si="92"/>
        <v>0.31478675977721832</v>
      </c>
      <c r="L134" s="119">
        <f t="shared" si="93"/>
        <v>0.16326721011323747</v>
      </c>
      <c r="M134" s="120">
        <f t="shared" si="94"/>
        <v>13.077999999999999</v>
      </c>
      <c r="N134" s="121">
        <f t="shared" si="95"/>
        <v>0.25915430176704363</v>
      </c>
      <c r="O134" s="121">
        <f t="shared" si="96"/>
        <v>7.9042062038948302</v>
      </c>
      <c r="P134" s="222">
        <f t="shared" si="97"/>
        <v>1</v>
      </c>
      <c r="Q134" s="223">
        <f t="shared" si="98"/>
        <v>2</v>
      </c>
      <c r="R134" s="223">
        <f t="shared" si="99"/>
        <v>61</v>
      </c>
      <c r="T134">
        <v>514</v>
      </c>
      <c r="U134">
        <v>7740</v>
      </c>
      <c r="V134" t="s">
        <v>603</v>
      </c>
      <c r="W134">
        <v>771.74099999999999</v>
      </c>
      <c r="X134">
        <v>432.93900000000002</v>
      </c>
      <c r="Y134">
        <v>1.7829999999999999</v>
      </c>
      <c r="Z134">
        <v>13.077999999999999</v>
      </c>
      <c r="AA134">
        <v>43.744701999999997</v>
      </c>
      <c r="AB134">
        <v>2.1252580000000001</v>
      </c>
      <c r="AC134">
        <v>13.770253</v>
      </c>
      <c r="AD134" s="1">
        <v>126</v>
      </c>
      <c r="AE134">
        <v>2</v>
      </c>
      <c r="AF134">
        <v>61</v>
      </c>
      <c r="AG134">
        <v>64</v>
      </c>
      <c r="AH134">
        <v>17.641929999999999</v>
      </c>
      <c r="AI134">
        <v>5.8</v>
      </c>
      <c r="AJ134">
        <v>0</v>
      </c>
      <c r="AK134">
        <v>1</v>
      </c>
      <c r="AL134">
        <v>72</v>
      </c>
      <c r="AM134" t="s">
        <v>604</v>
      </c>
      <c r="AN134" t="s">
        <v>1115</v>
      </c>
      <c r="AO134">
        <v>763.05899999999997</v>
      </c>
      <c r="AR134" t="s">
        <v>117</v>
      </c>
      <c r="AS134" t="s">
        <v>118</v>
      </c>
      <c r="AT134" t="s">
        <v>221</v>
      </c>
      <c r="AU134" t="s">
        <v>603</v>
      </c>
      <c r="AV134" t="s">
        <v>48</v>
      </c>
      <c r="AW134">
        <v>1</v>
      </c>
      <c r="BB134">
        <v>0.8504761904761905</v>
      </c>
      <c r="BC134" t="s">
        <v>68</v>
      </c>
      <c r="BF134" t="s">
        <v>117</v>
      </c>
      <c r="BG134" t="s">
        <v>118</v>
      </c>
      <c r="BH134" t="s">
        <v>603</v>
      </c>
      <c r="BI134">
        <v>7740</v>
      </c>
      <c r="BJ134">
        <v>1</v>
      </c>
      <c r="BK134" t="s">
        <v>221</v>
      </c>
      <c r="BL134" t="s">
        <v>178</v>
      </c>
      <c r="BM134">
        <v>0.8504761904761905</v>
      </c>
      <c r="BN134" t="s">
        <v>68</v>
      </c>
      <c r="BO134" t="s">
        <v>180</v>
      </c>
      <c r="BP134">
        <v>763.05899999999997</v>
      </c>
    </row>
    <row r="135" spans="1:68" ht="16.5" x14ac:dyDescent="0.25">
      <c r="A135" s="127" t="str">
        <f t="shared" si="84"/>
        <v>삼환교통</v>
      </c>
      <c r="B135" s="128" t="str">
        <f t="shared" si="100"/>
        <v>심길석</v>
      </c>
      <c r="C135" s="129" t="str">
        <f t="shared" si="85"/>
        <v>F</v>
      </c>
      <c r="D135" s="130">
        <f t="shared" si="86"/>
        <v>0.76291073101336482</v>
      </c>
      <c r="E135" s="131">
        <f t="shared" si="87"/>
        <v>3773</v>
      </c>
      <c r="F135" s="132" t="str">
        <f t="shared" si="88"/>
        <v>58</v>
      </c>
      <c r="G135" s="133" t="str">
        <f t="shared" si="89"/>
        <v>72아1197</v>
      </c>
      <c r="H135" s="134">
        <f t="shared" si="90"/>
        <v>2</v>
      </c>
      <c r="I135" s="135">
        <f t="shared" si="101"/>
        <v>2280.2280000000001</v>
      </c>
      <c r="J135" s="136">
        <f t="shared" si="91"/>
        <v>1.5922227775957094E-2</v>
      </c>
      <c r="K135" s="136">
        <f t="shared" si="92"/>
        <v>0.37578862831405418</v>
      </c>
      <c r="L135" s="136">
        <f t="shared" si="93"/>
        <v>0.22015342325416581</v>
      </c>
      <c r="M135" s="137">
        <f t="shared" si="94"/>
        <v>13.598000000000001</v>
      </c>
      <c r="N135" s="138">
        <f t="shared" si="95"/>
        <v>4.3855263596447369E-2</v>
      </c>
      <c r="O135" s="138">
        <f t="shared" si="96"/>
        <v>34.470237186807637</v>
      </c>
      <c r="P135" s="220">
        <f t="shared" si="97"/>
        <v>7</v>
      </c>
      <c r="Q135" s="221">
        <f t="shared" si="98"/>
        <v>1</v>
      </c>
      <c r="R135" s="221">
        <f t="shared" si="99"/>
        <v>786</v>
      </c>
      <c r="T135">
        <v>514</v>
      </c>
      <c r="U135">
        <v>3773</v>
      </c>
      <c r="V135" t="s">
        <v>605</v>
      </c>
      <c r="W135">
        <v>2280.2280000000001</v>
      </c>
      <c r="X135">
        <v>1067.5730000000001</v>
      </c>
      <c r="Y135">
        <v>2.1360000000000001</v>
      </c>
      <c r="Z135">
        <v>13.598000000000001</v>
      </c>
      <c r="AA135">
        <v>145.845797</v>
      </c>
      <c r="AB135">
        <v>2.32219</v>
      </c>
      <c r="AC135">
        <v>54.807192000000001</v>
      </c>
      <c r="AD135" s="1">
        <v>502</v>
      </c>
      <c r="AE135">
        <v>1</v>
      </c>
      <c r="AF135">
        <v>786</v>
      </c>
      <c r="AG135">
        <v>76</v>
      </c>
      <c r="AH135">
        <v>15.634512000000001</v>
      </c>
      <c r="AI135">
        <v>3817.3</v>
      </c>
      <c r="AJ135">
        <v>0</v>
      </c>
      <c r="AK135">
        <v>7</v>
      </c>
      <c r="AL135">
        <v>1237</v>
      </c>
      <c r="AM135" t="s">
        <v>606</v>
      </c>
      <c r="AN135" t="s">
        <v>1116</v>
      </c>
      <c r="AO135">
        <v>2161.6089999999999</v>
      </c>
      <c r="AR135" t="s">
        <v>117</v>
      </c>
      <c r="AS135" t="s">
        <v>121</v>
      </c>
      <c r="AT135" t="s">
        <v>290</v>
      </c>
      <c r="AU135" t="s">
        <v>605</v>
      </c>
      <c r="AV135" t="s">
        <v>48</v>
      </c>
      <c r="AW135">
        <v>2</v>
      </c>
      <c r="BB135">
        <v>0.76291073101336482</v>
      </c>
      <c r="BC135" t="s">
        <v>69</v>
      </c>
      <c r="BF135" t="s">
        <v>117</v>
      </c>
      <c r="BG135" t="s">
        <v>121</v>
      </c>
      <c r="BH135" t="s">
        <v>605</v>
      </c>
      <c r="BI135">
        <v>3773</v>
      </c>
      <c r="BJ135">
        <v>2</v>
      </c>
      <c r="BK135" t="s">
        <v>290</v>
      </c>
      <c r="BL135" t="s">
        <v>289</v>
      </c>
      <c r="BM135">
        <v>0.76291073101336482</v>
      </c>
      <c r="BN135" t="s">
        <v>69</v>
      </c>
      <c r="BO135" t="s">
        <v>191</v>
      </c>
      <c r="BP135">
        <v>2280.2280000000001</v>
      </c>
    </row>
    <row r="136" spans="1:68" ht="16.5" x14ac:dyDescent="0.25">
      <c r="A136" s="110" t="str">
        <f t="shared" si="84"/>
        <v>삼환교통</v>
      </c>
      <c r="B136" s="111" t="str">
        <f t="shared" si="100"/>
        <v>심영보</v>
      </c>
      <c r="C136" s="112" t="str">
        <f t="shared" si="85"/>
        <v>F</v>
      </c>
      <c r="D136" s="113">
        <f t="shared" si="86"/>
        <v>0.68416401036026975</v>
      </c>
      <c r="E136" s="114">
        <f t="shared" si="87"/>
        <v>1298</v>
      </c>
      <c r="F136" s="115" t="str">
        <f t="shared" si="88"/>
        <v>58</v>
      </c>
      <c r="G136" s="116" t="str">
        <f t="shared" si="89"/>
        <v>72아1195</v>
      </c>
      <c r="H136" s="117">
        <f t="shared" si="90"/>
        <v>2</v>
      </c>
      <c r="I136" s="118">
        <f t="shared" si="101"/>
        <v>1467.12</v>
      </c>
      <c r="J136" s="119">
        <f t="shared" si="91"/>
        <v>4.207491779865228E-2</v>
      </c>
      <c r="K136" s="119">
        <f t="shared" si="92"/>
        <v>0.39760961001724737</v>
      </c>
      <c r="L136" s="119">
        <f t="shared" si="93"/>
        <v>0.22356726102840943</v>
      </c>
      <c r="M136" s="120">
        <f t="shared" si="94"/>
        <v>17.885999999999999</v>
      </c>
      <c r="N136" s="121">
        <f t="shared" si="95"/>
        <v>0</v>
      </c>
      <c r="O136" s="121">
        <f t="shared" si="96"/>
        <v>29.172801134194888</v>
      </c>
      <c r="P136" s="222">
        <f t="shared" si="97"/>
        <v>10</v>
      </c>
      <c r="Q136" s="223">
        <f t="shared" si="98"/>
        <v>0</v>
      </c>
      <c r="R136" s="223">
        <f t="shared" si="99"/>
        <v>428</v>
      </c>
      <c r="T136">
        <v>514</v>
      </c>
      <c r="U136">
        <v>1298</v>
      </c>
      <c r="V136" t="s">
        <v>607</v>
      </c>
      <c r="W136">
        <v>1467.12</v>
      </c>
      <c r="X136">
        <v>766.68499999999995</v>
      </c>
      <c r="Y136">
        <v>1.9139999999999999</v>
      </c>
      <c r="Z136">
        <v>17.885999999999999</v>
      </c>
      <c r="AA136">
        <v>96.711917999999997</v>
      </c>
      <c r="AB136">
        <v>4.0691459999999999</v>
      </c>
      <c r="AC136">
        <v>38.453588000000003</v>
      </c>
      <c r="AD136" s="1">
        <v>328</v>
      </c>
      <c r="AE136">
        <v>0</v>
      </c>
      <c r="AF136">
        <v>428</v>
      </c>
      <c r="AG136">
        <v>73</v>
      </c>
      <c r="AH136">
        <v>15.170002</v>
      </c>
      <c r="AI136">
        <v>3398.3</v>
      </c>
      <c r="AJ136">
        <v>0</v>
      </c>
      <c r="AK136">
        <v>10</v>
      </c>
      <c r="AL136">
        <v>2288</v>
      </c>
      <c r="AM136" t="s">
        <v>608</v>
      </c>
      <c r="AN136" t="s">
        <v>1117</v>
      </c>
      <c r="AO136">
        <v>1349.1869999999999</v>
      </c>
      <c r="AR136" t="s">
        <v>117</v>
      </c>
      <c r="AS136" t="s">
        <v>121</v>
      </c>
      <c r="AT136" t="s">
        <v>287</v>
      </c>
      <c r="AU136" t="s">
        <v>607</v>
      </c>
      <c r="AV136" t="s">
        <v>48</v>
      </c>
      <c r="AW136">
        <v>2</v>
      </c>
      <c r="BB136">
        <v>0.68416401036026975</v>
      </c>
      <c r="BC136" t="s">
        <v>69</v>
      </c>
      <c r="BF136" t="s">
        <v>117</v>
      </c>
      <c r="BG136" t="s">
        <v>121</v>
      </c>
      <c r="BH136" t="s">
        <v>607</v>
      </c>
      <c r="BI136">
        <v>1298</v>
      </c>
      <c r="BJ136">
        <v>2</v>
      </c>
      <c r="BK136" t="s">
        <v>287</v>
      </c>
      <c r="BL136" t="s">
        <v>285</v>
      </c>
      <c r="BM136">
        <v>0.68416401036026975</v>
      </c>
      <c r="BN136" t="s">
        <v>69</v>
      </c>
      <c r="BO136" t="s">
        <v>191</v>
      </c>
      <c r="BP136">
        <v>1428.81</v>
      </c>
    </row>
    <row r="137" spans="1:68" ht="16.5" x14ac:dyDescent="0.25">
      <c r="A137" s="127" t="str">
        <f t="shared" si="84"/>
        <v>삼환교통</v>
      </c>
      <c r="B137" s="128" t="str">
        <f t="shared" si="100"/>
        <v>심재익</v>
      </c>
      <c r="C137" s="129" t="str">
        <f t="shared" si="85"/>
        <v>C</v>
      </c>
      <c r="D137" s="130">
        <f t="shared" si="86"/>
        <v>0.89226753482120735</v>
      </c>
      <c r="E137" s="131">
        <f t="shared" si="87"/>
        <v>205</v>
      </c>
      <c r="F137" s="132" t="str">
        <f t="shared" si="88"/>
        <v>23</v>
      </c>
      <c r="G137" s="133" t="str">
        <f t="shared" si="89"/>
        <v>70바3164</v>
      </c>
      <c r="H137" s="134">
        <f t="shared" si="90"/>
        <v>2</v>
      </c>
      <c r="I137" s="135">
        <f t="shared" si="101"/>
        <v>1048.4259999999999</v>
      </c>
      <c r="J137" s="136">
        <f t="shared" si="91"/>
        <v>3.7136484786749288E-2</v>
      </c>
      <c r="K137" s="136">
        <f t="shared" si="92"/>
        <v>0.32462164761147105</v>
      </c>
      <c r="L137" s="136">
        <f t="shared" si="93"/>
        <v>0.1211339665365033</v>
      </c>
      <c r="M137" s="137">
        <f t="shared" si="94"/>
        <v>10.742000000000001</v>
      </c>
      <c r="N137" s="138">
        <f t="shared" si="95"/>
        <v>9.5381076012994725E-2</v>
      </c>
      <c r="O137" s="138">
        <f t="shared" si="96"/>
        <v>8.0120103850915569</v>
      </c>
      <c r="P137" s="220">
        <f t="shared" si="97"/>
        <v>2</v>
      </c>
      <c r="Q137" s="221">
        <f t="shared" si="98"/>
        <v>1</v>
      </c>
      <c r="R137" s="221">
        <f t="shared" si="99"/>
        <v>84</v>
      </c>
      <c r="T137">
        <v>514</v>
      </c>
      <c r="U137">
        <v>205</v>
      </c>
      <c r="V137" t="s">
        <v>609</v>
      </c>
      <c r="W137">
        <v>1048.4259999999999</v>
      </c>
      <c r="X137">
        <v>582.63400000000001</v>
      </c>
      <c r="Y137">
        <v>1.7989999999999999</v>
      </c>
      <c r="Z137">
        <v>10.742000000000001</v>
      </c>
      <c r="AA137">
        <v>62.232196000000002</v>
      </c>
      <c r="AB137">
        <v>2.3110849999999998</v>
      </c>
      <c r="AC137">
        <v>20.201917999999999</v>
      </c>
      <c r="AD137" s="1">
        <v>127</v>
      </c>
      <c r="AE137">
        <v>1</v>
      </c>
      <c r="AF137">
        <v>84</v>
      </c>
      <c r="AG137">
        <v>91</v>
      </c>
      <c r="AH137">
        <v>16.847003000000001</v>
      </c>
      <c r="AI137">
        <v>195.1</v>
      </c>
      <c r="AJ137">
        <v>19.600000000000001</v>
      </c>
      <c r="AK137">
        <v>2</v>
      </c>
      <c r="AL137">
        <v>166</v>
      </c>
      <c r="AM137" t="s">
        <v>610</v>
      </c>
      <c r="AN137" t="s">
        <v>1118</v>
      </c>
      <c r="AO137">
        <v>934.77800000000002</v>
      </c>
      <c r="AR137" t="s">
        <v>117</v>
      </c>
      <c r="AS137" t="s">
        <v>119</v>
      </c>
      <c r="AT137" t="s">
        <v>240</v>
      </c>
      <c r="AU137" t="s">
        <v>609</v>
      </c>
      <c r="AV137" t="s">
        <v>48</v>
      </c>
      <c r="AW137">
        <v>2</v>
      </c>
      <c r="BB137">
        <v>0.89226753482120735</v>
      </c>
      <c r="BC137" t="s">
        <v>68</v>
      </c>
      <c r="BF137" t="s">
        <v>117</v>
      </c>
      <c r="BG137" t="s">
        <v>119</v>
      </c>
      <c r="BH137" t="s">
        <v>609</v>
      </c>
      <c r="BI137">
        <v>205</v>
      </c>
      <c r="BJ137">
        <v>2</v>
      </c>
      <c r="BK137" t="s">
        <v>240</v>
      </c>
      <c r="BL137" t="s">
        <v>248</v>
      </c>
      <c r="BM137">
        <v>0.89226753482120735</v>
      </c>
      <c r="BN137" t="s">
        <v>68</v>
      </c>
      <c r="BO137" t="s">
        <v>180</v>
      </c>
      <c r="BP137">
        <v>1022.225</v>
      </c>
    </row>
    <row r="138" spans="1:68" ht="16.5" x14ac:dyDescent="0.25">
      <c r="A138" s="110" t="str">
        <f t="shared" si="84"/>
        <v>삼환교통</v>
      </c>
      <c r="B138" s="111" t="str">
        <f t="shared" si="100"/>
        <v>안경묵</v>
      </c>
      <c r="C138" s="112" t="str">
        <f t="shared" si="85"/>
        <v>D</v>
      </c>
      <c r="D138" s="113">
        <f t="shared" si="86"/>
        <v>0.8398120749418263</v>
      </c>
      <c r="E138" s="114">
        <f t="shared" si="87"/>
        <v>7593</v>
      </c>
      <c r="F138" s="115" t="str">
        <f t="shared" si="88"/>
        <v>급행99</v>
      </c>
      <c r="G138" s="116" t="str">
        <f t="shared" si="89"/>
        <v>70바3151</v>
      </c>
      <c r="H138" s="117">
        <f t="shared" si="90"/>
        <v>14</v>
      </c>
      <c r="I138" s="118">
        <f t="shared" si="101"/>
        <v>2325.607</v>
      </c>
      <c r="J138" s="119">
        <f t="shared" si="91"/>
        <v>2.2173813027458283E-2</v>
      </c>
      <c r="K138" s="119">
        <f t="shared" si="92"/>
        <v>0.3610567058624416</v>
      </c>
      <c r="L138" s="119">
        <f t="shared" si="93"/>
        <v>0.23606740089791611</v>
      </c>
      <c r="M138" s="120">
        <f t="shared" si="94"/>
        <v>12.670999999999999</v>
      </c>
      <c r="N138" s="121">
        <f t="shared" si="95"/>
        <v>0</v>
      </c>
      <c r="O138" s="121">
        <f t="shared" si="96"/>
        <v>20.682772282677167</v>
      </c>
      <c r="P138" s="222">
        <f t="shared" si="97"/>
        <v>3</v>
      </c>
      <c r="Q138" s="223">
        <f t="shared" si="98"/>
        <v>0</v>
      </c>
      <c r="R138" s="223">
        <f t="shared" si="99"/>
        <v>481</v>
      </c>
      <c r="T138">
        <v>514</v>
      </c>
      <c r="U138">
        <v>7593</v>
      </c>
      <c r="V138" t="s">
        <v>611</v>
      </c>
      <c r="W138">
        <v>2325.607</v>
      </c>
      <c r="X138">
        <v>967.06100000000004</v>
      </c>
      <c r="Y138">
        <v>2.4049999999999998</v>
      </c>
      <c r="Z138">
        <v>12.670999999999999</v>
      </c>
      <c r="AA138">
        <v>139.051637</v>
      </c>
      <c r="AB138">
        <v>3.0833050000000002</v>
      </c>
      <c r="AC138">
        <v>50.205525999999999</v>
      </c>
      <c r="AD138" s="1">
        <v>549</v>
      </c>
      <c r="AE138">
        <v>0</v>
      </c>
      <c r="AF138">
        <v>481</v>
      </c>
      <c r="AG138">
        <v>70</v>
      </c>
      <c r="AH138">
        <v>16.724772000000002</v>
      </c>
      <c r="AI138">
        <v>355.6</v>
      </c>
      <c r="AJ138">
        <v>0</v>
      </c>
      <c r="AK138">
        <v>3</v>
      </c>
      <c r="AL138">
        <v>445</v>
      </c>
      <c r="AM138" t="s">
        <v>612</v>
      </c>
      <c r="AN138" t="s">
        <v>1119</v>
      </c>
      <c r="AO138">
        <v>427.96600000000001</v>
      </c>
      <c r="AR138" t="s">
        <v>117</v>
      </c>
      <c r="AS138" t="s">
        <v>124</v>
      </c>
      <c r="AT138" t="s">
        <v>361</v>
      </c>
      <c r="AU138" t="s">
        <v>611</v>
      </c>
      <c r="AV138" t="s">
        <v>48</v>
      </c>
      <c r="AW138">
        <v>14</v>
      </c>
      <c r="BB138">
        <v>0.8398120749418263</v>
      </c>
      <c r="BC138" t="s">
        <v>66</v>
      </c>
      <c r="BF138" t="s">
        <v>117</v>
      </c>
      <c r="BG138" t="s">
        <v>124</v>
      </c>
      <c r="BH138" t="s">
        <v>611</v>
      </c>
      <c r="BI138">
        <v>7593</v>
      </c>
      <c r="BJ138">
        <v>14</v>
      </c>
      <c r="BK138" t="s">
        <v>361</v>
      </c>
      <c r="BL138" t="s">
        <v>353</v>
      </c>
      <c r="BM138">
        <v>0.8398120749418263</v>
      </c>
      <c r="BN138" t="s">
        <v>66</v>
      </c>
      <c r="BO138" t="s">
        <v>182</v>
      </c>
      <c r="BP138">
        <v>2325.607</v>
      </c>
    </row>
    <row r="139" spans="1:68" ht="16.5" x14ac:dyDescent="0.25">
      <c r="A139" s="127" t="str">
        <f t="shared" si="84"/>
        <v>삼환교통</v>
      </c>
      <c r="B139" s="128" t="str">
        <f t="shared" si="100"/>
        <v>안병선</v>
      </c>
      <c r="C139" s="129" t="str">
        <f t="shared" si="85"/>
        <v>B</v>
      </c>
      <c r="D139" s="130">
        <f t="shared" si="86"/>
        <v>0.91208333333333336</v>
      </c>
      <c r="E139" s="131">
        <f t="shared" si="87"/>
        <v>5107</v>
      </c>
      <c r="F139" s="132" t="str">
        <f t="shared" si="88"/>
        <v>79</v>
      </c>
      <c r="G139" s="133" t="str">
        <f t="shared" si="89"/>
        <v>70바3128</v>
      </c>
      <c r="H139" s="134">
        <f t="shared" si="90"/>
        <v>1</v>
      </c>
      <c r="I139" s="135">
        <f t="shared" si="101"/>
        <v>2628.3049999999998</v>
      </c>
      <c r="J139" s="136">
        <f t="shared" si="91"/>
        <v>1.9005803184591726E-2</v>
      </c>
      <c r="K139" s="136">
        <f t="shared" si="92"/>
        <v>0.30760455354868116</v>
      </c>
      <c r="L139" s="136">
        <f t="shared" si="93"/>
        <v>0.16474495920374538</v>
      </c>
      <c r="M139" s="137">
        <f t="shared" si="94"/>
        <v>7.7309999999999999</v>
      </c>
      <c r="N139" s="138">
        <f t="shared" si="95"/>
        <v>0</v>
      </c>
      <c r="O139" s="138">
        <f t="shared" si="96"/>
        <v>1.5218933875634677</v>
      </c>
      <c r="P139" s="220">
        <f t="shared" si="97"/>
        <v>1</v>
      </c>
      <c r="Q139" s="221">
        <f t="shared" si="98"/>
        <v>0</v>
      </c>
      <c r="R139" s="221">
        <f t="shared" si="99"/>
        <v>40</v>
      </c>
      <c r="T139">
        <v>514</v>
      </c>
      <c r="U139">
        <v>5107</v>
      </c>
      <c r="V139" t="s">
        <v>613</v>
      </c>
      <c r="W139">
        <v>2628.3049999999998</v>
      </c>
      <c r="X139">
        <v>1200.7070000000001</v>
      </c>
      <c r="Y139">
        <v>2.1890000000000001</v>
      </c>
      <c r="Z139">
        <v>7.7309999999999999</v>
      </c>
      <c r="AA139">
        <v>156.163566</v>
      </c>
      <c r="AB139">
        <v>2.9680140000000002</v>
      </c>
      <c r="AC139">
        <v>48.036624000000003</v>
      </c>
      <c r="AD139" s="1">
        <v>433</v>
      </c>
      <c r="AE139">
        <v>0</v>
      </c>
      <c r="AF139">
        <v>40</v>
      </c>
      <c r="AG139">
        <v>74</v>
      </c>
      <c r="AH139">
        <v>16.830462000000001</v>
      </c>
      <c r="AI139">
        <v>317.60000000000002</v>
      </c>
      <c r="AJ139">
        <v>0</v>
      </c>
      <c r="AK139">
        <v>1</v>
      </c>
      <c r="AL139">
        <v>31</v>
      </c>
      <c r="AM139" t="s">
        <v>614</v>
      </c>
      <c r="AN139" t="s">
        <v>1120</v>
      </c>
      <c r="AO139">
        <v>2628.3049999999998</v>
      </c>
      <c r="AR139" t="s">
        <v>117</v>
      </c>
      <c r="AS139" t="s">
        <v>123</v>
      </c>
      <c r="AT139" t="s">
        <v>337</v>
      </c>
      <c r="AU139" t="s">
        <v>613</v>
      </c>
      <c r="AV139" t="s">
        <v>48</v>
      </c>
      <c r="AW139">
        <v>1</v>
      </c>
      <c r="BB139">
        <v>0.91208333333333336</v>
      </c>
      <c r="BC139" t="s">
        <v>67</v>
      </c>
      <c r="BF139" t="s">
        <v>117</v>
      </c>
      <c r="BG139" t="s">
        <v>123</v>
      </c>
      <c r="BH139" t="s">
        <v>613</v>
      </c>
      <c r="BI139">
        <v>5107</v>
      </c>
      <c r="BJ139">
        <v>1</v>
      </c>
      <c r="BK139" t="s">
        <v>337</v>
      </c>
      <c r="BL139" t="s">
        <v>178</v>
      </c>
      <c r="BM139">
        <v>0.91208333333333336</v>
      </c>
      <c r="BN139" t="s">
        <v>67</v>
      </c>
      <c r="BO139" t="s">
        <v>179</v>
      </c>
      <c r="BP139">
        <v>2628.3049999999998</v>
      </c>
    </row>
    <row r="140" spans="1:68" ht="16.5" x14ac:dyDescent="0.25">
      <c r="A140" s="110" t="str">
        <f t="shared" si="84"/>
        <v>삼환교통</v>
      </c>
      <c r="B140" s="111" t="str">
        <f t="shared" si="100"/>
        <v>안은석</v>
      </c>
      <c r="C140" s="112" t="str">
        <f t="shared" si="85"/>
        <v>C</v>
      </c>
      <c r="D140" s="113">
        <f t="shared" si="86"/>
        <v>0.878</v>
      </c>
      <c r="E140" s="114">
        <f t="shared" si="87"/>
        <v>9190</v>
      </c>
      <c r="F140" s="115" t="str">
        <f t="shared" si="88"/>
        <v>23</v>
      </c>
      <c r="G140" s="116" t="str">
        <f t="shared" si="89"/>
        <v>70바3129</v>
      </c>
      <c r="H140" s="117">
        <f t="shared" si="90"/>
        <v>1</v>
      </c>
      <c r="I140" s="118">
        <f t="shared" si="101"/>
        <v>599.41999999999996</v>
      </c>
      <c r="J140" s="119">
        <f t="shared" si="91"/>
        <v>2.5221777066210777E-2</v>
      </c>
      <c r="K140" s="119">
        <f t="shared" si="92"/>
        <v>0.34818335040398013</v>
      </c>
      <c r="L140" s="119">
        <f t="shared" si="93"/>
        <v>0.17850588902605855</v>
      </c>
      <c r="M140" s="120">
        <f t="shared" si="94"/>
        <v>12.412000000000001</v>
      </c>
      <c r="N140" s="121">
        <f t="shared" si="95"/>
        <v>0</v>
      </c>
      <c r="O140" s="121">
        <f t="shared" si="96"/>
        <v>13.846718494544728</v>
      </c>
      <c r="P140" s="222">
        <f t="shared" si="97"/>
        <v>6</v>
      </c>
      <c r="Q140" s="223">
        <f t="shared" si="98"/>
        <v>0</v>
      </c>
      <c r="R140" s="223">
        <f t="shared" si="99"/>
        <v>83</v>
      </c>
      <c r="T140">
        <v>514</v>
      </c>
      <c r="U140">
        <v>9190</v>
      </c>
      <c r="V140" t="s">
        <v>615</v>
      </c>
      <c r="W140">
        <v>599.41999999999996</v>
      </c>
      <c r="X140">
        <v>341.31099999999998</v>
      </c>
      <c r="Y140">
        <v>1.756</v>
      </c>
      <c r="Z140">
        <v>12.412000000000001</v>
      </c>
      <c r="AA140">
        <v>36.200541999999999</v>
      </c>
      <c r="AB140">
        <v>0.91304200000000002</v>
      </c>
      <c r="AC140">
        <v>12.604426</v>
      </c>
      <c r="AD140" s="1">
        <v>107</v>
      </c>
      <c r="AE140">
        <v>0</v>
      </c>
      <c r="AF140">
        <v>83</v>
      </c>
      <c r="AG140">
        <v>76</v>
      </c>
      <c r="AH140">
        <v>16.558315</v>
      </c>
      <c r="AI140">
        <v>48.8</v>
      </c>
      <c r="AJ140">
        <v>0</v>
      </c>
      <c r="AK140">
        <v>6</v>
      </c>
      <c r="AL140">
        <v>466</v>
      </c>
      <c r="AM140" t="s">
        <v>616</v>
      </c>
      <c r="AN140" t="s">
        <v>1121</v>
      </c>
      <c r="AO140">
        <v>599.41999999999996</v>
      </c>
      <c r="AR140" t="s">
        <v>117</v>
      </c>
      <c r="AS140" t="s">
        <v>119</v>
      </c>
      <c r="AT140" t="s">
        <v>236</v>
      </c>
      <c r="AU140" t="s">
        <v>615</v>
      </c>
      <c r="AV140" t="s">
        <v>48</v>
      </c>
      <c r="AW140">
        <v>1</v>
      </c>
      <c r="BB140">
        <v>0.878</v>
      </c>
      <c r="BC140" t="s">
        <v>68</v>
      </c>
      <c r="BF140" t="s">
        <v>117</v>
      </c>
      <c r="BG140" t="s">
        <v>119</v>
      </c>
      <c r="BH140" t="s">
        <v>615</v>
      </c>
      <c r="BI140">
        <v>9190</v>
      </c>
      <c r="BJ140">
        <v>1</v>
      </c>
      <c r="BK140" t="s">
        <v>236</v>
      </c>
      <c r="BL140" t="s">
        <v>178</v>
      </c>
      <c r="BM140">
        <v>0.878</v>
      </c>
      <c r="BN140" t="s">
        <v>68</v>
      </c>
      <c r="BO140" t="s">
        <v>180</v>
      </c>
      <c r="BP140">
        <v>599.41999999999996</v>
      </c>
    </row>
    <row r="141" spans="1:68" ht="16.5" x14ac:dyDescent="0.25">
      <c r="A141" s="127" t="str">
        <f t="shared" si="84"/>
        <v>삼환교통</v>
      </c>
      <c r="B141" s="128" t="str">
        <f t="shared" si="100"/>
        <v>안종열</v>
      </c>
      <c r="C141" s="129" t="str">
        <f t="shared" si="85"/>
        <v>F</v>
      </c>
      <c r="D141" s="130">
        <f t="shared" si="86"/>
        <v>0.73096047656938001</v>
      </c>
      <c r="E141" s="131">
        <f t="shared" si="87"/>
        <v>9187</v>
      </c>
      <c r="F141" s="132" t="str">
        <f t="shared" si="88"/>
        <v>62</v>
      </c>
      <c r="G141" s="133" t="str">
        <f t="shared" si="89"/>
        <v>70바3193</v>
      </c>
      <c r="H141" s="134">
        <f t="shared" si="90"/>
        <v>2</v>
      </c>
      <c r="I141" s="135">
        <f t="shared" si="101"/>
        <v>753.74699999999996</v>
      </c>
      <c r="J141" s="136">
        <f t="shared" si="91"/>
        <v>2.1838109360624715E-2</v>
      </c>
      <c r="K141" s="136">
        <f t="shared" si="92"/>
        <v>0.37592566262068461</v>
      </c>
      <c r="L141" s="136">
        <f t="shared" si="93"/>
        <v>0.27595466383282458</v>
      </c>
      <c r="M141" s="137">
        <f t="shared" si="94"/>
        <v>13.367000000000001</v>
      </c>
      <c r="N141" s="138">
        <f t="shared" si="95"/>
        <v>0</v>
      </c>
      <c r="O141" s="138">
        <f t="shared" si="96"/>
        <v>8.2255717104015016</v>
      </c>
      <c r="P141" s="220">
        <f t="shared" si="97"/>
        <v>2</v>
      </c>
      <c r="Q141" s="221">
        <f t="shared" si="98"/>
        <v>0</v>
      </c>
      <c r="R141" s="221">
        <f t="shared" si="99"/>
        <v>62</v>
      </c>
      <c r="T141">
        <v>514</v>
      </c>
      <c r="U141">
        <v>9187</v>
      </c>
      <c r="V141" t="s">
        <v>617</v>
      </c>
      <c r="W141">
        <v>753.74699999999996</v>
      </c>
      <c r="X141">
        <v>435.06299999999999</v>
      </c>
      <c r="Y141">
        <v>1.7330000000000001</v>
      </c>
      <c r="Z141">
        <v>13.367000000000001</v>
      </c>
      <c r="AA141">
        <v>52.952202999999997</v>
      </c>
      <c r="AB141">
        <v>1.1563760000000001</v>
      </c>
      <c r="AC141">
        <v>19.906092000000001</v>
      </c>
      <c r="AD141" s="1">
        <v>208</v>
      </c>
      <c r="AE141">
        <v>0</v>
      </c>
      <c r="AF141">
        <v>62</v>
      </c>
      <c r="AG141">
        <v>60</v>
      </c>
      <c r="AH141">
        <v>14.234477999999999</v>
      </c>
      <c r="AI141">
        <v>0</v>
      </c>
      <c r="AJ141">
        <v>0</v>
      </c>
      <c r="AK141">
        <v>2</v>
      </c>
      <c r="AL141">
        <v>84</v>
      </c>
      <c r="AM141" t="s">
        <v>618</v>
      </c>
      <c r="AN141" t="s">
        <v>1122</v>
      </c>
      <c r="AO141">
        <v>605.85699999999997</v>
      </c>
      <c r="AR141" t="s">
        <v>117</v>
      </c>
      <c r="AS141" t="s">
        <v>122</v>
      </c>
      <c r="AT141" t="s">
        <v>322</v>
      </c>
      <c r="AU141" t="s">
        <v>617</v>
      </c>
      <c r="AV141" t="s">
        <v>48</v>
      </c>
      <c r="AW141">
        <v>2</v>
      </c>
      <c r="BB141">
        <v>0.73096047656938001</v>
      </c>
      <c r="BC141" t="s">
        <v>69</v>
      </c>
      <c r="BF141" t="s">
        <v>117</v>
      </c>
      <c r="BG141" t="s">
        <v>122</v>
      </c>
      <c r="BH141" t="s">
        <v>617</v>
      </c>
      <c r="BI141">
        <v>9187</v>
      </c>
      <c r="BJ141">
        <v>2</v>
      </c>
      <c r="BK141" t="s">
        <v>322</v>
      </c>
      <c r="BL141" t="s">
        <v>329</v>
      </c>
      <c r="BM141">
        <v>0.73096047656938001</v>
      </c>
      <c r="BN141" t="s">
        <v>69</v>
      </c>
      <c r="BO141" t="s">
        <v>191</v>
      </c>
      <c r="BP141">
        <v>717.44499999999994</v>
      </c>
    </row>
    <row r="142" spans="1:68" ht="16.5" x14ac:dyDescent="0.25">
      <c r="A142" s="110" t="str">
        <f t="shared" si="84"/>
        <v>삼환교통</v>
      </c>
      <c r="B142" s="111" t="str">
        <f t="shared" si="100"/>
        <v>양해석</v>
      </c>
      <c r="C142" s="112" t="str">
        <f t="shared" si="85"/>
        <v>B</v>
      </c>
      <c r="D142" s="113">
        <f t="shared" si="86"/>
        <v>0.92315789473684218</v>
      </c>
      <c r="E142" s="114">
        <f t="shared" si="87"/>
        <v>2015</v>
      </c>
      <c r="F142" s="115" t="str">
        <f t="shared" si="88"/>
        <v>14</v>
      </c>
      <c r="G142" s="116" t="str">
        <f t="shared" si="89"/>
        <v>70바3127</v>
      </c>
      <c r="H142" s="117">
        <f t="shared" si="90"/>
        <v>1</v>
      </c>
      <c r="I142" s="118">
        <f t="shared" si="101"/>
        <v>1070.2</v>
      </c>
      <c r="J142" s="119">
        <f t="shared" si="91"/>
        <v>5.8768662378351549E-3</v>
      </c>
      <c r="K142" s="119">
        <f t="shared" si="92"/>
        <v>0.29305533893322611</v>
      </c>
      <c r="L142" s="119">
        <f t="shared" si="93"/>
        <v>0.16071762287422911</v>
      </c>
      <c r="M142" s="120">
        <f t="shared" si="94"/>
        <v>13.930999999999999</v>
      </c>
      <c r="N142" s="121">
        <f t="shared" si="95"/>
        <v>0.65408334890674635</v>
      </c>
      <c r="O142" s="121">
        <f t="shared" si="96"/>
        <v>18.501214726219398</v>
      </c>
      <c r="P142" s="222">
        <f t="shared" si="97"/>
        <v>1</v>
      </c>
      <c r="Q142" s="223">
        <f t="shared" si="98"/>
        <v>7</v>
      </c>
      <c r="R142" s="223">
        <f t="shared" si="99"/>
        <v>198</v>
      </c>
      <c r="T142">
        <v>514</v>
      </c>
      <c r="U142">
        <v>2015</v>
      </c>
      <c r="V142" t="s">
        <v>619</v>
      </c>
      <c r="W142">
        <v>1070.2</v>
      </c>
      <c r="X142">
        <v>610.20500000000004</v>
      </c>
      <c r="Y142">
        <v>1.754</v>
      </c>
      <c r="Z142">
        <v>13.930999999999999</v>
      </c>
      <c r="AA142">
        <v>58.653027999999999</v>
      </c>
      <c r="AB142">
        <v>0.344696</v>
      </c>
      <c r="AC142">
        <v>17.188583000000001</v>
      </c>
      <c r="AD142" s="1">
        <v>172</v>
      </c>
      <c r="AE142">
        <v>7</v>
      </c>
      <c r="AF142">
        <v>198</v>
      </c>
      <c r="AG142">
        <v>66</v>
      </c>
      <c r="AH142">
        <v>18.246286999999999</v>
      </c>
      <c r="AI142">
        <v>13</v>
      </c>
      <c r="AJ142">
        <v>0</v>
      </c>
      <c r="AK142">
        <v>1</v>
      </c>
      <c r="AL142">
        <v>432</v>
      </c>
      <c r="AM142" t="s">
        <v>620</v>
      </c>
      <c r="AN142" t="s">
        <v>1123</v>
      </c>
      <c r="AO142">
        <v>1070.2</v>
      </c>
      <c r="AR142" t="s">
        <v>117</v>
      </c>
      <c r="AS142" t="s">
        <v>118</v>
      </c>
      <c r="AT142" t="s">
        <v>209</v>
      </c>
      <c r="AU142" t="s">
        <v>619</v>
      </c>
      <c r="AV142" t="s">
        <v>48</v>
      </c>
      <c r="AW142">
        <v>1</v>
      </c>
      <c r="BB142">
        <v>0.92315789473684218</v>
      </c>
      <c r="BC142" t="s">
        <v>67</v>
      </c>
      <c r="BF142" t="s">
        <v>117</v>
      </c>
      <c r="BG142" t="s">
        <v>118</v>
      </c>
      <c r="BH142" t="s">
        <v>619</v>
      </c>
      <c r="BI142">
        <v>2015</v>
      </c>
      <c r="BJ142">
        <v>1</v>
      </c>
      <c r="BK142" t="s">
        <v>209</v>
      </c>
      <c r="BL142" t="s">
        <v>178</v>
      </c>
      <c r="BM142">
        <v>0.92315789473684218</v>
      </c>
      <c r="BN142" t="s">
        <v>67</v>
      </c>
      <c r="BO142" t="s">
        <v>179</v>
      </c>
      <c r="BP142">
        <v>1070.2</v>
      </c>
    </row>
    <row r="143" spans="1:68" ht="16.5" x14ac:dyDescent="0.25">
      <c r="A143" s="127" t="str">
        <f t="shared" si="84"/>
        <v>삼환교통</v>
      </c>
      <c r="B143" s="128" t="str">
        <f t="shared" si="100"/>
        <v>염승민</v>
      </c>
      <c r="C143" s="129" t="str">
        <f t="shared" si="85"/>
        <v>C</v>
      </c>
      <c r="D143" s="130">
        <f t="shared" si="86"/>
        <v>0.86416666666666664</v>
      </c>
      <c r="E143" s="131">
        <f t="shared" si="87"/>
        <v>6965</v>
      </c>
      <c r="F143" s="132" t="str">
        <f t="shared" si="88"/>
        <v>79</v>
      </c>
      <c r="G143" s="133" t="str">
        <f t="shared" si="89"/>
        <v>70바3196</v>
      </c>
      <c r="H143" s="134">
        <f t="shared" si="90"/>
        <v>1</v>
      </c>
      <c r="I143" s="135">
        <f t="shared" si="101"/>
        <v>2418.2719999999999</v>
      </c>
      <c r="J143" s="136">
        <f t="shared" si="91"/>
        <v>1.9195079566333612E-2</v>
      </c>
      <c r="K143" s="136">
        <f t="shared" si="92"/>
        <v>0.34515927676697927</v>
      </c>
      <c r="L143" s="136">
        <f t="shared" si="93"/>
        <v>0.19600772783210491</v>
      </c>
      <c r="M143" s="137">
        <f t="shared" si="94"/>
        <v>10.441000000000001</v>
      </c>
      <c r="N143" s="138">
        <f t="shared" si="95"/>
        <v>8.2703682629580139E-2</v>
      </c>
      <c r="O143" s="138">
        <f t="shared" si="96"/>
        <v>7.7741461671805325</v>
      </c>
      <c r="P143" s="220">
        <f t="shared" si="97"/>
        <v>6</v>
      </c>
      <c r="Q143" s="221">
        <f t="shared" si="98"/>
        <v>2</v>
      </c>
      <c r="R143" s="221">
        <f t="shared" si="99"/>
        <v>188</v>
      </c>
      <c r="T143">
        <v>514</v>
      </c>
      <c r="U143">
        <v>6965</v>
      </c>
      <c r="V143" t="s">
        <v>621</v>
      </c>
      <c r="W143">
        <v>2418.2719999999999</v>
      </c>
      <c r="X143">
        <v>1165.893</v>
      </c>
      <c r="Y143">
        <v>2.0739999999999998</v>
      </c>
      <c r="Z143">
        <v>10.441000000000001</v>
      </c>
      <c r="AA143">
        <v>142.019677</v>
      </c>
      <c r="AB143">
        <v>2.7260789999999999</v>
      </c>
      <c r="AC143">
        <v>49.019409000000003</v>
      </c>
      <c r="AD143" s="1">
        <v>474</v>
      </c>
      <c r="AE143">
        <v>2</v>
      </c>
      <c r="AF143">
        <v>188</v>
      </c>
      <c r="AG143">
        <v>72</v>
      </c>
      <c r="AH143">
        <v>17.027723999999999</v>
      </c>
      <c r="AI143">
        <v>470.2</v>
      </c>
      <c r="AJ143">
        <v>0</v>
      </c>
      <c r="AK143">
        <v>6</v>
      </c>
      <c r="AL143">
        <v>508</v>
      </c>
      <c r="AM143" t="s">
        <v>622</v>
      </c>
      <c r="AN143" t="s">
        <v>1124</v>
      </c>
      <c r="AO143">
        <v>2418.2719999999999</v>
      </c>
      <c r="AR143" t="s">
        <v>117</v>
      </c>
      <c r="AS143" t="s">
        <v>123</v>
      </c>
      <c r="AT143" t="s">
        <v>350</v>
      </c>
      <c r="AU143" t="s">
        <v>621</v>
      </c>
      <c r="AV143" t="s">
        <v>48</v>
      </c>
      <c r="AW143">
        <v>1</v>
      </c>
      <c r="BB143">
        <v>0.86416666666666664</v>
      </c>
      <c r="BC143" t="s">
        <v>68</v>
      </c>
      <c r="BF143" t="s">
        <v>117</v>
      </c>
      <c r="BG143" t="s">
        <v>123</v>
      </c>
      <c r="BH143" t="s">
        <v>621</v>
      </c>
      <c r="BI143">
        <v>6965</v>
      </c>
      <c r="BJ143">
        <v>1</v>
      </c>
      <c r="BK143" t="s">
        <v>350</v>
      </c>
      <c r="BL143" t="s">
        <v>178</v>
      </c>
      <c r="BM143">
        <v>0.86416666666666664</v>
      </c>
      <c r="BN143" t="s">
        <v>68</v>
      </c>
      <c r="BO143" t="s">
        <v>180</v>
      </c>
      <c r="BP143">
        <v>2418.2719999999999</v>
      </c>
    </row>
    <row r="144" spans="1:68" ht="16.5" x14ac:dyDescent="0.25">
      <c r="A144" s="110" t="str">
        <f t="shared" si="84"/>
        <v>삼환교통</v>
      </c>
      <c r="B144" s="111" t="str">
        <f t="shared" si="100"/>
        <v>오대성</v>
      </c>
      <c r="C144" s="112" t="str">
        <f t="shared" si="85"/>
        <v>C</v>
      </c>
      <c r="D144" s="113">
        <f t="shared" si="86"/>
        <v>0.89052631578947372</v>
      </c>
      <c r="E144" s="114">
        <f t="shared" si="87"/>
        <v>9006</v>
      </c>
      <c r="F144" s="115" t="str">
        <f t="shared" si="88"/>
        <v>23</v>
      </c>
      <c r="G144" s="116" t="str">
        <f t="shared" si="89"/>
        <v>70바3184</v>
      </c>
      <c r="H144" s="117">
        <f t="shared" si="90"/>
        <v>1</v>
      </c>
      <c r="I144" s="118">
        <f t="shared" si="101"/>
        <v>679.5</v>
      </c>
      <c r="J144" s="119">
        <f t="shared" si="91"/>
        <v>2.7593136529562041E-2</v>
      </c>
      <c r="K144" s="119">
        <f t="shared" si="92"/>
        <v>0.32162505365330646</v>
      </c>
      <c r="L144" s="119">
        <f t="shared" si="93"/>
        <v>0.26195732155997059</v>
      </c>
      <c r="M144" s="120">
        <f t="shared" si="94"/>
        <v>15.805</v>
      </c>
      <c r="N144" s="121">
        <f t="shared" si="95"/>
        <v>0.14716703458425312</v>
      </c>
      <c r="O144" s="121">
        <f t="shared" si="96"/>
        <v>2.5018395879323032</v>
      </c>
      <c r="P144" s="222">
        <f t="shared" si="97"/>
        <v>1</v>
      </c>
      <c r="Q144" s="223">
        <f t="shared" si="98"/>
        <v>1</v>
      </c>
      <c r="R144" s="223">
        <f t="shared" si="99"/>
        <v>17</v>
      </c>
      <c r="T144">
        <v>514</v>
      </c>
      <c r="U144">
        <v>9006</v>
      </c>
      <c r="V144" t="s">
        <v>623</v>
      </c>
      <c r="W144">
        <v>679.5</v>
      </c>
      <c r="X144">
        <v>401.52499999999998</v>
      </c>
      <c r="Y144">
        <v>1.6919999999999999</v>
      </c>
      <c r="Z144">
        <v>15.805</v>
      </c>
      <c r="AA144">
        <v>38.143036000000002</v>
      </c>
      <c r="AB144">
        <v>1.052486</v>
      </c>
      <c r="AC144">
        <v>12.267756</v>
      </c>
      <c r="AD144" s="1">
        <v>178</v>
      </c>
      <c r="AE144">
        <v>1</v>
      </c>
      <c r="AF144">
        <v>17</v>
      </c>
      <c r="AG144">
        <v>68</v>
      </c>
      <c r="AH144">
        <v>17.814523000000001</v>
      </c>
      <c r="AI144">
        <v>13.2</v>
      </c>
      <c r="AJ144">
        <v>0</v>
      </c>
      <c r="AK144">
        <v>1</v>
      </c>
      <c r="AL144">
        <v>253</v>
      </c>
      <c r="AM144" t="s">
        <v>624</v>
      </c>
      <c r="AN144" t="s">
        <v>1125</v>
      </c>
      <c r="AO144">
        <v>679.5</v>
      </c>
      <c r="AR144" t="s">
        <v>117</v>
      </c>
      <c r="AS144" t="s">
        <v>119</v>
      </c>
      <c r="AT144" t="s">
        <v>242</v>
      </c>
      <c r="AU144" t="s">
        <v>623</v>
      </c>
      <c r="AV144" t="s">
        <v>48</v>
      </c>
      <c r="AW144">
        <v>1</v>
      </c>
      <c r="BB144">
        <v>0.89052631578947372</v>
      </c>
      <c r="BC144" t="s">
        <v>68</v>
      </c>
      <c r="BF144" t="s">
        <v>117</v>
      </c>
      <c r="BG144" t="s">
        <v>119</v>
      </c>
      <c r="BH144" t="s">
        <v>623</v>
      </c>
      <c r="BI144">
        <v>9006</v>
      </c>
      <c r="BJ144">
        <v>1</v>
      </c>
      <c r="BK144" t="s">
        <v>242</v>
      </c>
      <c r="BL144" t="s">
        <v>178</v>
      </c>
      <c r="BM144">
        <v>0.89052631578947372</v>
      </c>
      <c r="BN144" t="s">
        <v>68</v>
      </c>
      <c r="BO144" t="s">
        <v>180</v>
      </c>
      <c r="BP144">
        <v>679.5</v>
      </c>
    </row>
    <row r="145" spans="1:68" ht="16.5" x14ac:dyDescent="0.25">
      <c r="A145" s="127" t="str">
        <f t="shared" si="84"/>
        <v>삼환교통</v>
      </c>
      <c r="B145" s="128" t="str">
        <f t="shared" si="100"/>
        <v>오병삼</v>
      </c>
      <c r="C145" s="129" t="str">
        <f t="shared" si="85"/>
        <v>F</v>
      </c>
      <c r="D145" s="130">
        <f t="shared" si="86"/>
        <v>0.73965473397369486</v>
      </c>
      <c r="E145" s="131">
        <f t="shared" si="87"/>
        <v>41</v>
      </c>
      <c r="F145" s="132" t="str">
        <f t="shared" si="88"/>
        <v>79</v>
      </c>
      <c r="G145" s="133" t="str">
        <f t="shared" si="89"/>
        <v>70바3165</v>
      </c>
      <c r="H145" s="134">
        <f t="shared" si="90"/>
        <v>7</v>
      </c>
      <c r="I145" s="135">
        <f t="shared" si="101"/>
        <v>1082.761</v>
      </c>
      <c r="J145" s="136">
        <f t="shared" si="91"/>
        <v>3.396582902025698E-2</v>
      </c>
      <c r="K145" s="136">
        <f t="shared" si="92"/>
        <v>0.37299070053040567</v>
      </c>
      <c r="L145" s="136">
        <f t="shared" si="93"/>
        <v>0.19117792384468965</v>
      </c>
      <c r="M145" s="137">
        <f t="shared" si="94"/>
        <v>16.04</v>
      </c>
      <c r="N145" s="138">
        <f t="shared" si="95"/>
        <v>0</v>
      </c>
      <c r="O145" s="138">
        <f t="shared" si="96"/>
        <v>52.36612696615412</v>
      </c>
      <c r="P145" s="220">
        <f t="shared" si="97"/>
        <v>21</v>
      </c>
      <c r="Q145" s="221">
        <f t="shared" si="98"/>
        <v>0</v>
      </c>
      <c r="R145" s="221">
        <f t="shared" si="99"/>
        <v>567</v>
      </c>
      <c r="T145">
        <v>514</v>
      </c>
      <c r="U145">
        <v>41</v>
      </c>
      <c r="V145" t="s">
        <v>625</v>
      </c>
      <c r="W145">
        <v>1082.761</v>
      </c>
      <c r="X145">
        <v>618.74099999999999</v>
      </c>
      <c r="Y145">
        <v>1.75</v>
      </c>
      <c r="Z145">
        <v>16.04</v>
      </c>
      <c r="AA145">
        <v>60.779702999999998</v>
      </c>
      <c r="AB145">
        <v>2.0644330000000002</v>
      </c>
      <c r="AC145">
        <v>22.670264</v>
      </c>
      <c r="AD145" s="1">
        <v>207</v>
      </c>
      <c r="AE145">
        <v>0</v>
      </c>
      <c r="AF145">
        <v>567</v>
      </c>
      <c r="AG145">
        <v>77</v>
      </c>
      <c r="AH145">
        <v>17.814516000000001</v>
      </c>
      <c r="AI145">
        <v>578.70000000000005</v>
      </c>
      <c r="AJ145">
        <v>0</v>
      </c>
      <c r="AK145">
        <v>21</v>
      </c>
      <c r="AL145">
        <v>6171</v>
      </c>
      <c r="AM145" t="s">
        <v>626</v>
      </c>
      <c r="AN145" t="s">
        <v>1126</v>
      </c>
      <c r="AO145">
        <v>406.42399999999998</v>
      </c>
      <c r="AR145" t="s">
        <v>117</v>
      </c>
      <c r="AS145" t="s">
        <v>123</v>
      </c>
      <c r="AT145" t="s">
        <v>339</v>
      </c>
      <c r="AU145" t="s">
        <v>625</v>
      </c>
      <c r="AV145" t="s">
        <v>48</v>
      </c>
      <c r="AW145">
        <v>7</v>
      </c>
      <c r="BB145">
        <v>0.73965473397369486</v>
      </c>
      <c r="BC145" t="s">
        <v>69</v>
      </c>
      <c r="BF145" t="s">
        <v>117</v>
      </c>
      <c r="BG145" t="s">
        <v>123</v>
      </c>
      <c r="BH145" t="s">
        <v>625</v>
      </c>
      <c r="BI145">
        <v>41</v>
      </c>
      <c r="BJ145">
        <v>7</v>
      </c>
      <c r="BK145" t="s">
        <v>339</v>
      </c>
      <c r="BL145" t="s">
        <v>345</v>
      </c>
      <c r="BM145">
        <v>0.73965473397369486</v>
      </c>
      <c r="BN145" t="s">
        <v>69</v>
      </c>
      <c r="BO145" t="s">
        <v>191</v>
      </c>
      <c r="BP145">
        <v>967.36500000000001</v>
      </c>
    </row>
    <row r="146" spans="1:68" ht="16.5" x14ac:dyDescent="0.25">
      <c r="A146" s="110" t="str">
        <f t="shared" si="84"/>
        <v>삼환교통</v>
      </c>
      <c r="B146" s="111" t="str">
        <f t="shared" si="100"/>
        <v>오성근</v>
      </c>
      <c r="C146" s="112" t="str">
        <f t="shared" si="85"/>
        <v>F</v>
      </c>
      <c r="D146" s="113">
        <f t="shared" si="86"/>
        <v>0.77648785534894327</v>
      </c>
      <c r="E146" s="114">
        <f t="shared" si="87"/>
        <v>225</v>
      </c>
      <c r="F146" s="115" t="str">
        <f t="shared" si="88"/>
        <v>79</v>
      </c>
      <c r="G146" s="116" t="str">
        <f t="shared" si="89"/>
        <v>70바3103</v>
      </c>
      <c r="H146" s="117">
        <f t="shared" si="90"/>
        <v>10</v>
      </c>
      <c r="I146" s="118">
        <f t="shared" si="101"/>
        <v>1226.5219999999999</v>
      </c>
      <c r="J146" s="119">
        <f t="shared" si="91"/>
        <v>2.1281368002574033E-2</v>
      </c>
      <c r="K146" s="119">
        <f t="shared" si="92"/>
        <v>0.33770653648871668</v>
      </c>
      <c r="L146" s="119">
        <f t="shared" si="93"/>
        <v>0.26334627507700636</v>
      </c>
      <c r="M146" s="120">
        <f t="shared" si="94"/>
        <v>16.777999999999999</v>
      </c>
      <c r="N146" s="121">
        <f t="shared" si="95"/>
        <v>0.16306270902601014</v>
      </c>
      <c r="O146" s="121">
        <f t="shared" si="96"/>
        <v>25.926970735135612</v>
      </c>
      <c r="P146" s="222">
        <f t="shared" si="97"/>
        <v>2</v>
      </c>
      <c r="Q146" s="223">
        <f t="shared" si="98"/>
        <v>2</v>
      </c>
      <c r="R146" s="223">
        <f t="shared" si="99"/>
        <v>318</v>
      </c>
      <c r="T146">
        <v>514</v>
      </c>
      <c r="U146">
        <v>225</v>
      </c>
      <c r="V146" t="s">
        <v>627</v>
      </c>
      <c r="W146">
        <v>1226.5219999999999</v>
      </c>
      <c r="X146">
        <v>706.38900000000001</v>
      </c>
      <c r="Y146">
        <v>1.736</v>
      </c>
      <c r="Z146">
        <v>16.777999999999999</v>
      </c>
      <c r="AA146">
        <v>64.191925999999995</v>
      </c>
      <c r="AB146">
        <v>1.3660920000000001</v>
      </c>
      <c r="AC146">
        <v>21.678032999999999</v>
      </c>
      <c r="AD146" s="1">
        <v>323</v>
      </c>
      <c r="AE146">
        <v>2</v>
      </c>
      <c r="AF146">
        <v>318</v>
      </c>
      <c r="AG146">
        <v>74</v>
      </c>
      <c r="AH146">
        <v>19.107106999999999</v>
      </c>
      <c r="AI146">
        <v>1266.5999999999999</v>
      </c>
      <c r="AJ146">
        <v>0</v>
      </c>
      <c r="AK146">
        <v>2</v>
      </c>
      <c r="AL146">
        <v>55</v>
      </c>
      <c r="AM146" t="s">
        <v>628</v>
      </c>
      <c r="AN146" t="s">
        <v>1127</v>
      </c>
      <c r="AO146">
        <v>281.89400000000001</v>
      </c>
      <c r="AR146" t="s">
        <v>117</v>
      </c>
      <c r="AS146" t="s">
        <v>123</v>
      </c>
      <c r="AT146" t="s">
        <v>334</v>
      </c>
      <c r="AU146" t="s">
        <v>627</v>
      </c>
      <c r="AV146" t="s">
        <v>48</v>
      </c>
      <c r="AW146">
        <v>10</v>
      </c>
      <c r="BB146">
        <v>0.77648785534894327</v>
      </c>
      <c r="BC146" t="s">
        <v>69</v>
      </c>
      <c r="BF146" t="s">
        <v>117</v>
      </c>
      <c r="BG146" t="s">
        <v>123</v>
      </c>
      <c r="BH146" t="s">
        <v>627</v>
      </c>
      <c r="BI146">
        <v>225</v>
      </c>
      <c r="BJ146">
        <v>10</v>
      </c>
      <c r="BK146" t="s">
        <v>334</v>
      </c>
      <c r="BL146" t="s">
        <v>349</v>
      </c>
      <c r="BM146">
        <v>0.77648785534894327</v>
      </c>
      <c r="BN146" t="s">
        <v>69</v>
      </c>
      <c r="BO146" t="s">
        <v>191</v>
      </c>
      <c r="BP146">
        <v>1204.933</v>
      </c>
    </row>
    <row r="147" spans="1:68" ht="16.5" x14ac:dyDescent="0.25">
      <c r="A147" s="127" t="str">
        <f t="shared" si="84"/>
        <v>삼환교통</v>
      </c>
      <c r="B147" s="128" t="str">
        <f t="shared" si="100"/>
        <v>오세국</v>
      </c>
      <c r="C147" s="129" t="str">
        <f t="shared" si="85"/>
        <v>F</v>
      </c>
      <c r="D147" s="130">
        <f t="shared" si="86"/>
        <v>0.67768257736748616</v>
      </c>
      <c r="E147" s="131">
        <f t="shared" si="87"/>
        <v>1631</v>
      </c>
      <c r="F147" s="132" t="str">
        <f t="shared" si="88"/>
        <v>4</v>
      </c>
      <c r="G147" s="133" t="str">
        <f t="shared" si="89"/>
        <v>72아1226</v>
      </c>
      <c r="H147" s="134">
        <f t="shared" si="90"/>
        <v>3</v>
      </c>
      <c r="I147" s="135">
        <f t="shared" si="101"/>
        <v>1363.645</v>
      </c>
      <c r="J147" s="136">
        <f t="shared" si="91"/>
        <v>6.053204469752077E-2</v>
      </c>
      <c r="K147" s="136">
        <f t="shared" si="92"/>
        <v>0.33105091381119289</v>
      </c>
      <c r="L147" s="136">
        <f t="shared" si="93"/>
        <v>0.20533203289712498</v>
      </c>
      <c r="M147" s="137">
        <f t="shared" si="94"/>
        <v>16.622</v>
      </c>
      <c r="N147" s="138">
        <f t="shared" si="95"/>
        <v>7.3332868891830355E-2</v>
      </c>
      <c r="O147" s="138">
        <f t="shared" si="96"/>
        <v>34.833112723619415</v>
      </c>
      <c r="P147" s="220">
        <f t="shared" si="97"/>
        <v>6</v>
      </c>
      <c r="Q147" s="221">
        <f t="shared" si="98"/>
        <v>1</v>
      </c>
      <c r="R147" s="221">
        <f t="shared" si="99"/>
        <v>475</v>
      </c>
      <c r="T147">
        <v>514</v>
      </c>
      <c r="U147">
        <v>1631</v>
      </c>
      <c r="V147" t="s">
        <v>629</v>
      </c>
      <c r="W147">
        <v>1363.645</v>
      </c>
      <c r="X147">
        <v>718.99800000000005</v>
      </c>
      <c r="Y147">
        <v>1.897</v>
      </c>
      <c r="Z147">
        <v>16.622</v>
      </c>
      <c r="AA147">
        <v>87.267480000000006</v>
      </c>
      <c r="AB147">
        <v>5.2824790000000004</v>
      </c>
      <c r="AC147">
        <v>28.889979</v>
      </c>
      <c r="AD147" s="1">
        <v>280</v>
      </c>
      <c r="AE147">
        <v>1</v>
      </c>
      <c r="AF147">
        <v>475</v>
      </c>
      <c r="AG147">
        <v>67</v>
      </c>
      <c r="AH147">
        <v>15.626037999999999</v>
      </c>
      <c r="AI147">
        <v>40.6</v>
      </c>
      <c r="AJ147">
        <v>0</v>
      </c>
      <c r="AK147">
        <v>6</v>
      </c>
      <c r="AL147">
        <v>2370</v>
      </c>
      <c r="AM147" t="s">
        <v>630</v>
      </c>
      <c r="AN147" t="s">
        <v>1128</v>
      </c>
      <c r="AO147">
        <v>1159.0229999999999</v>
      </c>
      <c r="AR147" t="s">
        <v>117</v>
      </c>
      <c r="AS147" t="s">
        <v>120</v>
      </c>
      <c r="AT147" t="s">
        <v>274</v>
      </c>
      <c r="AU147" t="s">
        <v>629</v>
      </c>
      <c r="AV147" t="s">
        <v>48</v>
      </c>
      <c r="AW147">
        <v>3</v>
      </c>
      <c r="BB147">
        <v>0.67768257736748616</v>
      </c>
      <c r="BC147" t="s">
        <v>69</v>
      </c>
      <c r="BF147" t="s">
        <v>117</v>
      </c>
      <c r="BG147" t="s">
        <v>120</v>
      </c>
      <c r="BH147" t="s">
        <v>629</v>
      </c>
      <c r="BI147">
        <v>1631</v>
      </c>
      <c r="BJ147">
        <v>3</v>
      </c>
      <c r="BK147" t="s">
        <v>274</v>
      </c>
      <c r="BL147" t="s">
        <v>251</v>
      </c>
      <c r="BM147">
        <v>0.67768257736748616</v>
      </c>
      <c r="BN147" t="s">
        <v>69</v>
      </c>
      <c r="BO147" t="s">
        <v>191</v>
      </c>
      <c r="BP147">
        <v>1363.645</v>
      </c>
    </row>
    <row r="148" spans="1:68" ht="16.5" x14ac:dyDescent="0.25">
      <c r="A148" s="110" t="str">
        <f t="shared" si="84"/>
        <v>삼환교통</v>
      </c>
      <c r="B148" s="111" t="str">
        <f t="shared" si="100"/>
        <v>오승진</v>
      </c>
      <c r="C148" s="112" t="str">
        <f t="shared" si="85"/>
        <v>C</v>
      </c>
      <c r="D148" s="113">
        <f t="shared" si="86"/>
        <v>0.85818181818181805</v>
      </c>
      <c r="E148" s="114">
        <f t="shared" si="87"/>
        <v>3642</v>
      </c>
      <c r="F148" s="115" t="str">
        <f t="shared" si="88"/>
        <v>23</v>
      </c>
      <c r="G148" s="116" t="str">
        <f t="shared" si="89"/>
        <v>72아1008</v>
      </c>
      <c r="H148" s="117">
        <f t="shared" si="90"/>
        <v>1</v>
      </c>
      <c r="I148" s="118">
        <f t="shared" si="101"/>
        <v>1375.53</v>
      </c>
      <c r="J148" s="119">
        <f t="shared" si="91"/>
        <v>2.5730814059084801E-2</v>
      </c>
      <c r="K148" s="119">
        <f t="shared" si="92"/>
        <v>0.38961286938970263</v>
      </c>
      <c r="L148" s="119">
        <f t="shared" si="93"/>
        <v>0.16648128357796632</v>
      </c>
      <c r="M148" s="120">
        <f t="shared" si="94"/>
        <v>15.382</v>
      </c>
      <c r="N148" s="121">
        <f t="shared" si="95"/>
        <v>0.21809775141218293</v>
      </c>
      <c r="O148" s="121">
        <f t="shared" si="96"/>
        <v>18.174812617681912</v>
      </c>
      <c r="P148" s="222">
        <f t="shared" si="97"/>
        <v>17</v>
      </c>
      <c r="Q148" s="223">
        <f t="shared" si="98"/>
        <v>3</v>
      </c>
      <c r="R148" s="223">
        <f t="shared" si="99"/>
        <v>250</v>
      </c>
      <c r="T148">
        <v>514</v>
      </c>
      <c r="U148">
        <v>3642</v>
      </c>
      <c r="V148" t="s">
        <v>631</v>
      </c>
      <c r="W148">
        <v>1375.53</v>
      </c>
      <c r="X148">
        <v>728.73099999999999</v>
      </c>
      <c r="Y148">
        <v>1.8879999999999999</v>
      </c>
      <c r="Z148">
        <v>15.382</v>
      </c>
      <c r="AA148">
        <v>85.219145999999995</v>
      </c>
      <c r="AB148">
        <v>2.192758</v>
      </c>
      <c r="AC148">
        <v>33.202475999999997</v>
      </c>
      <c r="AD148" s="1">
        <v>229</v>
      </c>
      <c r="AE148">
        <v>3</v>
      </c>
      <c r="AF148">
        <v>250</v>
      </c>
      <c r="AG148">
        <v>71</v>
      </c>
      <c r="AH148">
        <v>16.141090999999999</v>
      </c>
      <c r="AI148">
        <v>269.60000000000002</v>
      </c>
      <c r="AJ148">
        <v>0</v>
      </c>
      <c r="AK148">
        <v>17</v>
      </c>
      <c r="AL148">
        <v>4574</v>
      </c>
      <c r="AM148" t="s">
        <v>632</v>
      </c>
      <c r="AN148" t="s">
        <v>1129</v>
      </c>
      <c r="AO148">
        <v>1375.53</v>
      </c>
      <c r="AR148" t="s">
        <v>117</v>
      </c>
      <c r="AS148" t="s">
        <v>119</v>
      </c>
      <c r="AT148" t="s">
        <v>247</v>
      </c>
      <c r="AU148" t="s">
        <v>631</v>
      </c>
      <c r="AV148" t="s">
        <v>48</v>
      </c>
      <c r="AW148">
        <v>1</v>
      </c>
      <c r="BB148">
        <v>0.85818181818181805</v>
      </c>
      <c r="BC148" t="s">
        <v>68</v>
      </c>
      <c r="BF148" t="s">
        <v>117</v>
      </c>
      <c r="BG148" t="s">
        <v>119</v>
      </c>
      <c r="BH148" t="s">
        <v>631</v>
      </c>
      <c r="BI148">
        <v>3642</v>
      </c>
      <c r="BJ148">
        <v>1</v>
      </c>
      <c r="BK148" t="s">
        <v>247</v>
      </c>
      <c r="BL148" t="s">
        <v>178</v>
      </c>
      <c r="BM148">
        <v>0.85818181818181805</v>
      </c>
      <c r="BN148" t="s">
        <v>68</v>
      </c>
      <c r="BO148" t="s">
        <v>180</v>
      </c>
      <c r="BP148">
        <v>1375.53</v>
      </c>
    </row>
    <row r="149" spans="1:68" ht="16.5" x14ac:dyDescent="0.25">
      <c r="A149" s="127" t="str">
        <f t="shared" si="84"/>
        <v>삼환교통</v>
      </c>
      <c r="B149" s="128" t="str">
        <f t="shared" si="100"/>
        <v>오이섭</v>
      </c>
      <c r="C149" s="129" t="str">
        <f t="shared" si="85"/>
        <v>F</v>
      </c>
      <c r="D149" s="130">
        <f t="shared" si="86"/>
        <v>0.78341399049422122</v>
      </c>
      <c r="E149" s="131">
        <f t="shared" si="87"/>
        <v>7389</v>
      </c>
      <c r="F149" s="132" t="str">
        <f t="shared" si="88"/>
        <v>62</v>
      </c>
      <c r="G149" s="133" t="str">
        <f t="shared" si="89"/>
        <v>70바3171</v>
      </c>
      <c r="H149" s="134">
        <f t="shared" si="90"/>
        <v>2</v>
      </c>
      <c r="I149" s="135">
        <f t="shared" si="101"/>
        <v>1649.0930000000001</v>
      </c>
      <c r="J149" s="136">
        <f t="shared" si="91"/>
        <v>2.7670223963079294E-2</v>
      </c>
      <c r="K149" s="136">
        <f t="shared" si="92"/>
        <v>0.36000456426938177</v>
      </c>
      <c r="L149" s="136">
        <f t="shared" si="93"/>
        <v>0.15948160594945221</v>
      </c>
      <c r="M149" s="137">
        <f t="shared" si="94"/>
        <v>11.525</v>
      </c>
      <c r="N149" s="138">
        <f t="shared" si="95"/>
        <v>0</v>
      </c>
      <c r="O149" s="138">
        <f t="shared" si="96"/>
        <v>8.065039388318306</v>
      </c>
      <c r="P149" s="220">
        <f t="shared" si="97"/>
        <v>7</v>
      </c>
      <c r="Q149" s="221">
        <f t="shared" si="98"/>
        <v>0</v>
      </c>
      <c r="R149" s="221">
        <f t="shared" si="99"/>
        <v>133</v>
      </c>
      <c r="T149">
        <v>514</v>
      </c>
      <c r="U149">
        <v>7389</v>
      </c>
      <c r="V149" t="s">
        <v>633</v>
      </c>
      <c r="W149">
        <v>1649.0930000000001</v>
      </c>
      <c r="X149">
        <v>953.10400000000004</v>
      </c>
      <c r="Y149">
        <v>1.73</v>
      </c>
      <c r="Z149">
        <v>11.525</v>
      </c>
      <c r="AA149">
        <v>119.090254</v>
      </c>
      <c r="AB149">
        <v>3.2952539999999999</v>
      </c>
      <c r="AC149">
        <v>42.873035000000002</v>
      </c>
      <c r="AD149" s="1">
        <v>263</v>
      </c>
      <c r="AE149">
        <v>0</v>
      </c>
      <c r="AF149">
        <v>133</v>
      </c>
      <c r="AG149">
        <v>73</v>
      </c>
      <c r="AH149">
        <v>13.847421000000001</v>
      </c>
      <c r="AI149">
        <v>16.2</v>
      </c>
      <c r="AJ149">
        <v>0</v>
      </c>
      <c r="AK149">
        <v>7</v>
      </c>
      <c r="AL149">
        <v>486</v>
      </c>
      <c r="AM149" t="s">
        <v>634</v>
      </c>
      <c r="AN149" t="s">
        <v>1130</v>
      </c>
      <c r="AO149">
        <v>1500.807</v>
      </c>
      <c r="AR149" t="s">
        <v>117</v>
      </c>
      <c r="AS149" t="s">
        <v>122</v>
      </c>
      <c r="AT149" t="s">
        <v>312</v>
      </c>
      <c r="AU149" t="s">
        <v>633</v>
      </c>
      <c r="AV149" t="s">
        <v>48</v>
      </c>
      <c r="AW149">
        <v>2</v>
      </c>
      <c r="BB149">
        <v>0.78341399049422122</v>
      </c>
      <c r="BC149" t="s">
        <v>69</v>
      </c>
      <c r="BF149" t="s">
        <v>117</v>
      </c>
      <c r="BG149" t="s">
        <v>122</v>
      </c>
      <c r="BH149" t="s">
        <v>633</v>
      </c>
      <c r="BI149">
        <v>7389</v>
      </c>
      <c r="BJ149">
        <v>2</v>
      </c>
      <c r="BK149" t="s">
        <v>312</v>
      </c>
      <c r="BL149" t="s">
        <v>317</v>
      </c>
      <c r="BM149">
        <v>0.78341399049422122</v>
      </c>
      <c r="BN149" t="s">
        <v>69</v>
      </c>
      <c r="BO149" t="s">
        <v>191</v>
      </c>
      <c r="BP149">
        <v>1649.0930000000001</v>
      </c>
    </row>
    <row r="150" spans="1:68" ht="16.5" x14ac:dyDescent="0.25">
      <c r="A150" s="110" t="str">
        <f t="shared" si="84"/>
        <v>삼환교통</v>
      </c>
      <c r="B150" s="111" t="str">
        <f t="shared" si="100"/>
        <v>우문식</v>
      </c>
      <c r="C150" s="112" t="str">
        <f t="shared" si="85"/>
        <v>B</v>
      </c>
      <c r="D150" s="113">
        <f t="shared" si="86"/>
        <v>0.92863636363636359</v>
      </c>
      <c r="E150" s="114">
        <f t="shared" si="87"/>
        <v>9297</v>
      </c>
      <c r="F150" s="115" t="str">
        <f t="shared" si="88"/>
        <v>79</v>
      </c>
      <c r="G150" s="116" t="str">
        <f t="shared" si="89"/>
        <v>70바3167</v>
      </c>
      <c r="H150" s="117">
        <f t="shared" si="90"/>
        <v>1</v>
      </c>
      <c r="I150" s="118">
        <f t="shared" si="101"/>
        <v>2455.7910000000002</v>
      </c>
      <c r="J150" s="119">
        <f t="shared" si="91"/>
        <v>2.2945470476454739E-2</v>
      </c>
      <c r="K150" s="119">
        <f t="shared" si="92"/>
        <v>0.36045081645291233</v>
      </c>
      <c r="L150" s="119">
        <f t="shared" si="93"/>
        <v>0.26793811036851262</v>
      </c>
      <c r="M150" s="120">
        <f t="shared" si="94"/>
        <v>13.548999999999999</v>
      </c>
      <c r="N150" s="121">
        <f t="shared" si="95"/>
        <v>0</v>
      </c>
      <c r="O150" s="121">
        <f t="shared" si="96"/>
        <v>70.160693642089242</v>
      </c>
      <c r="P150" s="222">
        <f t="shared" si="97"/>
        <v>7</v>
      </c>
      <c r="Q150" s="223">
        <f t="shared" si="98"/>
        <v>0</v>
      </c>
      <c r="R150" s="223">
        <f t="shared" si="99"/>
        <v>1723</v>
      </c>
      <c r="T150">
        <v>514</v>
      </c>
      <c r="U150">
        <v>9297</v>
      </c>
      <c r="V150" t="s">
        <v>635</v>
      </c>
      <c r="W150">
        <v>2455.7910000000002</v>
      </c>
      <c r="X150">
        <v>1202.0119999999999</v>
      </c>
      <c r="Y150">
        <v>2.0430000000000001</v>
      </c>
      <c r="Z150">
        <v>13.548999999999999</v>
      </c>
      <c r="AA150">
        <v>136.602734</v>
      </c>
      <c r="AB150">
        <v>3.134414</v>
      </c>
      <c r="AC150">
        <v>49.238567000000003</v>
      </c>
      <c r="AD150" s="1">
        <v>658</v>
      </c>
      <c r="AE150">
        <v>0</v>
      </c>
      <c r="AF150">
        <v>1723</v>
      </c>
      <c r="AG150">
        <v>80</v>
      </c>
      <c r="AH150">
        <v>17.977612000000001</v>
      </c>
      <c r="AI150">
        <v>767.6</v>
      </c>
      <c r="AJ150">
        <v>0</v>
      </c>
      <c r="AK150">
        <v>7</v>
      </c>
      <c r="AL150">
        <v>1082</v>
      </c>
      <c r="AM150" t="s">
        <v>636</v>
      </c>
      <c r="AN150" t="s">
        <v>1131</v>
      </c>
      <c r="AO150">
        <v>2455.7910000000002</v>
      </c>
      <c r="AR150" t="s">
        <v>117</v>
      </c>
      <c r="AS150" t="s">
        <v>123</v>
      </c>
      <c r="AT150" t="s">
        <v>342</v>
      </c>
      <c r="AU150" t="s">
        <v>635</v>
      </c>
      <c r="AV150" t="s">
        <v>48</v>
      </c>
      <c r="AW150">
        <v>1</v>
      </c>
      <c r="BB150">
        <v>0.92863636363636359</v>
      </c>
      <c r="BC150" t="s">
        <v>67</v>
      </c>
      <c r="BF150" t="s">
        <v>117</v>
      </c>
      <c r="BG150" t="s">
        <v>123</v>
      </c>
      <c r="BH150" t="s">
        <v>635</v>
      </c>
      <c r="BI150">
        <v>9297</v>
      </c>
      <c r="BJ150">
        <v>1</v>
      </c>
      <c r="BK150" t="s">
        <v>342</v>
      </c>
      <c r="BL150" t="s">
        <v>178</v>
      </c>
      <c r="BM150">
        <v>0.92863636363636359</v>
      </c>
      <c r="BN150" t="s">
        <v>67</v>
      </c>
      <c r="BO150" t="s">
        <v>179</v>
      </c>
      <c r="BP150">
        <v>2455.7910000000002</v>
      </c>
    </row>
    <row r="151" spans="1:68" ht="16.5" x14ac:dyDescent="0.25">
      <c r="A151" s="127" t="str">
        <f t="shared" si="84"/>
        <v>삼환교통</v>
      </c>
      <c r="B151" s="128" t="str">
        <f t="shared" si="100"/>
        <v>우석</v>
      </c>
      <c r="C151" s="129" t="str">
        <f t="shared" si="85"/>
        <v>F</v>
      </c>
      <c r="D151" s="130">
        <f t="shared" si="86"/>
        <v>0.78271306836676202</v>
      </c>
      <c r="E151" s="131">
        <f t="shared" si="87"/>
        <v>1201</v>
      </c>
      <c r="F151" s="132" t="str">
        <f t="shared" si="88"/>
        <v>62</v>
      </c>
      <c r="G151" s="133" t="str">
        <f t="shared" si="89"/>
        <v>72아1192</v>
      </c>
      <c r="H151" s="134">
        <f t="shared" si="90"/>
        <v>15</v>
      </c>
      <c r="I151" s="135">
        <f t="shared" si="101"/>
        <v>3938.2339999999999</v>
      </c>
      <c r="J151" s="136">
        <f t="shared" si="91"/>
        <v>3.7241603900190615E-2</v>
      </c>
      <c r="K151" s="136">
        <f t="shared" si="92"/>
        <v>0.34055499075731616</v>
      </c>
      <c r="L151" s="136">
        <f t="shared" si="93"/>
        <v>0.18460050875595507</v>
      </c>
      <c r="M151" s="137">
        <f t="shared" si="94"/>
        <v>12.361000000000001</v>
      </c>
      <c r="N151" s="138">
        <f t="shared" si="95"/>
        <v>0.10156836795375795</v>
      </c>
      <c r="O151" s="138">
        <f t="shared" si="96"/>
        <v>11.147128382924935</v>
      </c>
      <c r="P151" s="220">
        <f t="shared" si="97"/>
        <v>19</v>
      </c>
      <c r="Q151" s="221">
        <f t="shared" si="98"/>
        <v>4</v>
      </c>
      <c r="R151" s="221">
        <f t="shared" si="99"/>
        <v>439</v>
      </c>
      <c r="T151">
        <v>514</v>
      </c>
      <c r="U151">
        <v>1201</v>
      </c>
      <c r="V151" t="s">
        <v>637</v>
      </c>
      <c r="W151">
        <v>3938.2339999999999</v>
      </c>
      <c r="X151">
        <v>1963.461</v>
      </c>
      <c r="Y151">
        <v>2.0059999999999998</v>
      </c>
      <c r="Z151">
        <v>12.361000000000001</v>
      </c>
      <c r="AA151">
        <v>257.74494099999998</v>
      </c>
      <c r="AB151">
        <v>9.5988349999999993</v>
      </c>
      <c r="AC151">
        <v>87.776325999999997</v>
      </c>
      <c r="AD151" s="1">
        <v>727</v>
      </c>
      <c r="AE151">
        <v>4</v>
      </c>
      <c r="AF151">
        <v>439</v>
      </c>
      <c r="AG151">
        <v>78</v>
      </c>
      <c r="AH151">
        <v>15.279578000000001</v>
      </c>
      <c r="AI151">
        <v>974.2</v>
      </c>
      <c r="AJ151">
        <v>0</v>
      </c>
      <c r="AK151">
        <v>19</v>
      </c>
      <c r="AL151">
        <v>3476</v>
      </c>
      <c r="AM151" t="s">
        <v>638</v>
      </c>
      <c r="AN151" t="s">
        <v>1132</v>
      </c>
      <c r="AO151">
        <v>1609.4749999999999</v>
      </c>
      <c r="AR151" t="s">
        <v>117</v>
      </c>
      <c r="AS151" t="s">
        <v>122</v>
      </c>
      <c r="AT151" t="s">
        <v>329</v>
      </c>
      <c r="AU151" t="s">
        <v>637</v>
      </c>
      <c r="AV151" t="s">
        <v>48</v>
      </c>
      <c r="AW151">
        <v>15</v>
      </c>
      <c r="BB151">
        <v>0.78271306836676202</v>
      </c>
      <c r="BC151" t="s">
        <v>69</v>
      </c>
      <c r="BF151" t="s">
        <v>117</v>
      </c>
      <c r="BG151" t="s">
        <v>122</v>
      </c>
      <c r="BH151" t="s">
        <v>637</v>
      </c>
      <c r="BI151">
        <v>1201</v>
      </c>
      <c r="BJ151">
        <v>15</v>
      </c>
      <c r="BK151" t="s">
        <v>329</v>
      </c>
      <c r="BL151" t="s">
        <v>363</v>
      </c>
      <c r="BM151">
        <v>0.78271306836676202</v>
      </c>
      <c r="BN151" t="s">
        <v>69</v>
      </c>
      <c r="BO151" t="s">
        <v>191</v>
      </c>
      <c r="BP151">
        <v>3938.2339999999999</v>
      </c>
    </row>
    <row r="152" spans="1:68" ht="16.5" x14ac:dyDescent="0.25">
      <c r="A152" s="110" t="str">
        <f t="shared" si="84"/>
        <v>삼환교통</v>
      </c>
      <c r="B152" s="111" t="str">
        <f t="shared" si="100"/>
        <v>우영훈</v>
      </c>
      <c r="C152" s="112" t="str">
        <f t="shared" si="85"/>
        <v>C</v>
      </c>
      <c r="D152" s="113">
        <f t="shared" si="86"/>
        <v>0.85</v>
      </c>
      <c r="E152" s="114">
        <f t="shared" si="87"/>
        <v>5600</v>
      </c>
      <c r="F152" s="115" t="str">
        <f t="shared" si="88"/>
        <v>23</v>
      </c>
      <c r="G152" s="116" t="str">
        <f t="shared" si="89"/>
        <v>70바3191</v>
      </c>
      <c r="H152" s="117">
        <f t="shared" si="90"/>
        <v>1</v>
      </c>
      <c r="I152" s="118">
        <f t="shared" si="101"/>
        <v>413.66</v>
      </c>
      <c r="J152" s="119">
        <f t="shared" si="91"/>
        <v>4.0282209892213774E-2</v>
      </c>
      <c r="K152" s="119">
        <f t="shared" si="92"/>
        <v>0.32467968690358612</v>
      </c>
      <c r="L152" s="119">
        <f t="shared" si="93"/>
        <v>0.15955132234202002</v>
      </c>
      <c r="M152" s="120">
        <f t="shared" si="94"/>
        <v>13.087</v>
      </c>
      <c r="N152" s="121">
        <f t="shared" si="95"/>
        <v>0.24174442779093941</v>
      </c>
      <c r="O152" s="121">
        <f t="shared" si="96"/>
        <v>16.438621089783879</v>
      </c>
      <c r="P152" s="222">
        <f t="shared" si="97"/>
        <v>2</v>
      </c>
      <c r="Q152" s="223">
        <f t="shared" si="98"/>
        <v>1</v>
      </c>
      <c r="R152" s="223">
        <f t="shared" si="99"/>
        <v>68</v>
      </c>
      <c r="T152">
        <v>514</v>
      </c>
      <c r="U152">
        <v>5600</v>
      </c>
      <c r="V152" t="s">
        <v>639</v>
      </c>
      <c r="W152">
        <v>413.66</v>
      </c>
      <c r="X152">
        <v>229.55699999999999</v>
      </c>
      <c r="Y152">
        <v>1.802</v>
      </c>
      <c r="Z152">
        <v>13.087</v>
      </c>
      <c r="AA152">
        <v>22.962766999999999</v>
      </c>
      <c r="AB152">
        <v>0.92499100000000001</v>
      </c>
      <c r="AC152">
        <v>7.4555439999999997</v>
      </c>
      <c r="AD152" s="1">
        <v>66</v>
      </c>
      <c r="AE152">
        <v>1</v>
      </c>
      <c r="AF152">
        <v>68</v>
      </c>
      <c r="AG152">
        <v>66</v>
      </c>
      <c r="AH152">
        <v>18.014379000000002</v>
      </c>
      <c r="AI152">
        <v>36.6</v>
      </c>
      <c r="AJ152">
        <v>0</v>
      </c>
      <c r="AK152">
        <v>2</v>
      </c>
      <c r="AL152">
        <v>534</v>
      </c>
      <c r="AM152" t="s">
        <v>640</v>
      </c>
      <c r="AN152" t="s">
        <v>1133</v>
      </c>
      <c r="AO152">
        <v>364.86399999999998</v>
      </c>
      <c r="AR152" t="s">
        <v>117</v>
      </c>
      <c r="AS152" t="s">
        <v>119</v>
      </c>
      <c r="AT152" t="s">
        <v>244</v>
      </c>
      <c r="AU152" t="s">
        <v>639</v>
      </c>
      <c r="AV152" t="s">
        <v>48</v>
      </c>
      <c r="AW152">
        <v>1</v>
      </c>
      <c r="BB152">
        <v>0.85</v>
      </c>
      <c r="BC152" t="s">
        <v>68</v>
      </c>
      <c r="BF152" t="s">
        <v>117</v>
      </c>
      <c r="BG152" t="s">
        <v>119</v>
      </c>
      <c r="BH152" t="s">
        <v>639</v>
      </c>
      <c r="BI152">
        <v>5600</v>
      </c>
      <c r="BJ152">
        <v>1</v>
      </c>
      <c r="BK152" t="s">
        <v>244</v>
      </c>
      <c r="BL152" t="s">
        <v>178</v>
      </c>
      <c r="BM152">
        <v>0.85</v>
      </c>
      <c r="BN152" t="s">
        <v>68</v>
      </c>
      <c r="BO152" t="s">
        <v>180</v>
      </c>
      <c r="BP152">
        <v>364.86399999999998</v>
      </c>
    </row>
    <row r="153" spans="1:68" ht="16.5" x14ac:dyDescent="0.25">
      <c r="A153" s="127" t="str">
        <f t="shared" si="84"/>
        <v>삼환교통</v>
      </c>
      <c r="B153" s="128" t="str">
        <f t="shared" si="100"/>
        <v>우진국</v>
      </c>
      <c r="C153" s="129" t="str">
        <f t="shared" si="85"/>
        <v>F</v>
      </c>
      <c r="D153" s="130">
        <f t="shared" si="86"/>
        <v>0.78395199903820922</v>
      </c>
      <c r="E153" s="131">
        <f t="shared" si="87"/>
        <v>2451</v>
      </c>
      <c r="F153" s="132" t="str">
        <f t="shared" si="88"/>
        <v>79</v>
      </c>
      <c r="G153" s="133" t="str">
        <f t="shared" si="89"/>
        <v>70바3179</v>
      </c>
      <c r="H153" s="134">
        <f t="shared" si="90"/>
        <v>10</v>
      </c>
      <c r="I153" s="135">
        <f t="shared" si="101"/>
        <v>2135.1019999999999</v>
      </c>
      <c r="J153" s="136">
        <f t="shared" si="91"/>
        <v>2.2783914030146516E-2</v>
      </c>
      <c r="K153" s="136">
        <f t="shared" si="92"/>
        <v>0.39714470802046231</v>
      </c>
      <c r="L153" s="136">
        <f t="shared" si="93"/>
        <v>5.5735042166603757E-2</v>
      </c>
      <c r="M153" s="137">
        <f t="shared" si="94"/>
        <v>15.215999999999999</v>
      </c>
      <c r="N153" s="138">
        <f t="shared" si="95"/>
        <v>4.6836169887902311E-2</v>
      </c>
      <c r="O153" s="138">
        <f t="shared" si="96"/>
        <v>51.800803896019957</v>
      </c>
      <c r="P153" s="220">
        <f t="shared" si="97"/>
        <v>33</v>
      </c>
      <c r="Q153" s="221">
        <f t="shared" si="98"/>
        <v>1</v>
      </c>
      <c r="R153" s="221">
        <f t="shared" si="99"/>
        <v>1106</v>
      </c>
      <c r="T153">
        <v>514</v>
      </c>
      <c r="U153">
        <v>2451</v>
      </c>
      <c r="V153" t="s">
        <v>641</v>
      </c>
      <c r="W153">
        <v>2135.1019999999999</v>
      </c>
      <c r="X153">
        <v>1186.704</v>
      </c>
      <c r="Y153">
        <v>1.7989999999999999</v>
      </c>
      <c r="Z153">
        <v>15.215999999999999</v>
      </c>
      <c r="AA153">
        <v>128.732754</v>
      </c>
      <c r="AB153">
        <v>2.933036</v>
      </c>
      <c r="AC153">
        <v>51.125532</v>
      </c>
      <c r="AD153" s="1">
        <v>119</v>
      </c>
      <c r="AE153">
        <v>1</v>
      </c>
      <c r="AF153">
        <v>1106</v>
      </c>
      <c r="AG153">
        <v>88</v>
      </c>
      <c r="AH153">
        <v>16.585538</v>
      </c>
      <c r="AI153">
        <v>1354.1</v>
      </c>
      <c r="AJ153">
        <v>30.4</v>
      </c>
      <c r="AK153">
        <v>33</v>
      </c>
      <c r="AL153">
        <v>9793</v>
      </c>
      <c r="AM153" t="s">
        <v>642</v>
      </c>
      <c r="AN153" t="s">
        <v>1134</v>
      </c>
      <c r="AO153">
        <v>387.75099999999998</v>
      </c>
      <c r="AR153" t="s">
        <v>117</v>
      </c>
      <c r="AS153" t="s">
        <v>123</v>
      </c>
      <c r="AT153" t="s">
        <v>346</v>
      </c>
      <c r="AU153" t="s">
        <v>641</v>
      </c>
      <c r="AV153" t="s">
        <v>48</v>
      </c>
      <c r="AW153">
        <v>10</v>
      </c>
      <c r="BB153">
        <v>0.78395199903820922</v>
      </c>
      <c r="BC153" t="s">
        <v>69</v>
      </c>
      <c r="BF153" t="s">
        <v>117</v>
      </c>
      <c r="BG153" t="s">
        <v>123</v>
      </c>
      <c r="BH153" t="s">
        <v>641</v>
      </c>
      <c r="BI153">
        <v>2451</v>
      </c>
      <c r="BJ153">
        <v>10</v>
      </c>
      <c r="BK153" t="s">
        <v>346</v>
      </c>
      <c r="BL153" t="s">
        <v>342</v>
      </c>
      <c r="BM153">
        <v>0.78395199903820922</v>
      </c>
      <c r="BN153" t="s">
        <v>69</v>
      </c>
      <c r="BO153" t="s">
        <v>191</v>
      </c>
      <c r="BP153">
        <v>2121.6820000000002</v>
      </c>
    </row>
    <row r="154" spans="1:68" ht="16.5" x14ac:dyDescent="0.25">
      <c r="A154" s="110" t="str">
        <f t="shared" si="84"/>
        <v>삼환교통</v>
      </c>
      <c r="B154" s="111" t="str">
        <f t="shared" si="100"/>
        <v>우창경</v>
      </c>
      <c r="C154" s="112" t="str">
        <f t="shared" si="85"/>
        <v>F</v>
      </c>
      <c r="D154" s="113">
        <f t="shared" si="86"/>
        <v>0.70982949064568113</v>
      </c>
      <c r="E154" s="114">
        <f t="shared" si="87"/>
        <v>2100</v>
      </c>
      <c r="F154" s="115" t="str">
        <f t="shared" si="88"/>
        <v>58</v>
      </c>
      <c r="G154" s="116" t="str">
        <f t="shared" si="89"/>
        <v>72아1195</v>
      </c>
      <c r="H154" s="117">
        <f t="shared" si="90"/>
        <v>2</v>
      </c>
      <c r="I154" s="118">
        <f t="shared" si="101"/>
        <v>2315.5479999999998</v>
      </c>
      <c r="J154" s="119">
        <f t="shared" si="91"/>
        <v>2.9577469607918853E-2</v>
      </c>
      <c r="K154" s="119">
        <f t="shared" si="92"/>
        <v>0.39371198541557445</v>
      </c>
      <c r="L154" s="119">
        <f t="shared" si="93"/>
        <v>0.13474132257245369</v>
      </c>
      <c r="M154" s="120">
        <f t="shared" si="94"/>
        <v>15.71</v>
      </c>
      <c r="N154" s="121">
        <f t="shared" si="95"/>
        <v>0</v>
      </c>
      <c r="O154" s="121">
        <f t="shared" si="96"/>
        <v>17.231342213592637</v>
      </c>
      <c r="P154" s="222">
        <f t="shared" si="97"/>
        <v>17</v>
      </c>
      <c r="Q154" s="223">
        <f t="shared" si="98"/>
        <v>0</v>
      </c>
      <c r="R154" s="223">
        <f t="shared" si="99"/>
        <v>399</v>
      </c>
      <c r="T154">
        <v>514</v>
      </c>
      <c r="U154">
        <v>2100</v>
      </c>
      <c r="V154" t="s">
        <v>643</v>
      </c>
      <c r="W154">
        <v>2315.5479999999998</v>
      </c>
      <c r="X154">
        <v>1168.5709999999999</v>
      </c>
      <c r="Y154">
        <v>1.982</v>
      </c>
      <c r="Z154">
        <v>15.71</v>
      </c>
      <c r="AA154">
        <v>156.358575</v>
      </c>
      <c r="AB154">
        <v>4.6246910000000003</v>
      </c>
      <c r="AC154">
        <v>61.560245000000002</v>
      </c>
      <c r="AD154" s="1">
        <v>312</v>
      </c>
      <c r="AE154">
        <v>0</v>
      </c>
      <c r="AF154">
        <v>399</v>
      </c>
      <c r="AG154">
        <v>74</v>
      </c>
      <c r="AH154">
        <v>14.809215999999999</v>
      </c>
      <c r="AI154">
        <v>3862.9</v>
      </c>
      <c r="AJ154">
        <v>0</v>
      </c>
      <c r="AK154">
        <v>17</v>
      </c>
      <c r="AL154">
        <v>4771</v>
      </c>
      <c r="AM154" t="s">
        <v>644</v>
      </c>
      <c r="AN154" t="s">
        <v>1135</v>
      </c>
      <c r="AO154">
        <v>2167.4650000000001</v>
      </c>
      <c r="AR154" t="s">
        <v>117</v>
      </c>
      <c r="AS154" t="s">
        <v>121</v>
      </c>
      <c r="AT154" t="s">
        <v>287</v>
      </c>
      <c r="AU154" t="s">
        <v>643</v>
      </c>
      <c r="AV154" t="s">
        <v>48</v>
      </c>
      <c r="AW154">
        <v>2</v>
      </c>
      <c r="BB154">
        <v>0.70982949064568113</v>
      </c>
      <c r="BC154" t="s">
        <v>69</v>
      </c>
      <c r="BF154" t="s">
        <v>117</v>
      </c>
      <c r="BG154" t="s">
        <v>121</v>
      </c>
      <c r="BH154" t="s">
        <v>643</v>
      </c>
      <c r="BI154">
        <v>2100</v>
      </c>
      <c r="BJ154">
        <v>2</v>
      </c>
      <c r="BK154" t="s">
        <v>287</v>
      </c>
      <c r="BL154" t="s">
        <v>285</v>
      </c>
      <c r="BM154">
        <v>0.70982949064568113</v>
      </c>
      <c r="BN154" t="s">
        <v>69</v>
      </c>
      <c r="BO154" t="s">
        <v>191</v>
      </c>
      <c r="BP154">
        <v>2285.3920000000003</v>
      </c>
    </row>
    <row r="155" spans="1:68" ht="16.5" x14ac:dyDescent="0.25">
      <c r="A155" s="127" t="str">
        <f t="shared" si="84"/>
        <v>삼환교통</v>
      </c>
      <c r="B155" s="128" t="str">
        <f t="shared" si="100"/>
        <v>유광열</v>
      </c>
      <c r="C155" s="129" t="str">
        <f t="shared" si="85"/>
        <v>B</v>
      </c>
      <c r="D155" s="130">
        <f t="shared" si="86"/>
        <v>0.90187793950719486</v>
      </c>
      <c r="E155" s="131">
        <f t="shared" si="87"/>
        <v>8749</v>
      </c>
      <c r="F155" s="132" t="str">
        <f t="shared" si="88"/>
        <v>14</v>
      </c>
      <c r="G155" s="133" t="str">
        <f t="shared" si="89"/>
        <v>70바3175</v>
      </c>
      <c r="H155" s="134">
        <f t="shared" si="90"/>
        <v>2</v>
      </c>
      <c r="I155" s="135">
        <f t="shared" si="101"/>
        <v>1245.326</v>
      </c>
      <c r="J155" s="136">
        <f t="shared" si="91"/>
        <v>1.5550310650235098E-2</v>
      </c>
      <c r="K155" s="136">
        <f t="shared" si="92"/>
        <v>0.32647988306194192</v>
      </c>
      <c r="L155" s="136">
        <f t="shared" si="93"/>
        <v>0.17906957696217696</v>
      </c>
      <c r="M155" s="137">
        <f t="shared" si="94"/>
        <v>11.77</v>
      </c>
      <c r="N155" s="138">
        <f t="shared" si="95"/>
        <v>0.16060051745486723</v>
      </c>
      <c r="O155" s="138">
        <f t="shared" si="96"/>
        <v>5.7816186283752202</v>
      </c>
      <c r="P155" s="220">
        <f t="shared" si="97"/>
        <v>3</v>
      </c>
      <c r="Q155" s="221">
        <f t="shared" si="98"/>
        <v>2</v>
      </c>
      <c r="R155" s="221">
        <f t="shared" si="99"/>
        <v>72</v>
      </c>
      <c r="T155">
        <v>514</v>
      </c>
      <c r="U155">
        <v>8749</v>
      </c>
      <c r="V155" t="s">
        <v>645</v>
      </c>
      <c r="W155">
        <v>1245.326</v>
      </c>
      <c r="X155">
        <v>692.92399999999998</v>
      </c>
      <c r="Y155">
        <v>1.7969999999999999</v>
      </c>
      <c r="Z155">
        <v>11.77</v>
      </c>
      <c r="AA155">
        <v>73.094424000000004</v>
      </c>
      <c r="AB155">
        <v>1.136641</v>
      </c>
      <c r="AC155">
        <v>23.863859000000001</v>
      </c>
      <c r="AD155" s="1">
        <v>223</v>
      </c>
      <c r="AE155">
        <v>2</v>
      </c>
      <c r="AF155">
        <v>72</v>
      </c>
      <c r="AG155">
        <v>78</v>
      </c>
      <c r="AH155">
        <v>17.037222</v>
      </c>
      <c r="AI155">
        <v>506.5</v>
      </c>
      <c r="AJ155">
        <v>0</v>
      </c>
      <c r="AK155">
        <v>3</v>
      </c>
      <c r="AL155">
        <v>634</v>
      </c>
      <c r="AM155" t="s">
        <v>646</v>
      </c>
      <c r="AN155" t="s">
        <v>1136</v>
      </c>
      <c r="AO155">
        <v>1163.0540000000001</v>
      </c>
      <c r="AR155" t="s">
        <v>117</v>
      </c>
      <c r="AS155" t="s">
        <v>118</v>
      </c>
      <c r="AT155" t="s">
        <v>219</v>
      </c>
      <c r="AU155" t="s">
        <v>645</v>
      </c>
      <c r="AV155" t="s">
        <v>48</v>
      </c>
      <c r="AW155">
        <v>2</v>
      </c>
      <c r="BB155">
        <v>0.90187793950719486</v>
      </c>
      <c r="BC155" t="s">
        <v>67</v>
      </c>
      <c r="BF155" t="s">
        <v>117</v>
      </c>
      <c r="BG155" t="s">
        <v>118</v>
      </c>
      <c r="BH155" t="s">
        <v>645</v>
      </c>
      <c r="BI155">
        <v>8749</v>
      </c>
      <c r="BJ155">
        <v>2</v>
      </c>
      <c r="BK155" t="s">
        <v>219</v>
      </c>
      <c r="BL155" t="s">
        <v>212</v>
      </c>
      <c r="BM155">
        <v>0.90187793950719486</v>
      </c>
      <c r="BN155" t="s">
        <v>67</v>
      </c>
      <c r="BO155" t="s">
        <v>179</v>
      </c>
      <c r="BP155">
        <v>1245.326</v>
      </c>
    </row>
    <row r="156" spans="1:68" ht="16.5" x14ac:dyDescent="0.25">
      <c r="A156" s="110" t="str">
        <f t="shared" si="84"/>
        <v>삼환교통</v>
      </c>
      <c r="B156" s="111" t="str">
        <f t="shared" si="100"/>
        <v>유대용</v>
      </c>
      <c r="C156" s="112" t="str">
        <f t="shared" si="85"/>
        <v>A</v>
      </c>
      <c r="D156" s="113">
        <f t="shared" si="86"/>
        <v>0.96666666666666667</v>
      </c>
      <c r="E156" s="114">
        <f t="shared" si="87"/>
        <v>4105</v>
      </c>
      <c r="F156" s="115" t="str">
        <f t="shared" si="88"/>
        <v>23</v>
      </c>
      <c r="G156" s="116" t="str">
        <f t="shared" si="89"/>
        <v>70바3116</v>
      </c>
      <c r="H156" s="117">
        <f t="shared" si="90"/>
        <v>1</v>
      </c>
      <c r="I156" s="118">
        <f t="shared" si="101"/>
        <v>569.447</v>
      </c>
      <c r="J156" s="119">
        <f t="shared" si="91"/>
        <v>1.4028820516698581E-2</v>
      </c>
      <c r="K156" s="119">
        <f t="shared" si="92"/>
        <v>0.31991969644092505</v>
      </c>
      <c r="L156" s="119">
        <f t="shared" si="93"/>
        <v>0.22126729967845998</v>
      </c>
      <c r="M156" s="120">
        <f t="shared" si="94"/>
        <v>15.513999999999999</v>
      </c>
      <c r="N156" s="121">
        <f t="shared" si="95"/>
        <v>0.35121793599755552</v>
      </c>
      <c r="O156" s="121">
        <f t="shared" si="96"/>
        <v>18.965768543867998</v>
      </c>
      <c r="P156" s="222">
        <f t="shared" si="97"/>
        <v>0</v>
      </c>
      <c r="Q156" s="223">
        <f t="shared" si="98"/>
        <v>2</v>
      </c>
      <c r="R156" s="223">
        <f t="shared" si="99"/>
        <v>108</v>
      </c>
      <c r="T156">
        <v>514</v>
      </c>
      <c r="U156">
        <v>4105</v>
      </c>
      <c r="V156" t="s">
        <v>647</v>
      </c>
      <c r="W156">
        <v>569.447</v>
      </c>
      <c r="X156">
        <v>327.20100000000002</v>
      </c>
      <c r="Y156">
        <v>1.74</v>
      </c>
      <c r="Z156">
        <v>15.513999999999999</v>
      </c>
      <c r="AA156">
        <v>29.462205999999998</v>
      </c>
      <c r="AB156">
        <v>0.41332000000000002</v>
      </c>
      <c r="AC156">
        <v>9.4255399999999998</v>
      </c>
      <c r="AD156" s="1">
        <v>126</v>
      </c>
      <c r="AE156">
        <v>2</v>
      </c>
      <c r="AF156">
        <v>108</v>
      </c>
      <c r="AG156">
        <v>83</v>
      </c>
      <c r="AH156">
        <v>19.328050000000001</v>
      </c>
      <c r="AI156">
        <v>737.9</v>
      </c>
      <c r="AJ156">
        <v>5.9</v>
      </c>
      <c r="AK156">
        <v>0</v>
      </c>
      <c r="AL156">
        <v>0</v>
      </c>
      <c r="AM156" t="s">
        <v>648</v>
      </c>
      <c r="AN156" t="s">
        <v>1137</v>
      </c>
      <c r="AO156">
        <v>569.447</v>
      </c>
      <c r="AR156" t="s">
        <v>117</v>
      </c>
      <c r="AS156" t="s">
        <v>119</v>
      </c>
      <c r="AT156" t="s">
        <v>233</v>
      </c>
      <c r="AU156" t="s">
        <v>647</v>
      </c>
      <c r="AV156" t="s">
        <v>48</v>
      </c>
      <c r="AW156">
        <v>1</v>
      </c>
      <c r="BB156">
        <v>0.96666666666666667</v>
      </c>
      <c r="BC156" t="s">
        <v>65</v>
      </c>
      <c r="BF156" t="s">
        <v>117</v>
      </c>
      <c r="BG156" t="s">
        <v>119</v>
      </c>
      <c r="BH156" t="s">
        <v>647</v>
      </c>
      <c r="BI156">
        <v>4105</v>
      </c>
      <c r="BJ156">
        <v>1</v>
      </c>
      <c r="BK156" t="s">
        <v>233</v>
      </c>
      <c r="BL156" t="s">
        <v>178</v>
      </c>
      <c r="BM156">
        <v>0.96666666666666667</v>
      </c>
      <c r="BN156" t="s">
        <v>65</v>
      </c>
      <c r="BO156" t="s">
        <v>181</v>
      </c>
      <c r="BP156">
        <v>569.447</v>
      </c>
    </row>
    <row r="157" spans="1:68" ht="16.5" x14ac:dyDescent="0.25">
      <c r="A157" s="127" t="str">
        <f t="shared" si="84"/>
        <v>삼환교통</v>
      </c>
      <c r="B157" s="128" t="str">
        <f t="shared" si="100"/>
        <v>유봉모</v>
      </c>
      <c r="C157" s="129" t="str">
        <f t="shared" si="85"/>
        <v>F</v>
      </c>
      <c r="D157" s="130">
        <f t="shared" si="86"/>
        <v>0.77555070504732215</v>
      </c>
      <c r="E157" s="131">
        <f t="shared" si="87"/>
        <v>9727</v>
      </c>
      <c r="F157" s="132" t="str">
        <f t="shared" si="88"/>
        <v>62</v>
      </c>
      <c r="G157" s="133" t="str">
        <f t="shared" si="89"/>
        <v>70바3176</v>
      </c>
      <c r="H157" s="134">
        <f t="shared" si="90"/>
        <v>2</v>
      </c>
      <c r="I157" s="135">
        <f t="shared" si="101"/>
        <v>1702.2570000000001</v>
      </c>
      <c r="J157" s="136">
        <f t="shared" si="91"/>
        <v>1.3996968050174832E-2</v>
      </c>
      <c r="K157" s="136">
        <f t="shared" si="92"/>
        <v>0.37592916928757997</v>
      </c>
      <c r="L157" s="136">
        <f t="shared" si="93"/>
        <v>0.18504843863176945</v>
      </c>
      <c r="M157" s="137">
        <f t="shared" si="94"/>
        <v>12.468</v>
      </c>
      <c r="N157" s="138">
        <f t="shared" si="95"/>
        <v>0</v>
      </c>
      <c r="O157" s="138">
        <f t="shared" si="96"/>
        <v>7.813156297785822</v>
      </c>
      <c r="P157" s="220">
        <f t="shared" si="97"/>
        <v>11</v>
      </c>
      <c r="Q157" s="221">
        <f t="shared" si="98"/>
        <v>0</v>
      </c>
      <c r="R157" s="221">
        <f t="shared" si="99"/>
        <v>133</v>
      </c>
      <c r="T157">
        <v>514</v>
      </c>
      <c r="U157">
        <v>9727</v>
      </c>
      <c r="V157" t="s">
        <v>649</v>
      </c>
      <c r="W157">
        <v>1702.2570000000001</v>
      </c>
      <c r="X157">
        <v>952.06500000000005</v>
      </c>
      <c r="Y157">
        <v>1.788</v>
      </c>
      <c r="Z157">
        <v>12.468</v>
      </c>
      <c r="AA157">
        <v>120.242755</v>
      </c>
      <c r="AB157">
        <v>1.6830339999999999</v>
      </c>
      <c r="AC157">
        <v>45.202759</v>
      </c>
      <c r="AD157" s="1">
        <v>315</v>
      </c>
      <c r="AE157">
        <v>0</v>
      </c>
      <c r="AF157">
        <v>133</v>
      </c>
      <c r="AG157">
        <v>93</v>
      </c>
      <c r="AH157">
        <v>14.156836</v>
      </c>
      <c r="AI157">
        <v>76.099999999999994</v>
      </c>
      <c r="AJ157">
        <v>29.2</v>
      </c>
      <c r="AK157">
        <v>11</v>
      </c>
      <c r="AL157">
        <v>1458</v>
      </c>
      <c r="AM157" t="s">
        <v>650</v>
      </c>
      <c r="AN157" t="s">
        <v>1138</v>
      </c>
      <c r="AO157">
        <v>1592.2249999999999</v>
      </c>
      <c r="AR157" t="s">
        <v>117</v>
      </c>
      <c r="AS157" t="s">
        <v>122</v>
      </c>
      <c r="AT157" t="s">
        <v>317</v>
      </c>
      <c r="AU157" t="s">
        <v>649</v>
      </c>
      <c r="AV157" t="s">
        <v>48</v>
      </c>
      <c r="AW157">
        <v>2</v>
      </c>
      <c r="BB157">
        <v>0.77555070504732215</v>
      </c>
      <c r="BC157" t="s">
        <v>69</v>
      </c>
      <c r="BF157" t="s">
        <v>117</v>
      </c>
      <c r="BG157" t="s">
        <v>122</v>
      </c>
      <c r="BH157" t="s">
        <v>649</v>
      </c>
      <c r="BI157">
        <v>9727</v>
      </c>
      <c r="BJ157">
        <v>2</v>
      </c>
      <c r="BK157" t="s">
        <v>317</v>
      </c>
      <c r="BL157" t="s">
        <v>322</v>
      </c>
      <c r="BM157">
        <v>0.77555070504732215</v>
      </c>
      <c r="BN157" t="s">
        <v>69</v>
      </c>
      <c r="BO157" t="s">
        <v>191</v>
      </c>
      <c r="BP157">
        <v>1702.2569999999998</v>
      </c>
    </row>
    <row r="158" spans="1:68" ht="16.5" x14ac:dyDescent="0.25">
      <c r="A158" s="110" t="str">
        <f t="shared" si="84"/>
        <v>삼환교통</v>
      </c>
      <c r="B158" s="111" t="str">
        <f t="shared" si="100"/>
        <v>유상기</v>
      </c>
      <c r="C158" s="112" t="str">
        <f t="shared" si="85"/>
        <v>B</v>
      </c>
      <c r="D158" s="113">
        <f t="shared" si="86"/>
        <v>0.92555555555555546</v>
      </c>
      <c r="E158" s="114">
        <f t="shared" si="87"/>
        <v>3384</v>
      </c>
      <c r="F158" s="115" t="str">
        <f t="shared" si="88"/>
        <v>23</v>
      </c>
      <c r="G158" s="116" t="str">
        <f t="shared" si="89"/>
        <v>70바3122</v>
      </c>
      <c r="H158" s="117">
        <f t="shared" si="90"/>
        <v>1</v>
      </c>
      <c r="I158" s="118">
        <f t="shared" si="101"/>
        <v>606.79499999999996</v>
      </c>
      <c r="J158" s="119">
        <f t="shared" si="91"/>
        <v>2.3713441647397793E-2</v>
      </c>
      <c r="K158" s="119">
        <f t="shared" si="92"/>
        <v>0.28553977202453379</v>
      </c>
      <c r="L158" s="119">
        <f t="shared" si="93"/>
        <v>0.2340164305902323</v>
      </c>
      <c r="M158" s="120">
        <f t="shared" si="94"/>
        <v>12.593</v>
      </c>
      <c r="N158" s="121">
        <f t="shared" si="95"/>
        <v>0.16480030323255795</v>
      </c>
      <c r="O158" s="121">
        <f t="shared" si="96"/>
        <v>7.086413038999992</v>
      </c>
      <c r="P158" s="222">
        <f t="shared" si="97"/>
        <v>0</v>
      </c>
      <c r="Q158" s="223">
        <f t="shared" si="98"/>
        <v>1</v>
      </c>
      <c r="R158" s="223">
        <f t="shared" si="99"/>
        <v>43</v>
      </c>
      <c r="T158">
        <v>514</v>
      </c>
      <c r="U158">
        <v>3384</v>
      </c>
      <c r="V158" t="s">
        <v>651</v>
      </c>
      <c r="W158">
        <v>606.79499999999996</v>
      </c>
      <c r="X158">
        <v>356.02499999999998</v>
      </c>
      <c r="Y158">
        <v>1.704</v>
      </c>
      <c r="Z158">
        <v>12.593</v>
      </c>
      <c r="AA158">
        <v>33.958039999999997</v>
      </c>
      <c r="AB158">
        <v>0.80526200000000003</v>
      </c>
      <c r="AC158">
        <v>9.6963709999999992</v>
      </c>
      <c r="AD158" s="1">
        <v>142</v>
      </c>
      <c r="AE158">
        <v>1</v>
      </c>
      <c r="AF158">
        <v>43</v>
      </c>
      <c r="AG158">
        <v>68</v>
      </c>
      <c r="AH158">
        <v>17.868963999999998</v>
      </c>
      <c r="AI158">
        <v>34.9</v>
      </c>
      <c r="AJ158">
        <v>0</v>
      </c>
      <c r="AK158">
        <v>0</v>
      </c>
      <c r="AL158">
        <v>0</v>
      </c>
      <c r="AM158" t="s">
        <v>652</v>
      </c>
      <c r="AN158" t="s">
        <v>1139</v>
      </c>
      <c r="AO158">
        <v>517.74699999999996</v>
      </c>
      <c r="AR158" t="s">
        <v>117</v>
      </c>
      <c r="AS158" t="s">
        <v>119</v>
      </c>
      <c r="AT158" t="s">
        <v>235</v>
      </c>
      <c r="AU158" t="s">
        <v>651</v>
      </c>
      <c r="AV158" t="s">
        <v>48</v>
      </c>
      <c r="AW158">
        <v>1</v>
      </c>
      <c r="BB158">
        <v>0.92555555555555546</v>
      </c>
      <c r="BC158" t="s">
        <v>67</v>
      </c>
      <c r="BF158" t="s">
        <v>117</v>
      </c>
      <c r="BG158" t="s">
        <v>119</v>
      </c>
      <c r="BH158" t="s">
        <v>651</v>
      </c>
      <c r="BI158">
        <v>3384</v>
      </c>
      <c r="BJ158">
        <v>1</v>
      </c>
      <c r="BK158" t="s">
        <v>235</v>
      </c>
      <c r="BL158" t="s">
        <v>178</v>
      </c>
      <c r="BM158">
        <v>0.92555555555555546</v>
      </c>
      <c r="BN158" t="s">
        <v>67</v>
      </c>
      <c r="BO158" t="s">
        <v>179</v>
      </c>
      <c r="BP158">
        <v>517.74699999999996</v>
      </c>
    </row>
    <row r="159" spans="1:68" ht="16.5" x14ac:dyDescent="0.25">
      <c r="A159" s="127" t="str">
        <f t="shared" si="84"/>
        <v>삼환교통</v>
      </c>
      <c r="B159" s="128" t="str">
        <f t="shared" si="100"/>
        <v>유수훈</v>
      </c>
      <c r="C159" s="129" t="str">
        <f t="shared" si="85"/>
        <v>F</v>
      </c>
      <c r="D159" s="130">
        <f t="shared" si="86"/>
        <v>0.71213209970098257</v>
      </c>
      <c r="E159" s="131">
        <f t="shared" si="87"/>
        <v>5387</v>
      </c>
      <c r="F159" s="132" t="str">
        <f t="shared" si="88"/>
        <v>58</v>
      </c>
      <c r="G159" s="133" t="str">
        <f t="shared" si="89"/>
        <v>72아1201</v>
      </c>
      <c r="H159" s="134">
        <f t="shared" si="90"/>
        <v>2</v>
      </c>
      <c r="I159" s="135">
        <f t="shared" si="101"/>
        <v>2034.472</v>
      </c>
      <c r="J159" s="136">
        <f t="shared" si="91"/>
        <v>2.2345468882726555E-2</v>
      </c>
      <c r="K159" s="136">
        <f t="shared" si="92"/>
        <v>0.38532966142317204</v>
      </c>
      <c r="L159" s="136">
        <f t="shared" si="93"/>
        <v>0.2329842828999367</v>
      </c>
      <c r="M159" s="137">
        <f t="shared" si="94"/>
        <v>15.784000000000001</v>
      </c>
      <c r="N159" s="138">
        <f t="shared" si="95"/>
        <v>9.8305604599129404E-2</v>
      </c>
      <c r="O159" s="138">
        <f t="shared" si="96"/>
        <v>21.283163395711515</v>
      </c>
      <c r="P159" s="220">
        <f t="shared" si="97"/>
        <v>8</v>
      </c>
      <c r="Q159" s="221">
        <f t="shared" si="98"/>
        <v>2</v>
      </c>
      <c r="R159" s="221">
        <f t="shared" si="99"/>
        <v>433</v>
      </c>
      <c r="T159">
        <v>514</v>
      </c>
      <c r="U159">
        <v>5387</v>
      </c>
      <c r="V159" t="s">
        <v>653</v>
      </c>
      <c r="W159">
        <v>2034.472</v>
      </c>
      <c r="X159">
        <v>1020.28</v>
      </c>
      <c r="Y159">
        <v>1.994</v>
      </c>
      <c r="Z159">
        <v>15.784000000000001</v>
      </c>
      <c r="AA159">
        <v>138.09524500000001</v>
      </c>
      <c r="AB159">
        <v>3.0858029999999999</v>
      </c>
      <c r="AC159">
        <v>53.212193999999997</v>
      </c>
      <c r="AD159" s="1">
        <v>474</v>
      </c>
      <c r="AE159">
        <v>2</v>
      </c>
      <c r="AF159">
        <v>433</v>
      </c>
      <c r="AG159">
        <v>71</v>
      </c>
      <c r="AH159">
        <v>14.732381999999999</v>
      </c>
      <c r="AI159">
        <v>1387.6</v>
      </c>
      <c r="AJ159">
        <v>0</v>
      </c>
      <c r="AK159">
        <v>8</v>
      </c>
      <c r="AL159">
        <v>1882</v>
      </c>
      <c r="AM159" t="s">
        <v>654</v>
      </c>
      <c r="AN159" t="s">
        <v>1140</v>
      </c>
      <c r="AO159">
        <v>1950.979</v>
      </c>
      <c r="AR159" t="s">
        <v>117</v>
      </c>
      <c r="AS159" t="s">
        <v>121</v>
      </c>
      <c r="AT159" t="s">
        <v>296</v>
      </c>
      <c r="AU159" t="s">
        <v>653</v>
      </c>
      <c r="AV159" t="s">
        <v>48</v>
      </c>
      <c r="AW159">
        <v>2</v>
      </c>
      <c r="BB159">
        <v>0.71213209970098257</v>
      </c>
      <c r="BC159" t="s">
        <v>69</v>
      </c>
      <c r="BF159" t="s">
        <v>117</v>
      </c>
      <c r="BG159" t="s">
        <v>121</v>
      </c>
      <c r="BH159" t="s">
        <v>653</v>
      </c>
      <c r="BI159">
        <v>5387</v>
      </c>
      <c r="BJ159">
        <v>2</v>
      </c>
      <c r="BK159" t="s">
        <v>296</v>
      </c>
      <c r="BL159" t="s">
        <v>289</v>
      </c>
      <c r="BM159">
        <v>0.71213209970098257</v>
      </c>
      <c r="BN159" t="s">
        <v>69</v>
      </c>
      <c r="BO159" t="s">
        <v>191</v>
      </c>
      <c r="BP159">
        <v>2034.472</v>
      </c>
    </row>
    <row r="160" spans="1:68" ht="16.5" x14ac:dyDescent="0.25">
      <c r="A160" s="110" t="str">
        <f t="shared" si="84"/>
        <v>삼환교통</v>
      </c>
      <c r="B160" s="111" t="str">
        <f t="shared" si="100"/>
        <v>유원하</v>
      </c>
      <c r="C160" s="112" t="str">
        <f t="shared" si="85"/>
        <v>C</v>
      </c>
      <c r="D160" s="113">
        <f t="shared" si="86"/>
        <v>0.85849769847037816</v>
      </c>
      <c r="E160" s="114">
        <f t="shared" si="87"/>
        <v>8721</v>
      </c>
      <c r="F160" s="115" t="str">
        <f t="shared" si="88"/>
        <v>4</v>
      </c>
      <c r="G160" s="116" t="str">
        <f t="shared" si="89"/>
        <v>72아1230</v>
      </c>
      <c r="H160" s="117">
        <f t="shared" si="90"/>
        <v>5</v>
      </c>
      <c r="I160" s="118">
        <f t="shared" si="101"/>
        <v>2174.02</v>
      </c>
      <c r="J160" s="119">
        <f t="shared" si="91"/>
        <v>2.5439182931181258E-2</v>
      </c>
      <c r="K160" s="119">
        <f t="shared" si="92"/>
        <v>0.29830661747185389</v>
      </c>
      <c r="L160" s="119">
        <f t="shared" si="93"/>
        <v>0.20101011030257313</v>
      </c>
      <c r="M160" s="120">
        <f t="shared" si="94"/>
        <v>9.9359999999999999</v>
      </c>
      <c r="N160" s="121">
        <f t="shared" si="95"/>
        <v>4.5997736911343963E-2</v>
      </c>
      <c r="O160" s="121">
        <f t="shared" si="96"/>
        <v>2.8518596885033256</v>
      </c>
      <c r="P160" s="222">
        <f t="shared" si="97"/>
        <v>4</v>
      </c>
      <c r="Q160" s="223">
        <f t="shared" si="98"/>
        <v>1</v>
      </c>
      <c r="R160" s="223">
        <f t="shared" si="99"/>
        <v>62</v>
      </c>
      <c r="T160">
        <v>514</v>
      </c>
      <c r="U160">
        <v>8721</v>
      </c>
      <c r="V160" t="s">
        <v>655</v>
      </c>
      <c r="W160">
        <v>2174.02</v>
      </c>
      <c r="X160">
        <v>905.09400000000005</v>
      </c>
      <c r="Y160">
        <v>2.4020000000000001</v>
      </c>
      <c r="Z160">
        <v>9.9359999999999999</v>
      </c>
      <c r="AA160">
        <v>136.94885600000001</v>
      </c>
      <c r="AB160">
        <v>3.483867</v>
      </c>
      <c r="AC160">
        <v>40.85275</v>
      </c>
      <c r="AD160" s="1">
        <v>437</v>
      </c>
      <c r="AE160">
        <v>1</v>
      </c>
      <c r="AF160">
        <v>62</v>
      </c>
      <c r="AG160">
        <v>67</v>
      </c>
      <c r="AH160">
        <v>15.874684999999999</v>
      </c>
      <c r="AI160">
        <v>2.1</v>
      </c>
      <c r="AJ160">
        <v>0</v>
      </c>
      <c r="AK160">
        <v>4</v>
      </c>
      <c r="AL160">
        <v>393</v>
      </c>
      <c r="AM160" t="s">
        <v>656</v>
      </c>
      <c r="AN160" t="s">
        <v>1141</v>
      </c>
      <c r="AO160">
        <v>1666.7739999999999</v>
      </c>
      <c r="AR160" t="s">
        <v>117</v>
      </c>
      <c r="AS160" t="s">
        <v>120</v>
      </c>
      <c r="AT160" t="s">
        <v>279</v>
      </c>
      <c r="AU160" t="s">
        <v>655</v>
      </c>
      <c r="AV160" t="s">
        <v>48</v>
      </c>
      <c r="AW160">
        <v>5</v>
      </c>
      <c r="BB160">
        <v>0.85849769847037816</v>
      </c>
      <c r="BC160" t="s">
        <v>68</v>
      </c>
      <c r="BF160" t="s">
        <v>117</v>
      </c>
      <c r="BG160" t="s">
        <v>120</v>
      </c>
      <c r="BH160" t="s">
        <v>655</v>
      </c>
      <c r="BI160">
        <v>8721</v>
      </c>
      <c r="BJ160">
        <v>5</v>
      </c>
      <c r="BK160" t="s">
        <v>279</v>
      </c>
      <c r="BL160" t="s">
        <v>896</v>
      </c>
      <c r="BM160">
        <v>0.85849769847037816</v>
      </c>
      <c r="BN160" t="s">
        <v>68</v>
      </c>
      <c r="BO160" t="s">
        <v>180</v>
      </c>
      <c r="BP160">
        <v>2174.02</v>
      </c>
    </row>
    <row r="161" spans="1:68" ht="16.5" x14ac:dyDescent="0.25">
      <c r="A161" s="127" t="str">
        <f t="shared" si="84"/>
        <v>삼환교통</v>
      </c>
      <c r="B161" s="128" t="str">
        <f t="shared" si="100"/>
        <v>유재덕</v>
      </c>
      <c r="C161" s="129" t="str">
        <f t="shared" si="85"/>
        <v>D</v>
      </c>
      <c r="D161" s="130">
        <f t="shared" si="86"/>
        <v>0.830952380952381</v>
      </c>
      <c r="E161" s="131">
        <f t="shared" si="87"/>
        <v>3551</v>
      </c>
      <c r="F161" s="132" t="str">
        <f t="shared" si="88"/>
        <v>14</v>
      </c>
      <c r="G161" s="133" t="str">
        <f t="shared" si="89"/>
        <v>70바3146</v>
      </c>
      <c r="H161" s="134">
        <f t="shared" si="90"/>
        <v>1</v>
      </c>
      <c r="I161" s="135">
        <f t="shared" si="101"/>
        <v>1926.192</v>
      </c>
      <c r="J161" s="136">
        <f t="shared" si="91"/>
        <v>1.894130643075859E-2</v>
      </c>
      <c r="K161" s="136">
        <f t="shared" si="92"/>
        <v>0.3678317370871621</v>
      </c>
      <c r="L161" s="136">
        <f t="shared" si="93"/>
        <v>0.12252153471720369</v>
      </c>
      <c r="M161" s="137">
        <f t="shared" si="94"/>
        <v>12.657999999999999</v>
      </c>
      <c r="N161" s="138">
        <f t="shared" si="95"/>
        <v>0.31149542724712803</v>
      </c>
      <c r="O161" s="138">
        <f t="shared" si="96"/>
        <v>3.9456087451302881</v>
      </c>
      <c r="P161" s="220">
        <f t="shared" si="97"/>
        <v>20</v>
      </c>
      <c r="Q161" s="221">
        <f t="shared" si="98"/>
        <v>6</v>
      </c>
      <c r="R161" s="221">
        <f t="shared" si="99"/>
        <v>76</v>
      </c>
      <c r="T161">
        <v>514</v>
      </c>
      <c r="U161">
        <v>3551</v>
      </c>
      <c r="V161" t="s">
        <v>657</v>
      </c>
      <c r="W161">
        <v>1926.192</v>
      </c>
      <c r="X161">
        <v>1103.5509999999999</v>
      </c>
      <c r="Y161">
        <v>1.7450000000000001</v>
      </c>
      <c r="Z161">
        <v>12.657999999999999</v>
      </c>
      <c r="AA161">
        <v>131.838583</v>
      </c>
      <c r="AB161">
        <v>2.4971950000000001</v>
      </c>
      <c r="AC161">
        <v>48.494414999999996</v>
      </c>
      <c r="AD161" s="1">
        <v>236</v>
      </c>
      <c r="AE161">
        <v>6</v>
      </c>
      <c r="AF161">
        <v>76</v>
      </c>
      <c r="AG161">
        <v>80</v>
      </c>
      <c r="AH161">
        <v>14.610229</v>
      </c>
      <c r="AI161">
        <v>150.9</v>
      </c>
      <c r="AJ161">
        <v>0</v>
      </c>
      <c r="AK161">
        <v>20</v>
      </c>
      <c r="AL161">
        <v>3800</v>
      </c>
      <c r="AM161" t="s">
        <v>658</v>
      </c>
      <c r="AN161" t="s">
        <v>1142</v>
      </c>
      <c r="AO161">
        <v>1926.192</v>
      </c>
      <c r="AR161" t="s">
        <v>117</v>
      </c>
      <c r="AS161" t="s">
        <v>118</v>
      </c>
      <c r="AT161" t="s">
        <v>214</v>
      </c>
      <c r="AU161" t="s">
        <v>657</v>
      </c>
      <c r="AV161" t="s">
        <v>48</v>
      </c>
      <c r="AW161">
        <v>1</v>
      </c>
      <c r="BB161">
        <v>0.830952380952381</v>
      </c>
      <c r="BC161" t="s">
        <v>66</v>
      </c>
      <c r="BF161" t="s">
        <v>117</v>
      </c>
      <c r="BG161" t="s">
        <v>118</v>
      </c>
      <c r="BH161" t="s">
        <v>657</v>
      </c>
      <c r="BI161">
        <v>3551</v>
      </c>
      <c r="BJ161">
        <v>1</v>
      </c>
      <c r="BK161" t="s">
        <v>214</v>
      </c>
      <c r="BL161" t="s">
        <v>178</v>
      </c>
      <c r="BM161">
        <v>0.830952380952381</v>
      </c>
      <c r="BN161" t="s">
        <v>66</v>
      </c>
      <c r="BO161" t="s">
        <v>182</v>
      </c>
      <c r="BP161">
        <v>1926.192</v>
      </c>
    </row>
    <row r="162" spans="1:68" ht="16.5" x14ac:dyDescent="0.25">
      <c r="A162" s="110" t="str">
        <f t="shared" si="84"/>
        <v>삼환교통</v>
      </c>
      <c r="B162" s="111" t="str">
        <f t="shared" si="100"/>
        <v>유재신</v>
      </c>
      <c r="C162" s="112" t="str">
        <f t="shared" si="85"/>
        <v>F</v>
      </c>
      <c r="D162" s="113">
        <f t="shared" si="86"/>
        <v>0.78161290322580645</v>
      </c>
      <c r="E162" s="114">
        <f t="shared" si="87"/>
        <v>9856</v>
      </c>
      <c r="F162" s="115" t="str">
        <f t="shared" si="88"/>
        <v>급행99</v>
      </c>
      <c r="G162" s="116" t="str">
        <f t="shared" si="89"/>
        <v>70바3149</v>
      </c>
      <c r="H162" s="117">
        <f t="shared" si="90"/>
        <v>1</v>
      </c>
      <c r="I162" s="118">
        <f t="shared" si="101"/>
        <v>2567.4110000000001</v>
      </c>
      <c r="J162" s="119">
        <f t="shared" si="91"/>
        <v>6.5142177232926732E-3</v>
      </c>
      <c r="K162" s="119">
        <f t="shared" si="92"/>
        <v>0.32822855761699604</v>
      </c>
      <c r="L162" s="119">
        <f t="shared" si="93"/>
        <v>0.16787339463763301</v>
      </c>
      <c r="M162" s="120">
        <f t="shared" si="94"/>
        <v>14.061999999999999</v>
      </c>
      <c r="N162" s="121">
        <f t="shared" si="95"/>
        <v>0</v>
      </c>
      <c r="O162" s="121">
        <f t="shared" si="96"/>
        <v>2.6875323039435446</v>
      </c>
      <c r="P162" s="222">
        <f t="shared" si="97"/>
        <v>6</v>
      </c>
      <c r="Q162" s="223">
        <f t="shared" si="98"/>
        <v>0</v>
      </c>
      <c r="R162" s="223">
        <f t="shared" si="99"/>
        <v>69</v>
      </c>
      <c r="T162">
        <v>514</v>
      </c>
      <c r="U162">
        <v>9856</v>
      </c>
      <c r="V162" t="s">
        <v>659</v>
      </c>
      <c r="W162">
        <v>2567.4110000000001</v>
      </c>
      <c r="X162">
        <v>1059.664</v>
      </c>
      <c r="Y162">
        <v>2.423</v>
      </c>
      <c r="Z162">
        <v>14.061999999999999</v>
      </c>
      <c r="AA162">
        <v>136.15080699999999</v>
      </c>
      <c r="AB162">
        <v>0.88691600000000004</v>
      </c>
      <c r="AC162">
        <v>44.688583000000001</v>
      </c>
      <c r="AD162" s="1">
        <v>431</v>
      </c>
      <c r="AE162">
        <v>0</v>
      </c>
      <c r="AF162">
        <v>69</v>
      </c>
      <c r="AG162">
        <v>76</v>
      </c>
      <c r="AH162">
        <v>18.857111</v>
      </c>
      <c r="AI162">
        <v>553.29999999999995</v>
      </c>
      <c r="AJ162">
        <v>0</v>
      </c>
      <c r="AK162">
        <v>6</v>
      </c>
      <c r="AL162">
        <v>436</v>
      </c>
      <c r="AM162" t="s">
        <v>660</v>
      </c>
      <c r="AN162" t="s">
        <v>1143</v>
      </c>
      <c r="AO162">
        <v>2567.4110000000001</v>
      </c>
      <c r="AR162" t="s">
        <v>117</v>
      </c>
      <c r="AS162" t="s">
        <v>124</v>
      </c>
      <c r="AT162" t="s">
        <v>360</v>
      </c>
      <c r="AU162" t="s">
        <v>659</v>
      </c>
      <c r="AV162" t="s">
        <v>48</v>
      </c>
      <c r="AW162">
        <v>1</v>
      </c>
      <c r="BB162">
        <v>0.78161290322580645</v>
      </c>
      <c r="BC162" t="s">
        <v>69</v>
      </c>
      <c r="BF162" t="s">
        <v>117</v>
      </c>
      <c r="BG162" t="s">
        <v>124</v>
      </c>
      <c r="BH162" t="s">
        <v>659</v>
      </c>
      <c r="BI162">
        <v>9856</v>
      </c>
      <c r="BJ162">
        <v>1</v>
      </c>
      <c r="BK162" t="s">
        <v>360</v>
      </c>
      <c r="BL162" t="s">
        <v>178</v>
      </c>
      <c r="BM162">
        <v>0.78161290322580645</v>
      </c>
      <c r="BN162" t="s">
        <v>69</v>
      </c>
      <c r="BO162" t="s">
        <v>191</v>
      </c>
      <c r="BP162">
        <v>2567.4110000000001</v>
      </c>
    </row>
    <row r="163" spans="1:68" ht="16.5" x14ac:dyDescent="0.25">
      <c r="A163" s="127" t="str">
        <f t="shared" si="84"/>
        <v>삼환교통</v>
      </c>
      <c r="B163" s="128" t="str">
        <f t="shared" si="100"/>
        <v>유재철</v>
      </c>
      <c r="C163" s="129" t="str">
        <f t="shared" si="85"/>
        <v>F</v>
      </c>
      <c r="D163" s="130">
        <f t="shared" si="86"/>
        <v>0.73819899452589854</v>
      </c>
      <c r="E163" s="131">
        <f t="shared" si="87"/>
        <v>5514</v>
      </c>
      <c r="F163" s="132" t="str">
        <f t="shared" si="88"/>
        <v>79</v>
      </c>
      <c r="G163" s="133" t="str">
        <f t="shared" si="89"/>
        <v>70바3168</v>
      </c>
      <c r="H163" s="134">
        <f t="shared" si="90"/>
        <v>4</v>
      </c>
      <c r="I163" s="135">
        <f t="shared" si="101"/>
        <v>2253.9160000000002</v>
      </c>
      <c r="J163" s="136">
        <f t="shared" si="91"/>
        <v>1.9775014338653793E-2</v>
      </c>
      <c r="K163" s="136">
        <f t="shared" si="92"/>
        <v>0.37851074521968459</v>
      </c>
      <c r="L163" s="136">
        <f t="shared" si="93"/>
        <v>0.21163166684117773</v>
      </c>
      <c r="M163" s="137">
        <f t="shared" si="94"/>
        <v>16.213000000000001</v>
      </c>
      <c r="N163" s="138">
        <f t="shared" si="95"/>
        <v>0</v>
      </c>
      <c r="O163" s="138">
        <f t="shared" si="96"/>
        <v>63.666968955364794</v>
      </c>
      <c r="P163" s="220">
        <f t="shared" si="97"/>
        <v>24</v>
      </c>
      <c r="Q163" s="221">
        <f t="shared" si="98"/>
        <v>0</v>
      </c>
      <c r="R163" s="221">
        <f t="shared" si="99"/>
        <v>1435</v>
      </c>
      <c r="T163">
        <v>514</v>
      </c>
      <c r="U163">
        <v>5514</v>
      </c>
      <c r="V163" t="s">
        <v>661</v>
      </c>
      <c r="W163">
        <v>2253.9160000000002</v>
      </c>
      <c r="X163">
        <v>1312.365</v>
      </c>
      <c r="Y163">
        <v>1.7170000000000001</v>
      </c>
      <c r="Z163">
        <v>16.213000000000001</v>
      </c>
      <c r="AA163">
        <v>129.66524100000001</v>
      </c>
      <c r="AB163">
        <v>2.5641319999999999</v>
      </c>
      <c r="AC163">
        <v>49.079687</v>
      </c>
      <c r="AD163" s="1">
        <v>477</v>
      </c>
      <c r="AE163">
        <v>0</v>
      </c>
      <c r="AF163">
        <v>1435</v>
      </c>
      <c r="AG163">
        <v>87</v>
      </c>
      <c r="AH163">
        <v>17.382576</v>
      </c>
      <c r="AI163">
        <v>1357.1</v>
      </c>
      <c r="AJ163">
        <v>21.9</v>
      </c>
      <c r="AK163">
        <v>24</v>
      </c>
      <c r="AL163">
        <v>8112</v>
      </c>
      <c r="AM163" t="s">
        <v>662</v>
      </c>
      <c r="AN163" t="s">
        <v>1144</v>
      </c>
      <c r="AO163">
        <v>1763.703</v>
      </c>
      <c r="AR163" t="s">
        <v>117</v>
      </c>
      <c r="AS163" t="s">
        <v>123</v>
      </c>
      <c r="AT163" t="s">
        <v>343</v>
      </c>
      <c r="AU163" t="s">
        <v>661</v>
      </c>
      <c r="AV163" t="s">
        <v>48</v>
      </c>
      <c r="AW163">
        <v>4</v>
      </c>
      <c r="BB163">
        <v>0.73819899452589854</v>
      </c>
      <c r="BC163" t="s">
        <v>69</v>
      </c>
      <c r="BF163" t="s">
        <v>117</v>
      </c>
      <c r="BG163" t="s">
        <v>123</v>
      </c>
      <c r="BH163" t="s">
        <v>661</v>
      </c>
      <c r="BI163">
        <v>5514</v>
      </c>
      <c r="BJ163">
        <v>4</v>
      </c>
      <c r="BK163" t="s">
        <v>343</v>
      </c>
      <c r="BL163" t="s">
        <v>364</v>
      </c>
      <c r="BM163">
        <v>0.73819899452589854</v>
      </c>
      <c r="BN163" t="s">
        <v>69</v>
      </c>
      <c r="BO163" t="s">
        <v>191</v>
      </c>
      <c r="BP163">
        <v>2253.9160000000002</v>
      </c>
    </row>
    <row r="164" spans="1:68" ht="16.5" x14ac:dyDescent="0.25">
      <c r="A164" s="110" t="str">
        <f t="shared" si="84"/>
        <v>삼환교통</v>
      </c>
      <c r="B164" s="111" t="str">
        <f t="shared" si="100"/>
        <v>유재한</v>
      </c>
      <c r="C164" s="112" t="str">
        <f t="shared" si="85"/>
        <v>C</v>
      </c>
      <c r="D164" s="113">
        <f t="shared" si="86"/>
        <v>0.85899999999999999</v>
      </c>
      <c r="E164" s="114">
        <f t="shared" si="87"/>
        <v>6368</v>
      </c>
      <c r="F164" s="115" t="str">
        <f t="shared" si="88"/>
        <v>23</v>
      </c>
      <c r="G164" s="116" t="str">
        <f t="shared" si="89"/>
        <v>70바3163</v>
      </c>
      <c r="H164" s="117">
        <f t="shared" si="90"/>
        <v>1</v>
      </c>
      <c r="I164" s="118">
        <f t="shared" si="101"/>
        <v>680.80600000000004</v>
      </c>
      <c r="J164" s="119">
        <f t="shared" si="91"/>
        <v>2.8785688143434001E-2</v>
      </c>
      <c r="K164" s="119">
        <f t="shared" si="92"/>
        <v>0.34576618945802962</v>
      </c>
      <c r="L164" s="119">
        <f t="shared" si="93"/>
        <v>0.1821370551963408</v>
      </c>
      <c r="M164" s="120">
        <f t="shared" si="94"/>
        <v>13.116</v>
      </c>
      <c r="N164" s="121">
        <f t="shared" si="95"/>
        <v>0.29376944386506582</v>
      </c>
      <c r="O164" s="121">
        <f t="shared" si="96"/>
        <v>10.135045813344771</v>
      </c>
      <c r="P164" s="222">
        <f t="shared" si="97"/>
        <v>7</v>
      </c>
      <c r="Q164" s="223">
        <f t="shared" si="98"/>
        <v>2</v>
      </c>
      <c r="R164" s="223">
        <f t="shared" si="99"/>
        <v>69</v>
      </c>
      <c r="T164">
        <v>514</v>
      </c>
      <c r="U164">
        <v>6368</v>
      </c>
      <c r="V164" t="s">
        <v>663</v>
      </c>
      <c r="W164">
        <v>680.80600000000004</v>
      </c>
      <c r="X164">
        <v>397.48599999999999</v>
      </c>
      <c r="Y164">
        <v>1.7130000000000001</v>
      </c>
      <c r="Z164">
        <v>13.116</v>
      </c>
      <c r="AA164">
        <v>41.339709999999997</v>
      </c>
      <c r="AB164">
        <v>1.1899919999999999</v>
      </c>
      <c r="AC164">
        <v>14.293874000000001</v>
      </c>
      <c r="AD164" s="1">
        <v>124</v>
      </c>
      <c r="AE164">
        <v>2</v>
      </c>
      <c r="AF164">
        <v>69</v>
      </c>
      <c r="AG164">
        <v>74</v>
      </c>
      <c r="AH164">
        <v>16.468572000000002</v>
      </c>
      <c r="AI164">
        <v>196.5</v>
      </c>
      <c r="AJ164">
        <v>0</v>
      </c>
      <c r="AK164">
        <v>7</v>
      </c>
      <c r="AL164">
        <v>1809</v>
      </c>
      <c r="AM164" t="s">
        <v>664</v>
      </c>
      <c r="AN164" t="s">
        <v>1145</v>
      </c>
      <c r="AO164">
        <v>613.85299999999995</v>
      </c>
      <c r="AR164" t="s">
        <v>117</v>
      </c>
      <c r="AS164" t="s">
        <v>119</v>
      </c>
      <c r="AT164" t="s">
        <v>239</v>
      </c>
      <c r="AU164" t="s">
        <v>663</v>
      </c>
      <c r="AV164" t="s">
        <v>48</v>
      </c>
      <c r="AW164">
        <v>1</v>
      </c>
      <c r="BB164">
        <v>0.85899999999999999</v>
      </c>
      <c r="BC164" t="s">
        <v>68</v>
      </c>
      <c r="BF164" t="s">
        <v>117</v>
      </c>
      <c r="BG164" t="s">
        <v>119</v>
      </c>
      <c r="BH164" t="s">
        <v>663</v>
      </c>
      <c r="BI164">
        <v>6368</v>
      </c>
      <c r="BJ164">
        <v>1</v>
      </c>
      <c r="BK164" t="s">
        <v>239</v>
      </c>
      <c r="BL164" t="s">
        <v>178</v>
      </c>
      <c r="BM164">
        <v>0.85899999999999999</v>
      </c>
      <c r="BN164" t="s">
        <v>68</v>
      </c>
      <c r="BO164" t="s">
        <v>180</v>
      </c>
      <c r="BP164">
        <v>613.85299999999995</v>
      </c>
    </row>
    <row r="165" spans="1:68" ht="16.5" x14ac:dyDescent="0.25">
      <c r="A165" s="127" t="str">
        <f t="shared" si="84"/>
        <v>삼환교통</v>
      </c>
      <c r="B165" s="128" t="str">
        <f t="shared" si="100"/>
        <v>유재호</v>
      </c>
      <c r="C165" s="129" t="str">
        <f t="shared" si="85"/>
        <v>D</v>
      </c>
      <c r="D165" s="130">
        <f t="shared" si="86"/>
        <v>0.83354714973784028</v>
      </c>
      <c r="E165" s="131">
        <f t="shared" si="87"/>
        <v>9746</v>
      </c>
      <c r="F165" s="132" t="str">
        <f t="shared" si="88"/>
        <v>23</v>
      </c>
      <c r="G165" s="133" t="str">
        <f t="shared" si="89"/>
        <v>70바3191</v>
      </c>
      <c r="H165" s="134">
        <f t="shared" si="90"/>
        <v>2</v>
      </c>
      <c r="I165" s="135">
        <f t="shared" si="101"/>
        <v>929.596</v>
      </c>
      <c r="J165" s="136">
        <f t="shared" si="91"/>
        <v>1.3720084366767587E-2</v>
      </c>
      <c r="K165" s="136">
        <f t="shared" si="92"/>
        <v>0.32734142238308439</v>
      </c>
      <c r="L165" s="136">
        <f t="shared" si="93"/>
        <v>0.17211778019698881</v>
      </c>
      <c r="M165" s="137">
        <f t="shared" si="94"/>
        <v>11.023</v>
      </c>
      <c r="N165" s="138">
        <f t="shared" si="95"/>
        <v>0</v>
      </c>
      <c r="O165" s="138">
        <f t="shared" si="96"/>
        <v>5.0559597932865463</v>
      </c>
      <c r="P165" s="220">
        <f t="shared" si="97"/>
        <v>1</v>
      </c>
      <c r="Q165" s="221">
        <f t="shared" si="98"/>
        <v>0</v>
      </c>
      <c r="R165" s="221">
        <f t="shared" si="99"/>
        <v>47</v>
      </c>
      <c r="T165">
        <v>514</v>
      </c>
      <c r="U165">
        <v>9746</v>
      </c>
      <c r="V165" t="s">
        <v>665</v>
      </c>
      <c r="W165">
        <v>929.596</v>
      </c>
      <c r="X165">
        <v>525.84199999999998</v>
      </c>
      <c r="Y165">
        <v>1.768</v>
      </c>
      <c r="Z165">
        <v>11.023</v>
      </c>
      <c r="AA165">
        <v>56.606648999999997</v>
      </c>
      <c r="AB165">
        <v>0.77664800000000001</v>
      </c>
      <c r="AC165">
        <v>18.529700999999999</v>
      </c>
      <c r="AD165" s="1">
        <v>160</v>
      </c>
      <c r="AE165">
        <v>0</v>
      </c>
      <c r="AF165">
        <v>47</v>
      </c>
      <c r="AG165">
        <v>82</v>
      </c>
      <c r="AH165">
        <v>16.422028000000001</v>
      </c>
      <c r="AI165">
        <v>186.1</v>
      </c>
      <c r="AJ165">
        <v>0</v>
      </c>
      <c r="AK165">
        <v>1</v>
      </c>
      <c r="AL165">
        <v>167</v>
      </c>
      <c r="AM165" t="s">
        <v>666</v>
      </c>
      <c r="AN165" t="s">
        <v>1146</v>
      </c>
      <c r="AO165">
        <v>788.24599999999998</v>
      </c>
      <c r="AR165" t="s">
        <v>117</v>
      </c>
      <c r="AS165" t="s">
        <v>119</v>
      </c>
      <c r="AT165" t="s">
        <v>244</v>
      </c>
      <c r="AU165" t="s">
        <v>665</v>
      </c>
      <c r="AV165" t="s">
        <v>48</v>
      </c>
      <c r="AW165">
        <v>2</v>
      </c>
      <c r="BB165">
        <v>0.83354714973784028</v>
      </c>
      <c r="BC165" t="s">
        <v>66</v>
      </c>
      <c r="BF165" t="s">
        <v>117</v>
      </c>
      <c r="BG165" t="s">
        <v>119</v>
      </c>
      <c r="BH165" t="s">
        <v>665</v>
      </c>
      <c r="BI165">
        <v>9746</v>
      </c>
      <c r="BJ165">
        <v>2</v>
      </c>
      <c r="BK165" t="s">
        <v>244</v>
      </c>
      <c r="BL165" t="s">
        <v>242</v>
      </c>
      <c r="BM165">
        <v>0.83354714973784028</v>
      </c>
      <c r="BN165" t="s">
        <v>66</v>
      </c>
      <c r="BO165" t="s">
        <v>182</v>
      </c>
      <c r="BP165">
        <v>839.197</v>
      </c>
    </row>
    <row r="166" spans="1:68" ht="16.5" x14ac:dyDescent="0.25">
      <c r="A166" s="110" t="str">
        <f t="shared" si="84"/>
        <v>삼환교통</v>
      </c>
      <c r="B166" s="111" t="str">
        <f t="shared" si="100"/>
        <v>유정준</v>
      </c>
      <c r="C166" s="112" t="str">
        <f t="shared" si="85"/>
        <v>D</v>
      </c>
      <c r="D166" s="113">
        <f t="shared" si="86"/>
        <v>0.84428571428571419</v>
      </c>
      <c r="E166" s="114">
        <f t="shared" si="87"/>
        <v>2199</v>
      </c>
      <c r="F166" s="115" t="str">
        <f t="shared" si="88"/>
        <v>14</v>
      </c>
      <c r="G166" s="116" t="str">
        <f t="shared" si="89"/>
        <v>70바3189</v>
      </c>
      <c r="H166" s="117">
        <f t="shared" si="90"/>
        <v>1</v>
      </c>
      <c r="I166" s="118">
        <f t="shared" si="101"/>
        <v>570.93899999999996</v>
      </c>
      <c r="J166" s="119">
        <f t="shared" si="91"/>
        <v>4.1459029791500152E-2</v>
      </c>
      <c r="K166" s="119">
        <f t="shared" si="92"/>
        <v>0.28391675955681395</v>
      </c>
      <c r="L166" s="119">
        <f t="shared" si="93"/>
        <v>0.12435654246775926</v>
      </c>
      <c r="M166" s="120">
        <f t="shared" si="94"/>
        <v>11.071</v>
      </c>
      <c r="N166" s="121">
        <f t="shared" si="95"/>
        <v>0.52545017944123629</v>
      </c>
      <c r="O166" s="121">
        <f t="shared" si="96"/>
        <v>11.384753887893453</v>
      </c>
      <c r="P166" s="222">
        <f t="shared" si="97"/>
        <v>2</v>
      </c>
      <c r="Q166" s="223">
        <f t="shared" si="98"/>
        <v>3</v>
      </c>
      <c r="R166" s="223">
        <f t="shared" si="99"/>
        <v>65</v>
      </c>
      <c r="T166">
        <v>514</v>
      </c>
      <c r="U166">
        <v>2199</v>
      </c>
      <c r="V166" t="s">
        <v>667</v>
      </c>
      <c r="W166">
        <v>570.93899999999996</v>
      </c>
      <c r="X166">
        <v>322.07499999999999</v>
      </c>
      <c r="Y166">
        <v>1.7729999999999999</v>
      </c>
      <c r="Z166">
        <v>11.071</v>
      </c>
      <c r="AA166">
        <v>32.501652999999997</v>
      </c>
      <c r="AB166">
        <v>1.3474870000000001</v>
      </c>
      <c r="AC166">
        <v>9.2277640000000005</v>
      </c>
      <c r="AD166" s="1">
        <v>71</v>
      </c>
      <c r="AE166">
        <v>3</v>
      </c>
      <c r="AF166">
        <v>65</v>
      </c>
      <c r="AG166">
        <v>67</v>
      </c>
      <c r="AH166">
        <v>17.566459999999999</v>
      </c>
      <c r="AI166">
        <v>0</v>
      </c>
      <c r="AJ166">
        <v>0</v>
      </c>
      <c r="AK166">
        <v>2</v>
      </c>
      <c r="AL166">
        <v>116</v>
      </c>
      <c r="AM166" t="s">
        <v>668</v>
      </c>
      <c r="AN166" t="s">
        <v>1147</v>
      </c>
      <c r="AO166">
        <v>570.93899999999996</v>
      </c>
      <c r="AR166" t="s">
        <v>117</v>
      </c>
      <c r="AS166" t="s">
        <v>118</v>
      </c>
      <c r="AT166" t="s">
        <v>225</v>
      </c>
      <c r="AU166" t="s">
        <v>667</v>
      </c>
      <c r="AV166" t="s">
        <v>48</v>
      </c>
      <c r="AW166">
        <v>1</v>
      </c>
      <c r="BB166">
        <v>0.84428571428571419</v>
      </c>
      <c r="BC166" t="s">
        <v>66</v>
      </c>
      <c r="BF166" t="s">
        <v>117</v>
      </c>
      <c r="BG166" t="s">
        <v>118</v>
      </c>
      <c r="BH166" t="s">
        <v>667</v>
      </c>
      <c r="BI166">
        <v>2199</v>
      </c>
      <c r="BJ166">
        <v>1</v>
      </c>
      <c r="BK166" t="s">
        <v>225</v>
      </c>
      <c r="BL166" t="s">
        <v>178</v>
      </c>
      <c r="BM166">
        <v>0.84428571428571419</v>
      </c>
      <c r="BN166" t="s">
        <v>66</v>
      </c>
      <c r="BO166" t="s">
        <v>182</v>
      </c>
      <c r="BP166">
        <v>570.93899999999996</v>
      </c>
    </row>
    <row r="167" spans="1:68" ht="16.5" x14ac:dyDescent="0.25">
      <c r="A167" s="127" t="str">
        <f t="shared" si="84"/>
        <v>삼환교통</v>
      </c>
      <c r="B167" s="128" t="str">
        <f t="shared" si="100"/>
        <v>유호담</v>
      </c>
      <c r="C167" s="129" t="str">
        <f t="shared" si="85"/>
        <v>F</v>
      </c>
      <c r="D167" s="130">
        <f t="shared" si="86"/>
        <v>0.7910727103893187</v>
      </c>
      <c r="E167" s="131">
        <f t="shared" si="87"/>
        <v>1493</v>
      </c>
      <c r="F167" s="132" t="str">
        <f t="shared" si="88"/>
        <v>62</v>
      </c>
      <c r="G167" s="133" t="str">
        <f t="shared" si="89"/>
        <v>70바3180</v>
      </c>
      <c r="H167" s="134">
        <f t="shared" si="90"/>
        <v>3</v>
      </c>
      <c r="I167" s="135">
        <f t="shared" si="101"/>
        <v>1806.1669999999999</v>
      </c>
      <c r="J167" s="136">
        <f t="shared" si="91"/>
        <v>2.5777767394057651E-2</v>
      </c>
      <c r="K167" s="136">
        <f t="shared" si="92"/>
        <v>0.38304707094420987</v>
      </c>
      <c r="L167" s="136">
        <f t="shared" si="93"/>
        <v>4.3185375438705285E-2</v>
      </c>
      <c r="M167" s="137">
        <f t="shared" si="94"/>
        <v>12.744</v>
      </c>
      <c r="N167" s="138">
        <f t="shared" si="95"/>
        <v>0.11073173189411611</v>
      </c>
      <c r="O167" s="138">
        <f t="shared" si="96"/>
        <v>10.24268520020574</v>
      </c>
      <c r="P167" s="220">
        <f t="shared" si="97"/>
        <v>33</v>
      </c>
      <c r="Q167" s="221">
        <f t="shared" si="98"/>
        <v>2</v>
      </c>
      <c r="R167" s="221">
        <f t="shared" si="99"/>
        <v>185</v>
      </c>
      <c r="T167">
        <v>514</v>
      </c>
      <c r="U167">
        <v>1493</v>
      </c>
      <c r="V167" t="s">
        <v>669</v>
      </c>
      <c r="W167">
        <v>1806.1669999999999</v>
      </c>
      <c r="X167">
        <v>989.16099999999994</v>
      </c>
      <c r="Y167">
        <v>1.8260000000000001</v>
      </c>
      <c r="Z167">
        <v>12.744</v>
      </c>
      <c r="AA167">
        <v>131.74469099999999</v>
      </c>
      <c r="AB167">
        <v>3.3960840000000001</v>
      </c>
      <c r="AC167">
        <v>50.464418000000002</v>
      </c>
      <c r="AD167" s="1">
        <v>78</v>
      </c>
      <c r="AE167">
        <v>2</v>
      </c>
      <c r="AF167">
        <v>185</v>
      </c>
      <c r="AG167">
        <v>72</v>
      </c>
      <c r="AH167">
        <v>13.709599000000001</v>
      </c>
      <c r="AI167">
        <v>16.899999999999999</v>
      </c>
      <c r="AJ167">
        <v>0</v>
      </c>
      <c r="AK167">
        <v>33</v>
      </c>
      <c r="AL167">
        <v>6107</v>
      </c>
      <c r="AM167" t="s">
        <v>670</v>
      </c>
      <c r="AN167" t="s">
        <v>1148</v>
      </c>
      <c r="AO167">
        <v>1607.4639999999999</v>
      </c>
      <c r="AR167" t="s">
        <v>117</v>
      </c>
      <c r="AS167" t="s">
        <v>122</v>
      </c>
      <c r="AT167" t="s">
        <v>319</v>
      </c>
      <c r="AU167" t="s">
        <v>669</v>
      </c>
      <c r="AV167" t="s">
        <v>48</v>
      </c>
      <c r="AW167">
        <v>3</v>
      </c>
      <c r="BB167">
        <v>0.7910727103893187</v>
      </c>
      <c r="BC167" t="s">
        <v>69</v>
      </c>
      <c r="BF167" t="s">
        <v>117</v>
      </c>
      <c r="BG167" t="s">
        <v>122</v>
      </c>
      <c r="BH167" t="s">
        <v>669</v>
      </c>
      <c r="BI167">
        <v>1493</v>
      </c>
      <c r="BJ167">
        <v>3</v>
      </c>
      <c r="BK167" t="s">
        <v>319</v>
      </c>
      <c r="BL167" t="s">
        <v>321</v>
      </c>
      <c r="BM167">
        <v>0.7910727103893187</v>
      </c>
      <c r="BN167" t="s">
        <v>69</v>
      </c>
      <c r="BO167" t="s">
        <v>191</v>
      </c>
      <c r="BP167">
        <v>1754.9679999999998</v>
      </c>
    </row>
    <row r="168" spans="1:68" ht="16.5" x14ac:dyDescent="0.25">
      <c r="A168" s="110" t="str">
        <f t="shared" si="84"/>
        <v>삼환교통</v>
      </c>
      <c r="B168" s="111" t="str">
        <f t="shared" si="100"/>
        <v>육종윤</v>
      </c>
      <c r="C168" s="112" t="str">
        <f t="shared" si="85"/>
        <v>D</v>
      </c>
      <c r="D168" s="113">
        <f t="shared" si="86"/>
        <v>0.840654101562885</v>
      </c>
      <c r="E168" s="114">
        <f t="shared" si="87"/>
        <v>6299</v>
      </c>
      <c r="F168" s="115" t="str">
        <f t="shared" si="88"/>
        <v>14</v>
      </c>
      <c r="G168" s="116" t="str">
        <f t="shared" si="89"/>
        <v>70바3154</v>
      </c>
      <c r="H168" s="117">
        <f t="shared" si="90"/>
        <v>2</v>
      </c>
      <c r="I168" s="118">
        <f t="shared" si="101"/>
        <v>692.77099999999996</v>
      </c>
      <c r="J168" s="119">
        <f t="shared" si="91"/>
        <v>3.7779428248438718E-2</v>
      </c>
      <c r="K168" s="119">
        <f t="shared" si="92"/>
        <v>0.32406522277225402</v>
      </c>
      <c r="L168" s="119">
        <f t="shared" si="93"/>
        <v>0.15733914958911388</v>
      </c>
      <c r="M168" s="120">
        <f t="shared" si="94"/>
        <v>11.814</v>
      </c>
      <c r="N168" s="121">
        <f t="shared" si="95"/>
        <v>0.72173921829868748</v>
      </c>
      <c r="O168" s="121">
        <f t="shared" si="96"/>
        <v>11.259131805459525</v>
      </c>
      <c r="P168" s="222">
        <f t="shared" si="97"/>
        <v>6</v>
      </c>
      <c r="Q168" s="223">
        <f t="shared" si="98"/>
        <v>5</v>
      </c>
      <c r="R168" s="223">
        <f t="shared" si="99"/>
        <v>78</v>
      </c>
      <c r="T168">
        <v>514</v>
      </c>
      <c r="U168">
        <v>6299</v>
      </c>
      <c r="V168" t="s">
        <v>671</v>
      </c>
      <c r="W168">
        <v>692.77099999999996</v>
      </c>
      <c r="X168">
        <v>398.69299999999998</v>
      </c>
      <c r="Y168">
        <v>1.738</v>
      </c>
      <c r="Z168">
        <v>11.814</v>
      </c>
      <c r="AA168">
        <v>42.630263999999997</v>
      </c>
      <c r="AB168">
        <v>1.610547</v>
      </c>
      <c r="AC168">
        <v>13.814985999999999</v>
      </c>
      <c r="AD168" s="1">
        <v>109</v>
      </c>
      <c r="AE168">
        <v>5</v>
      </c>
      <c r="AF168">
        <v>78</v>
      </c>
      <c r="AG168">
        <v>87</v>
      </c>
      <c r="AH168">
        <v>16.250685000000001</v>
      </c>
      <c r="AI168">
        <v>647.29999999999995</v>
      </c>
      <c r="AJ168">
        <v>28.4</v>
      </c>
      <c r="AK168">
        <v>6</v>
      </c>
      <c r="AL168">
        <v>1942</v>
      </c>
      <c r="AM168" t="s">
        <v>672</v>
      </c>
      <c r="AN168" t="s">
        <v>1149</v>
      </c>
      <c r="AO168">
        <v>494.21699999999998</v>
      </c>
      <c r="AR168" t="s">
        <v>117</v>
      </c>
      <c r="AS168" t="s">
        <v>118</v>
      </c>
      <c r="AT168" t="s">
        <v>216</v>
      </c>
      <c r="AU168" t="s">
        <v>671</v>
      </c>
      <c r="AV168" t="s">
        <v>48</v>
      </c>
      <c r="AW168">
        <v>2</v>
      </c>
      <c r="BB168">
        <v>0.840654101562885</v>
      </c>
      <c r="BC168" t="s">
        <v>66</v>
      </c>
      <c r="BF168" t="s">
        <v>117</v>
      </c>
      <c r="BG168" t="s">
        <v>118</v>
      </c>
      <c r="BH168" t="s">
        <v>671</v>
      </c>
      <c r="BI168">
        <v>6299</v>
      </c>
      <c r="BJ168">
        <v>2</v>
      </c>
      <c r="BK168" t="s">
        <v>216</v>
      </c>
      <c r="BL168" t="s">
        <v>218</v>
      </c>
      <c r="BM168">
        <v>0.840654101562885</v>
      </c>
      <c r="BN168" t="s">
        <v>66</v>
      </c>
      <c r="BO168" t="s">
        <v>182</v>
      </c>
      <c r="BP168">
        <v>645.69399999999996</v>
      </c>
    </row>
    <row r="169" spans="1:68" ht="16.5" x14ac:dyDescent="0.25">
      <c r="A169" s="127" t="str">
        <f t="shared" si="84"/>
        <v>삼환교통</v>
      </c>
      <c r="B169" s="128" t="str">
        <f t="shared" si="100"/>
        <v>윤건우</v>
      </c>
      <c r="C169" s="129" t="str">
        <f t="shared" si="85"/>
        <v>F</v>
      </c>
      <c r="D169" s="130">
        <f t="shared" si="86"/>
        <v>0.79496946168331362</v>
      </c>
      <c r="E169" s="131">
        <f t="shared" si="87"/>
        <v>3507</v>
      </c>
      <c r="F169" s="132" t="str">
        <f t="shared" si="88"/>
        <v>23</v>
      </c>
      <c r="G169" s="133" t="str">
        <f t="shared" si="89"/>
        <v>72아1008</v>
      </c>
      <c r="H169" s="134">
        <f t="shared" si="90"/>
        <v>3</v>
      </c>
      <c r="I169" s="135">
        <f t="shared" si="101"/>
        <v>436.54599999999999</v>
      </c>
      <c r="J169" s="136">
        <f t="shared" si="91"/>
        <v>2.5086166044927725E-2</v>
      </c>
      <c r="K169" s="136">
        <f t="shared" si="92"/>
        <v>0.35523174945229796</v>
      </c>
      <c r="L169" s="136">
        <f t="shared" si="93"/>
        <v>0.23594306212861876</v>
      </c>
      <c r="M169" s="137">
        <f t="shared" si="94"/>
        <v>14.538</v>
      </c>
      <c r="N169" s="138">
        <f t="shared" si="95"/>
        <v>0.45814186821091019</v>
      </c>
      <c r="O169" s="138">
        <f t="shared" si="96"/>
        <v>17.409390992014586</v>
      </c>
      <c r="P169" s="220">
        <f t="shared" si="97"/>
        <v>7</v>
      </c>
      <c r="Q169" s="221">
        <f t="shared" si="98"/>
        <v>2</v>
      </c>
      <c r="R169" s="221">
        <f t="shared" si="99"/>
        <v>76</v>
      </c>
      <c r="T169">
        <v>514</v>
      </c>
      <c r="U169">
        <v>3507</v>
      </c>
      <c r="V169" t="s">
        <v>673</v>
      </c>
      <c r="W169">
        <v>436.54599999999999</v>
      </c>
      <c r="X169">
        <v>250.071</v>
      </c>
      <c r="Y169">
        <v>1.746</v>
      </c>
      <c r="Z169">
        <v>14.538</v>
      </c>
      <c r="AA169">
        <v>26.519437</v>
      </c>
      <c r="AB169">
        <v>0.66527099999999995</v>
      </c>
      <c r="AC169">
        <v>9.4205459999999999</v>
      </c>
      <c r="AD169" s="1">
        <v>103</v>
      </c>
      <c r="AE169">
        <v>2</v>
      </c>
      <c r="AF169">
        <v>76</v>
      </c>
      <c r="AG169">
        <v>78</v>
      </c>
      <c r="AH169">
        <v>16.461359999999999</v>
      </c>
      <c r="AI169">
        <v>65.8</v>
      </c>
      <c r="AJ169">
        <v>0</v>
      </c>
      <c r="AK169">
        <v>7</v>
      </c>
      <c r="AL169">
        <v>1222</v>
      </c>
      <c r="AM169" t="s">
        <v>674</v>
      </c>
      <c r="AN169" t="s">
        <v>1150</v>
      </c>
      <c r="AO169">
        <v>139.506</v>
      </c>
      <c r="AR169" t="s">
        <v>117</v>
      </c>
      <c r="AS169" t="s">
        <v>119</v>
      </c>
      <c r="AT169" t="s">
        <v>247</v>
      </c>
      <c r="AU169" t="s">
        <v>673</v>
      </c>
      <c r="AV169" t="s">
        <v>48</v>
      </c>
      <c r="AW169">
        <v>3</v>
      </c>
      <c r="BB169">
        <v>0.79496946168331362</v>
      </c>
      <c r="BC169" t="s">
        <v>69</v>
      </c>
      <c r="BF169" t="s">
        <v>117</v>
      </c>
      <c r="BG169" t="s">
        <v>119</v>
      </c>
      <c r="BH169" t="s">
        <v>673</v>
      </c>
      <c r="BI169">
        <v>3507</v>
      </c>
      <c r="BJ169">
        <v>3</v>
      </c>
      <c r="BK169" t="s">
        <v>247</v>
      </c>
      <c r="BL169" t="s">
        <v>245</v>
      </c>
      <c r="BM169">
        <v>0.79496946168331362</v>
      </c>
      <c r="BN169" t="s">
        <v>69</v>
      </c>
      <c r="BO169" t="s">
        <v>191</v>
      </c>
      <c r="BP169">
        <v>257.98900000000003</v>
      </c>
    </row>
    <row r="170" spans="1:68" ht="16.5" x14ac:dyDescent="0.25">
      <c r="A170" s="110" t="str">
        <f t="shared" si="84"/>
        <v>삼환교통</v>
      </c>
      <c r="B170" s="111" t="str">
        <f t="shared" si="100"/>
        <v>윤기오</v>
      </c>
      <c r="C170" s="112" t="str">
        <f t="shared" si="85"/>
        <v>F</v>
      </c>
      <c r="D170" s="113">
        <f t="shared" si="86"/>
        <v>0.7919831545532241</v>
      </c>
      <c r="E170" s="114">
        <f t="shared" si="87"/>
        <v>3426</v>
      </c>
      <c r="F170" s="115" t="str">
        <f t="shared" si="88"/>
        <v>급행99</v>
      </c>
      <c r="G170" s="116" t="str">
        <f t="shared" si="89"/>
        <v>70바3126</v>
      </c>
      <c r="H170" s="117">
        <f t="shared" si="90"/>
        <v>2</v>
      </c>
      <c r="I170" s="118">
        <f t="shared" si="101"/>
        <v>2929.7710000000002</v>
      </c>
      <c r="J170" s="119">
        <f t="shared" si="91"/>
        <v>2.4245414796355988E-2</v>
      </c>
      <c r="K170" s="119">
        <f t="shared" si="92"/>
        <v>0.32795280087910067</v>
      </c>
      <c r="L170" s="119">
        <f t="shared" si="93"/>
        <v>0.22800416824386616</v>
      </c>
      <c r="M170" s="120">
        <f t="shared" si="94"/>
        <v>15.198</v>
      </c>
      <c r="N170" s="121">
        <f t="shared" si="95"/>
        <v>0</v>
      </c>
      <c r="O170" s="121">
        <f t="shared" si="96"/>
        <v>3.4473684120704311</v>
      </c>
      <c r="P170" s="222">
        <f t="shared" si="97"/>
        <v>20</v>
      </c>
      <c r="Q170" s="223">
        <f t="shared" si="98"/>
        <v>0</v>
      </c>
      <c r="R170" s="223">
        <f t="shared" si="99"/>
        <v>101</v>
      </c>
      <c r="T170">
        <v>514</v>
      </c>
      <c r="U170">
        <v>3426</v>
      </c>
      <c r="V170" t="s">
        <v>675</v>
      </c>
      <c r="W170">
        <v>2929.7710000000002</v>
      </c>
      <c r="X170">
        <v>1270.6110000000001</v>
      </c>
      <c r="Y170">
        <v>2.306</v>
      </c>
      <c r="Z170">
        <v>15.198</v>
      </c>
      <c r="AA170">
        <v>156.25969000000001</v>
      </c>
      <c r="AB170">
        <v>3.7885810000000002</v>
      </c>
      <c r="AC170">
        <v>51.245803000000002</v>
      </c>
      <c r="AD170" s="1">
        <v>668</v>
      </c>
      <c r="AE170">
        <v>0</v>
      </c>
      <c r="AF170">
        <v>101</v>
      </c>
      <c r="AG170">
        <v>69</v>
      </c>
      <c r="AH170">
        <v>18.749371</v>
      </c>
      <c r="AI170">
        <v>611.1</v>
      </c>
      <c r="AJ170">
        <v>0</v>
      </c>
      <c r="AK170">
        <v>20</v>
      </c>
      <c r="AL170">
        <v>1731</v>
      </c>
      <c r="AM170" t="s">
        <v>676</v>
      </c>
      <c r="AN170" t="s">
        <v>1151</v>
      </c>
      <c r="AO170">
        <v>2760.6680000000001</v>
      </c>
      <c r="AR170" t="s">
        <v>117</v>
      </c>
      <c r="AS170" t="s">
        <v>124</v>
      </c>
      <c r="AT170" t="s">
        <v>357</v>
      </c>
      <c r="AU170" t="s">
        <v>675</v>
      </c>
      <c r="AV170" t="s">
        <v>48</v>
      </c>
      <c r="AW170">
        <v>2</v>
      </c>
      <c r="BB170">
        <v>0.7919831545532241</v>
      </c>
      <c r="BC170" t="s">
        <v>69</v>
      </c>
      <c r="BF170" t="s">
        <v>117</v>
      </c>
      <c r="BG170" t="s">
        <v>124</v>
      </c>
      <c r="BH170" t="s">
        <v>675</v>
      </c>
      <c r="BI170">
        <v>3426</v>
      </c>
      <c r="BJ170">
        <v>2</v>
      </c>
      <c r="BK170" t="s">
        <v>357</v>
      </c>
      <c r="BL170" t="s">
        <v>355</v>
      </c>
      <c r="BM170">
        <v>0.7919831545532241</v>
      </c>
      <c r="BN170" t="s">
        <v>69</v>
      </c>
      <c r="BO170" t="s">
        <v>191</v>
      </c>
      <c r="BP170">
        <v>2929.7710000000002</v>
      </c>
    </row>
    <row r="171" spans="1:68" ht="16.5" x14ac:dyDescent="0.25">
      <c r="A171" s="127" t="str">
        <f t="shared" si="84"/>
        <v>삼환교통</v>
      </c>
      <c r="B171" s="128" t="str">
        <f t="shared" si="100"/>
        <v>윤일현</v>
      </c>
      <c r="C171" s="129" t="str">
        <f t="shared" si="85"/>
        <v>F</v>
      </c>
      <c r="D171" s="130">
        <f t="shared" si="86"/>
        <v>0.69481239670126083</v>
      </c>
      <c r="E171" s="131">
        <f t="shared" si="87"/>
        <v>4712</v>
      </c>
      <c r="F171" s="132" t="str">
        <f t="shared" si="88"/>
        <v>62</v>
      </c>
      <c r="G171" s="133" t="str">
        <f t="shared" si="89"/>
        <v>70바3161</v>
      </c>
      <c r="H171" s="134">
        <f t="shared" si="90"/>
        <v>4</v>
      </c>
      <c r="I171" s="135">
        <f t="shared" si="101"/>
        <v>541.63800000000003</v>
      </c>
      <c r="J171" s="136">
        <f t="shared" si="91"/>
        <v>1.8353955226179115E-2</v>
      </c>
      <c r="K171" s="136">
        <f t="shared" si="92"/>
        <v>0.413480960631322</v>
      </c>
      <c r="L171" s="136">
        <f t="shared" si="93"/>
        <v>0.20124141954589594</v>
      </c>
      <c r="M171" s="137">
        <f t="shared" si="94"/>
        <v>18.026</v>
      </c>
      <c r="N171" s="138">
        <f t="shared" si="95"/>
        <v>0</v>
      </c>
      <c r="O171" s="138">
        <f t="shared" si="96"/>
        <v>37.294281420432092</v>
      </c>
      <c r="P171" s="220">
        <f t="shared" si="97"/>
        <v>11</v>
      </c>
      <c r="Q171" s="221">
        <f t="shared" si="98"/>
        <v>0</v>
      </c>
      <c r="R171" s="221">
        <f t="shared" si="99"/>
        <v>202</v>
      </c>
      <c r="T171">
        <v>514</v>
      </c>
      <c r="U171">
        <v>4712</v>
      </c>
      <c r="V171" t="s">
        <v>1152</v>
      </c>
      <c r="W171">
        <v>541.63800000000003</v>
      </c>
      <c r="X171">
        <v>339.14699999999999</v>
      </c>
      <c r="Y171">
        <v>1.597</v>
      </c>
      <c r="Z171">
        <v>18.026</v>
      </c>
      <c r="AA171">
        <v>38.214160999999997</v>
      </c>
      <c r="AB171">
        <v>0.70138100000000003</v>
      </c>
      <c r="AC171">
        <v>15.800827999999999</v>
      </c>
      <c r="AD171" s="1">
        <v>109</v>
      </c>
      <c r="AE171">
        <v>0</v>
      </c>
      <c r="AF171">
        <v>202</v>
      </c>
      <c r="AG171">
        <v>64</v>
      </c>
      <c r="AH171">
        <v>14.17375</v>
      </c>
      <c r="AI171">
        <v>6.2</v>
      </c>
      <c r="AJ171">
        <v>0</v>
      </c>
      <c r="AK171">
        <v>11</v>
      </c>
      <c r="AL171">
        <v>2508</v>
      </c>
      <c r="AM171" t="s">
        <v>1153</v>
      </c>
      <c r="AN171" t="s">
        <v>1154</v>
      </c>
      <c r="AO171">
        <v>148.16399999999999</v>
      </c>
      <c r="AR171" t="s">
        <v>117</v>
      </c>
      <c r="AS171" t="s">
        <v>122</v>
      </c>
      <c r="AT171" t="s">
        <v>310</v>
      </c>
      <c r="AU171" t="s">
        <v>1152</v>
      </c>
      <c r="AV171" t="s">
        <v>48</v>
      </c>
      <c r="AW171">
        <v>4</v>
      </c>
      <c r="BB171">
        <v>0.69481239670126083</v>
      </c>
      <c r="BC171" t="s">
        <v>69</v>
      </c>
      <c r="BF171" t="s">
        <v>117</v>
      </c>
      <c r="BG171" t="s">
        <v>122</v>
      </c>
      <c r="BH171" t="s">
        <v>1152</v>
      </c>
      <c r="BI171">
        <v>4712</v>
      </c>
      <c r="BJ171">
        <v>4</v>
      </c>
      <c r="BK171" t="s">
        <v>310</v>
      </c>
      <c r="BL171" t="s">
        <v>307</v>
      </c>
      <c r="BM171">
        <v>0.69481239670126083</v>
      </c>
      <c r="BN171" t="s">
        <v>69</v>
      </c>
      <c r="BO171" t="s">
        <v>191</v>
      </c>
      <c r="BP171">
        <v>444.90199999999993</v>
      </c>
    </row>
    <row r="172" spans="1:68" ht="16.5" x14ac:dyDescent="0.25">
      <c r="A172" s="110" t="str">
        <f t="shared" si="84"/>
        <v>삼환교통</v>
      </c>
      <c r="B172" s="111" t="str">
        <f t="shared" si="100"/>
        <v>이강혁</v>
      </c>
      <c r="C172" s="112" t="str">
        <f t="shared" si="85"/>
        <v>F</v>
      </c>
      <c r="D172" s="113">
        <f t="shared" si="86"/>
        <v>0.74530339814002067</v>
      </c>
      <c r="E172" s="114">
        <f t="shared" si="87"/>
        <v>9900</v>
      </c>
      <c r="F172" s="115" t="str">
        <f t="shared" si="88"/>
        <v>4</v>
      </c>
      <c r="G172" s="116" t="str">
        <f t="shared" si="89"/>
        <v>72아1223</v>
      </c>
      <c r="H172" s="117">
        <f t="shared" si="90"/>
        <v>14</v>
      </c>
      <c r="I172" s="118">
        <f t="shared" si="101"/>
        <v>2029.5640000000001</v>
      </c>
      <c r="J172" s="119">
        <f t="shared" si="91"/>
        <v>3.4232391498818904E-2</v>
      </c>
      <c r="K172" s="119">
        <f t="shared" si="92"/>
        <v>0.34730643385244853</v>
      </c>
      <c r="L172" s="119">
        <f t="shared" si="93"/>
        <v>0.2177807647356772</v>
      </c>
      <c r="M172" s="120">
        <f t="shared" si="94"/>
        <v>14.242000000000001</v>
      </c>
      <c r="N172" s="121">
        <f t="shared" si="95"/>
        <v>9.8543332459582453E-2</v>
      </c>
      <c r="O172" s="121">
        <f t="shared" si="96"/>
        <v>5.8140566151153648</v>
      </c>
      <c r="P172" s="222">
        <f t="shared" si="97"/>
        <v>5</v>
      </c>
      <c r="Q172" s="223">
        <f t="shared" si="98"/>
        <v>2</v>
      </c>
      <c r="R172" s="223">
        <f t="shared" si="99"/>
        <v>118</v>
      </c>
      <c r="T172">
        <v>514</v>
      </c>
      <c r="U172">
        <v>9900</v>
      </c>
      <c r="V172" t="s">
        <v>677</v>
      </c>
      <c r="W172">
        <v>2029.5640000000001</v>
      </c>
      <c r="X172">
        <v>978.428</v>
      </c>
      <c r="Y172">
        <v>2.0739999999999998</v>
      </c>
      <c r="Z172">
        <v>14.242000000000001</v>
      </c>
      <c r="AA172">
        <v>130.447474</v>
      </c>
      <c r="AB172">
        <v>4.4655290000000001</v>
      </c>
      <c r="AC172">
        <v>45.305247000000001</v>
      </c>
      <c r="AD172" s="1">
        <v>442</v>
      </c>
      <c r="AE172">
        <v>2</v>
      </c>
      <c r="AF172">
        <v>118</v>
      </c>
      <c r="AG172">
        <v>78</v>
      </c>
      <c r="AH172">
        <v>15.558476000000001</v>
      </c>
      <c r="AI172">
        <v>1109</v>
      </c>
      <c r="AJ172">
        <v>0</v>
      </c>
      <c r="AK172">
        <v>5</v>
      </c>
      <c r="AL172">
        <v>256</v>
      </c>
      <c r="AM172" t="s">
        <v>678</v>
      </c>
      <c r="AN172" t="s">
        <v>1155</v>
      </c>
      <c r="AO172">
        <v>275.41399999999999</v>
      </c>
      <c r="AR172" t="s">
        <v>117</v>
      </c>
      <c r="AS172" t="s">
        <v>120</v>
      </c>
      <c r="AT172" t="s">
        <v>269</v>
      </c>
      <c r="AU172" t="s">
        <v>677</v>
      </c>
      <c r="AV172" t="s">
        <v>48</v>
      </c>
      <c r="AW172">
        <v>14</v>
      </c>
      <c r="BB172">
        <v>0.74530339814002067</v>
      </c>
      <c r="BC172" t="s">
        <v>69</v>
      </c>
      <c r="BF172" t="s">
        <v>117</v>
      </c>
      <c r="BG172" t="s">
        <v>120</v>
      </c>
      <c r="BH172" t="s">
        <v>677</v>
      </c>
      <c r="BI172">
        <v>9900</v>
      </c>
      <c r="BJ172">
        <v>14</v>
      </c>
      <c r="BK172" t="s">
        <v>269</v>
      </c>
      <c r="BL172" t="s">
        <v>295</v>
      </c>
      <c r="BM172">
        <v>0.74530339814002067</v>
      </c>
      <c r="BN172" t="s">
        <v>69</v>
      </c>
      <c r="BO172" t="s">
        <v>191</v>
      </c>
      <c r="BP172">
        <v>2029.5639999999999</v>
      </c>
    </row>
    <row r="173" spans="1:68" ht="16.5" x14ac:dyDescent="0.25">
      <c r="A173" s="127" t="str">
        <f t="shared" si="84"/>
        <v>삼환교통</v>
      </c>
      <c r="B173" s="128" t="str">
        <f t="shared" si="100"/>
        <v>이건길</v>
      </c>
      <c r="C173" s="129" t="str">
        <f t="shared" si="85"/>
        <v>F</v>
      </c>
      <c r="D173" s="130">
        <f t="shared" si="86"/>
        <v>0.79863173802444187</v>
      </c>
      <c r="E173" s="131">
        <f t="shared" si="87"/>
        <v>2685</v>
      </c>
      <c r="F173" s="132" t="str">
        <f t="shared" si="88"/>
        <v>62</v>
      </c>
      <c r="G173" s="133" t="str">
        <f t="shared" si="89"/>
        <v>70바3195</v>
      </c>
      <c r="H173" s="134">
        <f t="shared" si="90"/>
        <v>2</v>
      </c>
      <c r="I173" s="135">
        <f t="shared" si="101"/>
        <v>1828.134</v>
      </c>
      <c r="J173" s="136">
        <f t="shared" si="91"/>
        <v>1.2369615476071865E-2</v>
      </c>
      <c r="K173" s="136">
        <f t="shared" si="92"/>
        <v>0.36075124316616436</v>
      </c>
      <c r="L173" s="136">
        <f t="shared" si="93"/>
        <v>7.7127825421987664E-2</v>
      </c>
      <c r="M173" s="137">
        <f t="shared" si="94"/>
        <v>9.4949999999999992</v>
      </c>
      <c r="N173" s="138">
        <f t="shared" si="95"/>
        <v>0</v>
      </c>
      <c r="O173" s="138">
        <f t="shared" si="96"/>
        <v>2.4615263432549255</v>
      </c>
      <c r="P173" s="220">
        <f t="shared" si="97"/>
        <v>2</v>
      </c>
      <c r="Q173" s="221">
        <f t="shared" si="98"/>
        <v>0</v>
      </c>
      <c r="R173" s="221">
        <f t="shared" si="99"/>
        <v>45</v>
      </c>
      <c r="T173">
        <v>514</v>
      </c>
      <c r="U173">
        <v>2685</v>
      </c>
      <c r="V173" t="s">
        <v>679</v>
      </c>
      <c r="W173">
        <v>1828.134</v>
      </c>
      <c r="X173">
        <v>918.53800000000001</v>
      </c>
      <c r="Y173">
        <v>1.99</v>
      </c>
      <c r="Z173">
        <v>9.4949999999999992</v>
      </c>
      <c r="AA173">
        <v>126.18023599999999</v>
      </c>
      <c r="AB173">
        <v>1.5608010000000001</v>
      </c>
      <c r="AC173">
        <v>45.519677000000001</v>
      </c>
      <c r="AD173" s="1">
        <v>141</v>
      </c>
      <c r="AE173">
        <v>0</v>
      </c>
      <c r="AF173">
        <v>45</v>
      </c>
      <c r="AG173">
        <v>93</v>
      </c>
      <c r="AH173">
        <v>14.488275</v>
      </c>
      <c r="AI173">
        <v>20.7</v>
      </c>
      <c r="AJ173">
        <v>6.3</v>
      </c>
      <c r="AK173">
        <v>2</v>
      </c>
      <c r="AL173">
        <v>123</v>
      </c>
      <c r="AM173" t="s">
        <v>680</v>
      </c>
      <c r="AN173" t="s">
        <v>1156</v>
      </c>
      <c r="AO173">
        <v>1708.0719999999999</v>
      </c>
      <c r="AR173" t="s">
        <v>117</v>
      </c>
      <c r="AS173" t="s">
        <v>122</v>
      </c>
      <c r="AT173" t="s">
        <v>323</v>
      </c>
      <c r="AU173" t="s">
        <v>679</v>
      </c>
      <c r="AV173" t="s">
        <v>48</v>
      </c>
      <c r="AW173">
        <v>2</v>
      </c>
      <c r="BB173">
        <v>0.79863173802444187</v>
      </c>
      <c r="BC173" t="s">
        <v>69</v>
      </c>
      <c r="BF173" t="s">
        <v>117</v>
      </c>
      <c r="BG173" t="s">
        <v>122</v>
      </c>
      <c r="BH173" t="s">
        <v>679</v>
      </c>
      <c r="BI173">
        <v>2685</v>
      </c>
      <c r="BJ173">
        <v>2</v>
      </c>
      <c r="BK173" t="s">
        <v>323</v>
      </c>
      <c r="BL173" t="s">
        <v>321</v>
      </c>
      <c r="BM173">
        <v>0.79863173802444187</v>
      </c>
      <c r="BN173" t="s">
        <v>69</v>
      </c>
      <c r="BO173" t="s">
        <v>191</v>
      </c>
      <c r="BP173">
        <v>1815.4059999999999</v>
      </c>
    </row>
    <row r="174" spans="1:68" ht="16.5" x14ac:dyDescent="0.25">
      <c r="A174" s="110" t="str">
        <f t="shared" si="84"/>
        <v>삼환교통</v>
      </c>
      <c r="B174" s="111" t="str">
        <f t="shared" si="100"/>
        <v>이관석</v>
      </c>
      <c r="C174" s="112" t="str">
        <f t="shared" si="85"/>
        <v>F</v>
      </c>
      <c r="D174" s="113">
        <f t="shared" si="86"/>
        <v>0.75231948305109841</v>
      </c>
      <c r="E174" s="114">
        <f t="shared" si="87"/>
        <v>4101</v>
      </c>
      <c r="F174" s="115" t="str">
        <f t="shared" si="88"/>
        <v>62</v>
      </c>
      <c r="G174" s="116" t="str">
        <f t="shared" si="89"/>
        <v>70바3193</v>
      </c>
      <c r="H174" s="117">
        <f t="shared" si="90"/>
        <v>3</v>
      </c>
      <c r="I174" s="118">
        <f t="shared" si="101"/>
        <v>1826.9860000000001</v>
      </c>
      <c r="J174" s="119">
        <f t="shared" si="91"/>
        <v>1.7703857735616665E-2</v>
      </c>
      <c r="K174" s="119">
        <f t="shared" si="92"/>
        <v>0.37998968896339558</v>
      </c>
      <c r="L174" s="119">
        <f t="shared" si="93"/>
        <v>0.15380522893990428</v>
      </c>
      <c r="M174" s="120">
        <f t="shared" si="94"/>
        <v>12.234999999999999</v>
      </c>
      <c r="N174" s="121">
        <f t="shared" si="95"/>
        <v>0</v>
      </c>
      <c r="O174" s="121">
        <f t="shared" si="96"/>
        <v>5.9113753471564641</v>
      </c>
      <c r="P174" s="222">
        <f t="shared" si="97"/>
        <v>13</v>
      </c>
      <c r="Q174" s="223">
        <f t="shared" si="98"/>
        <v>0</v>
      </c>
      <c r="R174" s="223">
        <f t="shared" si="99"/>
        <v>108</v>
      </c>
      <c r="T174">
        <v>514</v>
      </c>
      <c r="U174">
        <v>4101</v>
      </c>
      <c r="V174" t="s">
        <v>681</v>
      </c>
      <c r="W174">
        <v>1826.9860000000001</v>
      </c>
      <c r="X174">
        <v>1014.68</v>
      </c>
      <c r="Y174">
        <v>1.8009999999999999</v>
      </c>
      <c r="Z174">
        <v>12.234999999999999</v>
      </c>
      <c r="AA174">
        <v>131.79664199999999</v>
      </c>
      <c r="AB174">
        <v>2.3333089999999999</v>
      </c>
      <c r="AC174">
        <v>50.081364999999998</v>
      </c>
      <c r="AD174" s="1">
        <v>281</v>
      </c>
      <c r="AE174">
        <v>0</v>
      </c>
      <c r="AF174">
        <v>108</v>
      </c>
      <c r="AG174">
        <v>66</v>
      </c>
      <c r="AH174">
        <v>13.862158000000001</v>
      </c>
      <c r="AI174">
        <v>19.5</v>
      </c>
      <c r="AJ174">
        <v>0</v>
      </c>
      <c r="AK174">
        <v>13</v>
      </c>
      <c r="AL174">
        <v>1333</v>
      </c>
      <c r="AM174" t="s">
        <v>682</v>
      </c>
      <c r="AN174" t="s">
        <v>1157</v>
      </c>
      <c r="AO174">
        <v>1613.2349999999999</v>
      </c>
      <c r="AR174" t="s">
        <v>117</v>
      </c>
      <c r="AS174" t="s">
        <v>122</v>
      </c>
      <c r="AT174" t="s">
        <v>322</v>
      </c>
      <c r="AU174" t="s">
        <v>681</v>
      </c>
      <c r="AV174" t="s">
        <v>48</v>
      </c>
      <c r="AW174">
        <v>3</v>
      </c>
      <c r="BB174">
        <v>0.75231948305109841</v>
      </c>
      <c r="BC174" t="s">
        <v>69</v>
      </c>
      <c r="BF174" t="s">
        <v>117</v>
      </c>
      <c r="BG174" t="s">
        <v>122</v>
      </c>
      <c r="BH174" t="s">
        <v>681</v>
      </c>
      <c r="BI174">
        <v>4101</v>
      </c>
      <c r="BJ174">
        <v>3</v>
      </c>
      <c r="BK174" t="s">
        <v>322</v>
      </c>
      <c r="BL174" t="s">
        <v>321</v>
      </c>
      <c r="BM174">
        <v>0.75231948305109841</v>
      </c>
      <c r="BN174" t="s">
        <v>69</v>
      </c>
      <c r="BO174" t="s">
        <v>191</v>
      </c>
      <c r="BP174">
        <v>1826.9859999999999</v>
      </c>
    </row>
    <row r="175" spans="1:68" ht="16.5" x14ac:dyDescent="0.25">
      <c r="A175" s="127" t="str">
        <f t="shared" ref="A175:A238" si="102">BF175</f>
        <v>삼환교통</v>
      </c>
      <c r="B175" s="128" t="str">
        <f t="shared" si="100"/>
        <v>이구학</v>
      </c>
      <c r="C175" s="129" t="str">
        <f t="shared" ref="C175:C238" si="103">BN175</f>
        <v>F</v>
      </c>
      <c r="D175" s="130">
        <f t="shared" ref="D175:D238" si="104">BM175</f>
        <v>0.75467061685519599</v>
      </c>
      <c r="E175" s="131">
        <f t="shared" ref="E175:E238" si="105">U175</f>
        <v>6370</v>
      </c>
      <c r="F175" s="132" t="str">
        <f t="shared" ref="F175:F238" si="106">BG175</f>
        <v>62</v>
      </c>
      <c r="G175" s="133" t="str">
        <f t="shared" ref="G175:G238" si="107">BK175</f>
        <v>70바3161</v>
      </c>
      <c r="H175" s="134">
        <f t="shared" ref="H175:H238" si="108">BJ175</f>
        <v>2</v>
      </c>
      <c r="I175" s="135">
        <f t="shared" si="101"/>
        <v>1892.046</v>
      </c>
      <c r="J175" s="136">
        <f t="shared" ref="J175:J238" si="109">AB175/AA175</f>
        <v>1.6571094632290811E-2</v>
      </c>
      <c r="K175" s="136">
        <f t="shared" ref="K175:K238" si="110">AC175/AA175</f>
        <v>0.37107748253153239</v>
      </c>
      <c r="L175" s="136">
        <f t="shared" ref="L175:L238" si="111">AD175/I175</f>
        <v>0.21616810584943494</v>
      </c>
      <c r="M175" s="137">
        <f t="shared" ref="M175:M238" si="112">Z175</f>
        <v>15.77</v>
      </c>
      <c r="N175" s="138">
        <f t="shared" ref="N175:N238" si="113">AE175*100/W175</f>
        <v>0</v>
      </c>
      <c r="O175" s="138">
        <f t="shared" ref="O175:O238" si="114">AF175*100/W175</f>
        <v>3.8054043083519109</v>
      </c>
      <c r="P175" s="220">
        <f t="shared" ref="P175:P238" si="115">AK175</f>
        <v>50</v>
      </c>
      <c r="Q175" s="221">
        <f t="shared" ref="Q175:Q238" si="116">AE175</f>
        <v>0</v>
      </c>
      <c r="R175" s="221">
        <f t="shared" ref="R175:R238" si="117">AF175</f>
        <v>72</v>
      </c>
      <c r="T175">
        <v>514</v>
      </c>
      <c r="U175">
        <v>6370</v>
      </c>
      <c r="V175" t="s">
        <v>683</v>
      </c>
      <c r="W175">
        <v>1892.046</v>
      </c>
      <c r="X175">
        <v>1047.4680000000001</v>
      </c>
      <c r="Y175">
        <v>1.806</v>
      </c>
      <c r="Z175">
        <v>15.77</v>
      </c>
      <c r="AA175">
        <v>135.97858500000001</v>
      </c>
      <c r="AB175">
        <v>2.253314</v>
      </c>
      <c r="AC175">
        <v>50.458590999999998</v>
      </c>
      <c r="AD175" s="1">
        <v>409</v>
      </c>
      <c r="AE175">
        <v>0</v>
      </c>
      <c r="AF175">
        <v>72</v>
      </c>
      <c r="AG175">
        <v>73</v>
      </c>
      <c r="AH175">
        <v>13.914293000000001</v>
      </c>
      <c r="AI175">
        <v>110.1</v>
      </c>
      <c r="AJ175">
        <v>0</v>
      </c>
      <c r="AK175">
        <v>50</v>
      </c>
      <c r="AL175">
        <v>12784</v>
      </c>
      <c r="AM175" t="s">
        <v>684</v>
      </c>
      <c r="AN175" t="s">
        <v>1158</v>
      </c>
      <c r="AO175">
        <v>1782.2149999999999</v>
      </c>
      <c r="AR175" t="s">
        <v>117</v>
      </c>
      <c r="AS175" t="s">
        <v>122</v>
      </c>
      <c r="AT175" t="s">
        <v>310</v>
      </c>
      <c r="AU175" t="s">
        <v>683</v>
      </c>
      <c r="AV175" t="s">
        <v>48</v>
      </c>
      <c r="AW175">
        <v>2</v>
      </c>
      <c r="BB175">
        <v>0.75467061685519599</v>
      </c>
      <c r="BC175" t="s">
        <v>69</v>
      </c>
      <c r="BF175" t="s">
        <v>117</v>
      </c>
      <c r="BG175" t="s">
        <v>122</v>
      </c>
      <c r="BH175" t="s">
        <v>683</v>
      </c>
      <c r="BI175">
        <v>6370</v>
      </c>
      <c r="BJ175">
        <v>2</v>
      </c>
      <c r="BK175" t="s">
        <v>310</v>
      </c>
      <c r="BL175" t="s">
        <v>327</v>
      </c>
      <c r="BM175">
        <v>0.75467061685519599</v>
      </c>
      <c r="BN175" t="s">
        <v>69</v>
      </c>
      <c r="BO175" t="s">
        <v>191</v>
      </c>
      <c r="BP175">
        <v>1892.0459999999998</v>
      </c>
    </row>
    <row r="176" spans="1:68" ht="16.5" x14ac:dyDescent="0.25">
      <c r="A176" s="110" t="str">
        <f t="shared" si="102"/>
        <v>삼환교통</v>
      </c>
      <c r="B176" s="111" t="str">
        <f t="shared" si="100"/>
        <v>이근섭</v>
      </c>
      <c r="C176" s="112" t="str">
        <f t="shared" si="103"/>
        <v>D</v>
      </c>
      <c r="D176" s="113">
        <f t="shared" si="104"/>
        <v>0.80806451612903218</v>
      </c>
      <c r="E176" s="114">
        <f t="shared" si="105"/>
        <v>2405</v>
      </c>
      <c r="F176" s="115" t="str">
        <f t="shared" si="106"/>
        <v>급행99</v>
      </c>
      <c r="G176" s="116" t="str">
        <f t="shared" si="107"/>
        <v>70바3123</v>
      </c>
      <c r="H176" s="117">
        <f t="shared" si="108"/>
        <v>1</v>
      </c>
      <c r="I176" s="118">
        <f t="shared" si="101"/>
        <v>2564.6379999999999</v>
      </c>
      <c r="J176" s="119">
        <f t="shared" si="109"/>
        <v>9.8221505246459517E-3</v>
      </c>
      <c r="K176" s="119">
        <f t="shared" si="110"/>
        <v>0.35647958009603975</v>
      </c>
      <c r="L176" s="119">
        <f t="shared" si="111"/>
        <v>0.2460386222149091</v>
      </c>
      <c r="M176" s="120">
        <f t="shared" si="112"/>
        <v>13.09</v>
      </c>
      <c r="N176" s="121">
        <f t="shared" si="113"/>
        <v>0</v>
      </c>
      <c r="O176" s="121">
        <f t="shared" si="114"/>
        <v>16.41557210023403</v>
      </c>
      <c r="P176" s="222">
        <f t="shared" si="115"/>
        <v>2</v>
      </c>
      <c r="Q176" s="223">
        <f t="shared" si="116"/>
        <v>0</v>
      </c>
      <c r="R176" s="223">
        <f t="shared" si="117"/>
        <v>421</v>
      </c>
      <c r="T176">
        <v>514</v>
      </c>
      <c r="U176">
        <v>2405</v>
      </c>
      <c r="V176" t="s">
        <v>685</v>
      </c>
      <c r="W176">
        <v>2564.6379999999999</v>
      </c>
      <c r="X176">
        <v>1023.831</v>
      </c>
      <c r="Y176">
        <v>2.5049999999999999</v>
      </c>
      <c r="Z176">
        <v>13.09</v>
      </c>
      <c r="AA176">
        <v>139.95886100000001</v>
      </c>
      <c r="AB176">
        <v>1.3746970000000001</v>
      </c>
      <c r="AC176">
        <v>49.892476000000002</v>
      </c>
      <c r="AD176" s="1">
        <v>631</v>
      </c>
      <c r="AE176">
        <v>0</v>
      </c>
      <c r="AF176">
        <v>421</v>
      </c>
      <c r="AG176">
        <v>69</v>
      </c>
      <c r="AH176">
        <v>18.324227</v>
      </c>
      <c r="AI176">
        <v>133</v>
      </c>
      <c r="AJ176">
        <v>0</v>
      </c>
      <c r="AK176">
        <v>2</v>
      </c>
      <c r="AL176">
        <v>114</v>
      </c>
      <c r="AM176" t="s">
        <v>686</v>
      </c>
      <c r="AN176" t="s">
        <v>1159</v>
      </c>
      <c r="AO176">
        <v>2564.6379999999999</v>
      </c>
      <c r="AR176" t="s">
        <v>117</v>
      </c>
      <c r="AS176" t="s">
        <v>124</v>
      </c>
      <c r="AT176" t="s">
        <v>355</v>
      </c>
      <c r="AU176" t="s">
        <v>685</v>
      </c>
      <c r="AV176" t="s">
        <v>48</v>
      </c>
      <c r="AW176">
        <v>1</v>
      </c>
      <c r="BB176">
        <v>0.80806451612903218</v>
      </c>
      <c r="BC176" t="s">
        <v>66</v>
      </c>
      <c r="BF176" t="s">
        <v>117</v>
      </c>
      <c r="BG176" t="s">
        <v>124</v>
      </c>
      <c r="BH176" t="s">
        <v>685</v>
      </c>
      <c r="BI176">
        <v>2405</v>
      </c>
      <c r="BJ176">
        <v>1</v>
      </c>
      <c r="BK176" t="s">
        <v>355</v>
      </c>
      <c r="BL176" t="s">
        <v>178</v>
      </c>
      <c r="BM176">
        <v>0.80806451612903218</v>
      </c>
      <c r="BN176" t="s">
        <v>66</v>
      </c>
      <c r="BO176" t="s">
        <v>182</v>
      </c>
      <c r="BP176">
        <v>2564.6379999999999</v>
      </c>
    </row>
    <row r="177" spans="1:68" ht="16.5" x14ac:dyDescent="0.25">
      <c r="A177" s="127" t="str">
        <f t="shared" si="102"/>
        <v>삼환교통</v>
      </c>
      <c r="B177" s="128" t="str">
        <f t="shared" si="100"/>
        <v>이기혁</v>
      </c>
      <c r="C177" s="129" t="str">
        <f t="shared" si="103"/>
        <v>C</v>
      </c>
      <c r="D177" s="130">
        <f t="shared" si="104"/>
        <v>0.85045085884335048</v>
      </c>
      <c r="E177" s="131">
        <f t="shared" si="105"/>
        <v>9592</v>
      </c>
      <c r="F177" s="132" t="str">
        <f t="shared" si="106"/>
        <v>79</v>
      </c>
      <c r="G177" s="133" t="str">
        <f t="shared" si="107"/>
        <v>70바3165</v>
      </c>
      <c r="H177" s="134">
        <f t="shared" si="108"/>
        <v>3</v>
      </c>
      <c r="I177" s="135">
        <f t="shared" si="101"/>
        <v>2016.931</v>
      </c>
      <c r="J177" s="136">
        <f t="shared" si="109"/>
        <v>8.1744176012975237E-3</v>
      </c>
      <c r="K177" s="136">
        <f t="shared" si="110"/>
        <v>0.34469664422273649</v>
      </c>
      <c r="L177" s="136">
        <f t="shared" si="111"/>
        <v>0.18295122639297032</v>
      </c>
      <c r="M177" s="137">
        <f t="shared" si="112"/>
        <v>9.5760000000000005</v>
      </c>
      <c r="N177" s="138">
        <f t="shared" si="113"/>
        <v>0</v>
      </c>
      <c r="O177" s="138">
        <f t="shared" si="114"/>
        <v>8.2303261737759001</v>
      </c>
      <c r="P177" s="220">
        <f t="shared" si="115"/>
        <v>9</v>
      </c>
      <c r="Q177" s="221">
        <f t="shared" si="116"/>
        <v>0</v>
      </c>
      <c r="R177" s="221">
        <f t="shared" si="117"/>
        <v>166</v>
      </c>
      <c r="T177">
        <v>514</v>
      </c>
      <c r="U177">
        <v>9592</v>
      </c>
      <c r="V177" t="s">
        <v>687</v>
      </c>
      <c r="W177">
        <v>2016.931</v>
      </c>
      <c r="X177">
        <v>947.87900000000002</v>
      </c>
      <c r="Y177">
        <v>2.1280000000000001</v>
      </c>
      <c r="Z177">
        <v>9.5760000000000005</v>
      </c>
      <c r="AA177">
        <v>121.14025100000001</v>
      </c>
      <c r="AB177">
        <v>0.99025099999999999</v>
      </c>
      <c r="AC177">
        <v>41.756638000000002</v>
      </c>
      <c r="AD177" s="1">
        <v>369</v>
      </c>
      <c r="AE177">
        <v>0</v>
      </c>
      <c r="AF177">
        <v>166</v>
      </c>
      <c r="AG177">
        <v>71</v>
      </c>
      <c r="AH177">
        <v>16.649552</v>
      </c>
      <c r="AI177">
        <v>610.79999999999995</v>
      </c>
      <c r="AJ177">
        <v>0</v>
      </c>
      <c r="AK177">
        <v>9</v>
      </c>
      <c r="AL177">
        <v>1121</v>
      </c>
      <c r="AM177" t="s">
        <v>688</v>
      </c>
      <c r="AN177" t="s">
        <v>1160</v>
      </c>
      <c r="AO177">
        <v>1782.779</v>
      </c>
      <c r="AR177" t="s">
        <v>117</v>
      </c>
      <c r="AS177" t="s">
        <v>123</v>
      </c>
      <c r="AT177" t="s">
        <v>339</v>
      </c>
      <c r="AU177" t="s">
        <v>687</v>
      </c>
      <c r="AV177" t="s">
        <v>48</v>
      </c>
      <c r="AW177">
        <v>3</v>
      </c>
      <c r="BB177">
        <v>0.85045085884335048</v>
      </c>
      <c r="BC177" t="s">
        <v>68</v>
      </c>
      <c r="BF177" t="s">
        <v>117</v>
      </c>
      <c r="BG177" t="s">
        <v>123</v>
      </c>
      <c r="BH177" t="s">
        <v>687</v>
      </c>
      <c r="BI177">
        <v>9592</v>
      </c>
      <c r="BJ177">
        <v>3</v>
      </c>
      <c r="BK177" t="s">
        <v>339</v>
      </c>
      <c r="BL177" t="s">
        <v>364</v>
      </c>
      <c r="BM177">
        <v>0.85045085884335048</v>
      </c>
      <c r="BN177" t="s">
        <v>68</v>
      </c>
      <c r="BO177" t="s">
        <v>180</v>
      </c>
      <c r="BP177">
        <v>2016.931</v>
      </c>
    </row>
    <row r="178" spans="1:68" ht="16.5" x14ac:dyDescent="0.25">
      <c r="A178" s="110" t="str">
        <f t="shared" si="102"/>
        <v>삼환교통</v>
      </c>
      <c r="B178" s="111" t="str">
        <f t="shared" si="100"/>
        <v>이두형</v>
      </c>
      <c r="C178" s="112" t="str">
        <f t="shared" si="103"/>
        <v>D</v>
      </c>
      <c r="D178" s="113">
        <f t="shared" si="104"/>
        <v>0.82986083950859113</v>
      </c>
      <c r="E178" s="114">
        <f t="shared" si="105"/>
        <v>837</v>
      </c>
      <c r="F178" s="115" t="str">
        <f t="shared" si="106"/>
        <v>58</v>
      </c>
      <c r="G178" s="116" t="str">
        <f t="shared" si="107"/>
        <v>72아1202</v>
      </c>
      <c r="H178" s="117">
        <f t="shared" si="108"/>
        <v>2</v>
      </c>
      <c r="I178" s="118">
        <f t="shared" si="101"/>
        <v>2091.6419999999998</v>
      </c>
      <c r="J178" s="119">
        <f t="shared" si="109"/>
        <v>1.6604042213760176E-2</v>
      </c>
      <c r="K178" s="119">
        <f t="shared" si="110"/>
        <v>0.36689249881448943</v>
      </c>
      <c r="L178" s="119">
        <f t="shared" si="111"/>
        <v>0.21227341963873361</v>
      </c>
      <c r="M178" s="120">
        <f t="shared" si="112"/>
        <v>10.573</v>
      </c>
      <c r="N178" s="121">
        <f t="shared" si="113"/>
        <v>4.7809328747462521E-2</v>
      </c>
      <c r="O178" s="121">
        <f t="shared" si="114"/>
        <v>5.5458821347056526</v>
      </c>
      <c r="P178" s="222">
        <f t="shared" si="115"/>
        <v>12</v>
      </c>
      <c r="Q178" s="223">
        <f t="shared" si="116"/>
        <v>1</v>
      </c>
      <c r="R178" s="223">
        <f t="shared" si="117"/>
        <v>116</v>
      </c>
      <c r="T178">
        <v>514</v>
      </c>
      <c r="U178">
        <v>837</v>
      </c>
      <c r="V178" t="s">
        <v>689</v>
      </c>
      <c r="W178">
        <v>2091.6419999999998</v>
      </c>
      <c r="X178">
        <v>900.31299999999999</v>
      </c>
      <c r="Y178">
        <v>2.323</v>
      </c>
      <c r="Z178">
        <v>10.573</v>
      </c>
      <c r="AA178">
        <v>144.60858200000001</v>
      </c>
      <c r="AB178">
        <v>2.401087</v>
      </c>
      <c r="AC178">
        <v>53.055804000000002</v>
      </c>
      <c r="AD178" s="1">
        <v>444</v>
      </c>
      <c r="AE178">
        <v>1</v>
      </c>
      <c r="AF178">
        <v>116</v>
      </c>
      <c r="AG178">
        <v>78</v>
      </c>
      <c r="AH178">
        <v>14.464162</v>
      </c>
      <c r="AI178">
        <v>806.2</v>
      </c>
      <c r="AJ178">
        <v>0</v>
      </c>
      <c r="AK178">
        <v>12</v>
      </c>
      <c r="AL178">
        <v>4901</v>
      </c>
      <c r="AM178" t="s">
        <v>690</v>
      </c>
      <c r="AN178" t="s">
        <v>1161</v>
      </c>
      <c r="AO178">
        <v>1969.221</v>
      </c>
      <c r="AR178" t="s">
        <v>117</v>
      </c>
      <c r="AS178" t="s">
        <v>121</v>
      </c>
      <c r="AT178" t="s">
        <v>297</v>
      </c>
      <c r="AU178" t="s">
        <v>689</v>
      </c>
      <c r="AV178" t="s">
        <v>48</v>
      </c>
      <c r="AW178">
        <v>2</v>
      </c>
      <c r="BB178">
        <v>0.82986083950859113</v>
      </c>
      <c r="BC178" t="s">
        <v>66</v>
      </c>
      <c r="BF178" t="s">
        <v>117</v>
      </c>
      <c r="BG178" t="s">
        <v>121</v>
      </c>
      <c r="BH178" t="s">
        <v>689</v>
      </c>
      <c r="BI178">
        <v>837</v>
      </c>
      <c r="BJ178">
        <v>2</v>
      </c>
      <c r="BK178" t="s">
        <v>297</v>
      </c>
      <c r="BL178" t="s">
        <v>287</v>
      </c>
      <c r="BM178">
        <v>0.82986083950859113</v>
      </c>
      <c r="BN178" t="s">
        <v>66</v>
      </c>
      <c r="BO178" t="s">
        <v>182</v>
      </c>
      <c r="BP178">
        <v>2091.6419999999998</v>
      </c>
    </row>
    <row r="179" spans="1:68" ht="16.5" x14ac:dyDescent="0.25">
      <c r="A179" s="127" t="str">
        <f t="shared" si="102"/>
        <v>삼환교통</v>
      </c>
      <c r="B179" s="128" t="str">
        <f t="shared" si="100"/>
        <v>이명규</v>
      </c>
      <c r="C179" s="129" t="str">
        <f t="shared" si="103"/>
        <v>F</v>
      </c>
      <c r="D179" s="130">
        <f t="shared" si="104"/>
        <v>0.72086956521739132</v>
      </c>
      <c r="E179" s="131">
        <f t="shared" si="105"/>
        <v>6444</v>
      </c>
      <c r="F179" s="132" t="str">
        <f t="shared" si="106"/>
        <v>62</v>
      </c>
      <c r="G179" s="133" t="str">
        <f t="shared" si="107"/>
        <v>72아1131</v>
      </c>
      <c r="H179" s="134">
        <f t="shared" si="108"/>
        <v>1</v>
      </c>
      <c r="I179" s="135">
        <f t="shared" si="101"/>
        <v>926.38199999999995</v>
      </c>
      <c r="J179" s="136">
        <f t="shared" si="109"/>
        <v>2.6331675987554488E-2</v>
      </c>
      <c r="K179" s="136">
        <f t="shared" si="110"/>
        <v>0.39416571344425039</v>
      </c>
      <c r="L179" s="136">
        <f t="shared" si="111"/>
        <v>0.20401950815106512</v>
      </c>
      <c r="M179" s="137">
        <f t="shared" si="112"/>
        <v>15.24</v>
      </c>
      <c r="N179" s="138">
        <f t="shared" si="113"/>
        <v>0.10794682970955827</v>
      </c>
      <c r="O179" s="138">
        <f t="shared" si="114"/>
        <v>6.368862952863938</v>
      </c>
      <c r="P179" s="220">
        <f t="shared" si="115"/>
        <v>10</v>
      </c>
      <c r="Q179" s="221">
        <f t="shared" si="116"/>
        <v>1</v>
      </c>
      <c r="R179" s="221">
        <f t="shared" si="117"/>
        <v>59</v>
      </c>
      <c r="T179">
        <v>514</v>
      </c>
      <c r="U179">
        <v>6444</v>
      </c>
      <c r="V179" t="s">
        <v>691</v>
      </c>
      <c r="W179">
        <v>926.38199999999995</v>
      </c>
      <c r="X179">
        <v>559.94899999999996</v>
      </c>
      <c r="Y179">
        <v>1.6539999999999999</v>
      </c>
      <c r="Z179">
        <v>15.24</v>
      </c>
      <c r="AA179">
        <v>65.267208999999994</v>
      </c>
      <c r="AB179">
        <v>1.7185950000000001</v>
      </c>
      <c r="AC179">
        <v>25.726095999999998</v>
      </c>
      <c r="AD179" s="1">
        <v>189</v>
      </c>
      <c r="AE179">
        <v>1</v>
      </c>
      <c r="AF179">
        <v>59</v>
      </c>
      <c r="AG179">
        <v>70</v>
      </c>
      <c r="AH179">
        <v>14.193681</v>
      </c>
      <c r="AI179">
        <v>171.5</v>
      </c>
      <c r="AJ179">
        <v>0</v>
      </c>
      <c r="AK179">
        <v>10</v>
      </c>
      <c r="AL179">
        <v>1050</v>
      </c>
      <c r="AM179" t="s">
        <v>692</v>
      </c>
      <c r="AN179" t="s">
        <v>1162</v>
      </c>
      <c r="AO179">
        <v>889.63800000000003</v>
      </c>
      <c r="AR179" t="s">
        <v>117</v>
      </c>
      <c r="AS179" t="s">
        <v>122</v>
      </c>
      <c r="AT179" t="s">
        <v>327</v>
      </c>
      <c r="AU179" t="s">
        <v>691</v>
      </c>
      <c r="AV179" t="s">
        <v>48</v>
      </c>
      <c r="AW179">
        <v>1</v>
      </c>
      <c r="BB179">
        <v>0.72086956521739132</v>
      </c>
      <c r="BC179" t="s">
        <v>69</v>
      </c>
      <c r="BF179" t="s">
        <v>117</v>
      </c>
      <c r="BG179" t="s">
        <v>122</v>
      </c>
      <c r="BH179" t="s">
        <v>691</v>
      </c>
      <c r="BI179">
        <v>6444</v>
      </c>
      <c r="BJ179">
        <v>1</v>
      </c>
      <c r="BK179" t="s">
        <v>327</v>
      </c>
      <c r="BL179" t="s">
        <v>178</v>
      </c>
      <c r="BM179">
        <v>0.72086956521739132</v>
      </c>
      <c r="BN179" t="s">
        <v>69</v>
      </c>
      <c r="BO179" t="s">
        <v>191</v>
      </c>
      <c r="BP179">
        <v>889.63800000000003</v>
      </c>
    </row>
    <row r="180" spans="1:68" ht="16.5" x14ac:dyDescent="0.25">
      <c r="A180" s="110" t="str">
        <f t="shared" si="102"/>
        <v>삼환교통</v>
      </c>
      <c r="B180" s="111" t="str">
        <f t="shared" si="100"/>
        <v>이명희</v>
      </c>
      <c r="C180" s="112" t="str">
        <f t="shared" si="103"/>
        <v>F</v>
      </c>
      <c r="D180" s="113">
        <f t="shared" si="104"/>
        <v>0.7445454545454544</v>
      </c>
      <c r="E180" s="114">
        <f t="shared" si="105"/>
        <v>2467</v>
      </c>
      <c r="F180" s="115" t="str">
        <f t="shared" si="106"/>
        <v>79</v>
      </c>
      <c r="G180" s="116" t="str">
        <f t="shared" si="107"/>
        <v>70바3179</v>
      </c>
      <c r="H180" s="117">
        <f t="shared" si="108"/>
        <v>1</v>
      </c>
      <c r="I180" s="118">
        <f t="shared" si="101"/>
        <v>1420.287</v>
      </c>
      <c r="J180" s="119">
        <f t="shared" si="109"/>
        <v>4.2531434179851231E-2</v>
      </c>
      <c r="K180" s="119">
        <f t="shared" si="110"/>
        <v>0.41330937326688505</v>
      </c>
      <c r="L180" s="119">
        <f t="shared" si="111"/>
        <v>0.2921944649215264</v>
      </c>
      <c r="M180" s="120">
        <f t="shared" si="112"/>
        <v>18.277000000000001</v>
      </c>
      <c r="N180" s="121">
        <f t="shared" si="113"/>
        <v>7.0408304800367805E-2</v>
      </c>
      <c r="O180" s="121">
        <f t="shared" si="114"/>
        <v>49.497038274658571</v>
      </c>
      <c r="P180" s="222">
        <f t="shared" si="115"/>
        <v>37</v>
      </c>
      <c r="Q180" s="223">
        <f t="shared" si="116"/>
        <v>1</v>
      </c>
      <c r="R180" s="223">
        <f t="shared" si="117"/>
        <v>703</v>
      </c>
      <c r="T180">
        <v>514</v>
      </c>
      <c r="U180">
        <v>2467</v>
      </c>
      <c r="V180" t="s">
        <v>693</v>
      </c>
      <c r="W180">
        <v>1420.287</v>
      </c>
      <c r="X180">
        <v>867.26900000000001</v>
      </c>
      <c r="Y180">
        <v>1.6379999999999999</v>
      </c>
      <c r="Z180">
        <v>18.277000000000001</v>
      </c>
      <c r="AA180">
        <v>90.808318</v>
      </c>
      <c r="AB180">
        <v>3.8622079999999999</v>
      </c>
      <c r="AC180">
        <v>37.531928999999998</v>
      </c>
      <c r="AD180" s="1">
        <v>415</v>
      </c>
      <c r="AE180">
        <v>1</v>
      </c>
      <c r="AF180">
        <v>703</v>
      </c>
      <c r="AG180">
        <v>82</v>
      </c>
      <c r="AH180">
        <v>15.640494</v>
      </c>
      <c r="AI180">
        <v>672.3</v>
      </c>
      <c r="AJ180">
        <v>0</v>
      </c>
      <c r="AK180">
        <v>37</v>
      </c>
      <c r="AL180">
        <v>11874</v>
      </c>
      <c r="AM180" t="s">
        <v>694</v>
      </c>
      <c r="AN180" t="s">
        <v>1163</v>
      </c>
      <c r="AO180">
        <v>1420.287</v>
      </c>
      <c r="AR180" t="s">
        <v>117</v>
      </c>
      <c r="AS180" t="s">
        <v>123</v>
      </c>
      <c r="AT180" t="s">
        <v>346</v>
      </c>
      <c r="AU180" t="s">
        <v>693</v>
      </c>
      <c r="AV180" t="s">
        <v>48</v>
      </c>
      <c r="AW180">
        <v>1</v>
      </c>
      <c r="BB180">
        <v>0.7445454545454544</v>
      </c>
      <c r="BC180" t="s">
        <v>69</v>
      </c>
      <c r="BF180" t="s">
        <v>117</v>
      </c>
      <c r="BG180" t="s">
        <v>123</v>
      </c>
      <c r="BH180" t="s">
        <v>693</v>
      </c>
      <c r="BI180">
        <v>2467</v>
      </c>
      <c r="BJ180">
        <v>1</v>
      </c>
      <c r="BK180" t="s">
        <v>346</v>
      </c>
      <c r="BL180" t="s">
        <v>178</v>
      </c>
      <c r="BM180">
        <v>0.7445454545454544</v>
      </c>
      <c r="BN180" t="s">
        <v>69</v>
      </c>
      <c r="BO180" t="s">
        <v>191</v>
      </c>
      <c r="BP180">
        <v>1420.287</v>
      </c>
    </row>
    <row r="181" spans="1:68" ht="16.5" x14ac:dyDescent="0.25">
      <c r="A181" s="127" t="str">
        <f t="shared" si="102"/>
        <v>삼환교통</v>
      </c>
      <c r="B181" s="128" t="str">
        <f t="shared" si="100"/>
        <v>이민호</v>
      </c>
      <c r="C181" s="129" t="str">
        <f t="shared" si="103"/>
        <v>F</v>
      </c>
      <c r="D181" s="130">
        <f t="shared" si="104"/>
        <v>0.75717439741788384</v>
      </c>
      <c r="E181" s="131">
        <f t="shared" si="105"/>
        <v>3304</v>
      </c>
      <c r="F181" s="132" t="str">
        <f t="shared" si="106"/>
        <v>급행99</v>
      </c>
      <c r="G181" s="133" t="str">
        <f t="shared" si="107"/>
        <v>70바3126</v>
      </c>
      <c r="H181" s="134">
        <f t="shared" si="108"/>
        <v>3</v>
      </c>
      <c r="I181" s="135">
        <f t="shared" si="101"/>
        <v>2625.1289999999999</v>
      </c>
      <c r="J181" s="136">
        <f t="shared" si="109"/>
        <v>2.6877478781873118E-2</v>
      </c>
      <c r="K181" s="136">
        <f t="shared" si="110"/>
        <v>0.36244991842513774</v>
      </c>
      <c r="L181" s="136">
        <f t="shared" si="111"/>
        <v>0.23655980334680696</v>
      </c>
      <c r="M181" s="137">
        <f t="shared" si="112"/>
        <v>17.390999999999998</v>
      </c>
      <c r="N181" s="138">
        <f t="shared" si="113"/>
        <v>0</v>
      </c>
      <c r="O181" s="138">
        <f t="shared" si="114"/>
        <v>8.4186339033243698</v>
      </c>
      <c r="P181" s="220">
        <f t="shared" si="115"/>
        <v>13</v>
      </c>
      <c r="Q181" s="221">
        <f t="shared" si="116"/>
        <v>0</v>
      </c>
      <c r="R181" s="221">
        <f t="shared" si="117"/>
        <v>221</v>
      </c>
      <c r="T181">
        <v>514</v>
      </c>
      <c r="U181">
        <v>3304</v>
      </c>
      <c r="V181" t="s">
        <v>695</v>
      </c>
      <c r="W181">
        <v>2625.1289999999999</v>
      </c>
      <c r="X181">
        <v>1198.1410000000001</v>
      </c>
      <c r="Y181">
        <v>2.1909999999999998</v>
      </c>
      <c r="Z181">
        <v>17.390999999999998</v>
      </c>
      <c r="AA181">
        <v>142.50774899999999</v>
      </c>
      <c r="AB181">
        <v>3.8302489999999998</v>
      </c>
      <c r="AC181">
        <v>51.651921999999999</v>
      </c>
      <c r="AD181" s="1">
        <v>621</v>
      </c>
      <c r="AE181">
        <v>0</v>
      </c>
      <c r="AF181">
        <v>221</v>
      </c>
      <c r="AG181">
        <v>72</v>
      </c>
      <c r="AH181">
        <v>18.420956</v>
      </c>
      <c r="AI181">
        <v>973.3</v>
      </c>
      <c r="AJ181">
        <v>0</v>
      </c>
      <c r="AK181">
        <v>13</v>
      </c>
      <c r="AL181">
        <v>2068</v>
      </c>
      <c r="AM181" t="s">
        <v>696</v>
      </c>
      <c r="AN181" t="s">
        <v>1164</v>
      </c>
      <c r="AO181">
        <v>2338.0340000000001</v>
      </c>
      <c r="AR181" t="s">
        <v>117</v>
      </c>
      <c r="AS181" t="s">
        <v>124</v>
      </c>
      <c r="AT181" t="s">
        <v>357</v>
      </c>
      <c r="AU181" t="s">
        <v>695</v>
      </c>
      <c r="AV181" t="s">
        <v>48</v>
      </c>
      <c r="AW181">
        <v>3</v>
      </c>
      <c r="BB181">
        <v>0.75717439741788384</v>
      </c>
      <c r="BC181" t="s">
        <v>69</v>
      </c>
      <c r="BF181" t="s">
        <v>117</v>
      </c>
      <c r="BG181" t="s">
        <v>124</v>
      </c>
      <c r="BH181" t="s">
        <v>695</v>
      </c>
      <c r="BI181">
        <v>3304</v>
      </c>
      <c r="BJ181">
        <v>3</v>
      </c>
      <c r="BK181" t="s">
        <v>357</v>
      </c>
      <c r="BL181" t="s">
        <v>359</v>
      </c>
      <c r="BM181">
        <v>0.75717439741788384</v>
      </c>
      <c r="BN181" t="s">
        <v>69</v>
      </c>
      <c r="BO181" t="s">
        <v>191</v>
      </c>
      <c r="BP181">
        <v>2625.1289999999999</v>
      </c>
    </row>
    <row r="182" spans="1:68" ht="16.5" x14ac:dyDescent="0.25">
      <c r="A182" s="110" t="str">
        <f t="shared" si="102"/>
        <v>삼환교통</v>
      </c>
      <c r="B182" s="111" t="str">
        <f t="shared" si="100"/>
        <v>이병천</v>
      </c>
      <c r="C182" s="112" t="str">
        <f t="shared" si="103"/>
        <v>D</v>
      </c>
      <c r="D182" s="113">
        <f t="shared" si="104"/>
        <v>0.80850514746916691</v>
      </c>
      <c r="E182" s="114">
        <f t="shared" si="105"/>
        <v>7662</v>
      </c>
      <c r="F182" s="115" t="str">
        <f t="shared" si="106"/>
        <v>14</v>
      </c>
      <c r="G182" s="116" t="str">
        <f t="shared" si="107"/>
        <v>70바3154</v>
      </c>
      <c r="H182" s="117">
        <f t="shared" si="108"/>
        <v>2</v>
      </c>
      <c r="I182" s="118">
        <f t="shared" si="101"/>
        <v>618.096</v>
      </c>
      <c r="J182" s="119">
        <f t="shared" si="109"/>
        <v>5.9832967443035553E-2</v>
      </c>
      <c r="K182" s="119">
        <f t="shared" si="110"/>
        <v>0.33950166198967618</v>
      </c>
      <c r="L182" s="119">
        <f t="shared" si="111"/>
        <v>0.16664078072014704</v>
      </c>
      <c r="M182" s="120">
        <f t="shared" si="112"/>
        <v>15.188000000000001</v>
      </c>
      <c r="N182" s="121">
        <f t="shared" si="113"/>
        <v>0.16178716574771557</v>
      </c>
      <c r="O182" s="121">
        <f t="shared" si="114"/>
        <v>12.619398928321814</v>
      </c>
      <c r="P182" s="222">
        <f t="shared" si="115"/>
        <v>11</v>
      </c>
      <c r="Q182" s="223">
        <f t="shared" si="116"/>
        <v>1</v>
      </c>
      <c r="R182" s="223">
        <f t="shared" si="117"/>
        <v>78</v>
      </c>
      <c r="T182">
        <v>514</v>
      </c>
      <c r="U182">
        <v>7662</v>
      </c>
      <c r="V182" t="s">
        <v>697</v>
      </c>
      <c r="W182">
        <v>618.096</v>
      </c>
      <c r="X182">
        <v>370.09</v>
      </c>
      <c r="Y182">
        <v>1.67</v>
      </c>
      <c r="Z182">
        <v>15.188000000000001</v>
      </c>
      <c r="AA182">
        <v>35.844988000000001</v>
      </c>
      <c r="AB182">
        <v>2.1447120000000002</v>
      </c>
      <c r="AC182">
        <v>12.169433</v>
      </c>
      <c r="AD182" s="1">
        <v>103</v>
      </c>
      <c r="AE182">
        <v>1</v>
      </c>
      <c r="AF182">
        <v>78</v>
      </c>
      <c r="AG182">
        <v>79</v>
      </c>
      <c r="AH182">
        <v>17.243582</v>
      </c>
      <c r="AI182">
        <v>295</v>
      </c>
      <c r="AJ182">
        <v>0</v>
      </c>
      <c r="AK182">
        <v>11</v>
      </c>
      <c r="AL182">
        <v>4575</v>
      </c>
      <c r="AM182" t="s">
        <v>698</v>
      </c>
      <c r="AN182" t="s">
        <v>1165</v>
      </c>
      <c r="AO182">
        <v>370.31200000000001</v>
      </c>
      <c r="AR182" t="s">
        <v>117</v>
      </c>
      <c r="AS182" t="s">
        <v>118</v>
      </c>
      <c r="AT182" t="s">
        <v>216</v>
      </c>
      <c r="AU182" t="s">
        <v>697</v>
      </c>
      <c r="AV182" t="s">
        <v>48</v>
      </c>
      <c r="AW182">
        <v>2</v>
      </c>
      <c r="BB182">
        <v>0.80850514746916691</v>
      </c>
      <c r="BC182" t="s">
        <v>66</v>
      </c>
      <c r="BF182" t="s">
        <v>117</v>
      </c>
      <c r="BG182" t="s">
        <v>118</v>
      </c>
      <c r="BH182" t="s">
        <v>697</v>
      </c>
      <c r="BI182">
        <v>7662</v>
      </c>
      <c r="BJ182">
        <v>2</v>
      </c>
      <c r="BK182" t="s">
        <v>216</v>
      </c>
      <c r="BL182" t="s">
        <v>218</v>
      </c>
      <c r="BM182">
        <v>0.80850514746916691</v>
      </c>
      <c r="BN182" t="s">
        <v>66</v>
      </c>
      <c r="BO182" t="s">
        <v>182</v>
      </c>
      <c r="BP182">
        <v>521.28</v>
      </c>
    </row>
    <row r="183" spans="1:68" ht="16.5" x14ac:dyDescent="0.25">
      <c r="A183" s="127" t="str">
        <f t="shared" si="102"/>
        <v>삼환교통</v>
      </c>
      <c r="B183" s="128" t="str">
        <f t="shared" si="100"/>
        <v>이봉학</v>
      </c>
      <c r="C183" s="129" t="str">
        <f t="shared" si="103"/>
        <v>F</v>
      </c>
      <c r="D183" s="130">
        <f t="shared" si="104"/>
        <v>0.69035714285714289</v>
      </c>
      <c r="E183" s="131">
        <f t="shared" si="105"/>
        <v>1675</v>
      </c>
      <c r="F183" s="132" t="str">
        <f t="shared" si="106"/>
        <v>58</v>
      </c>
      <c r="G183" s="133" t="str">
        <f t="shared" si="107"/>
        <v>72아1203</v>
      </c>
      <c r="H183" s="134">
        <f t="shared" si="108"/>
        <v>1</v>
      </c>
      <c r="I183" s="135">
        <f t="shared" si="101"/>
        <v>2333.0419999999999</v>
      </c>
      <c r="J183" s="136">
        <f t="shared" si="109"/>
        <v>3.0186442306013955E-2</v>
      </c>
      <c r="K183" s="136">
        <f t="shared" si="110"/>
        <v>0.38430407354097046</v>
      </c>
      <c r="L183" s="136">
        <f t="shared" si="111"/>
        <v>0.29875158698386056</v>
      </c>
      <c r="M183" s="137">
        <f t="shared" si="112"/>
        <v>16.07</v>
      </c>
      <c r="N183" s="138">
        <f t="shared" si="113"/>
        <v>4.2862494545747573E-2</v>
      </c>
      <c r="O183" s="138">
        <f t="shared" si="114"/>
        <v>18.773772611037437</v>
      </c>
      <c r="P183" s="220">
        <f t="shared" si="115"/>
        <v>8</v>
      </c>
      <c r="Q183" s="221">
        <f t="shared" si="116"/>
        <v>1</v>
      </c>
      <c r="R183" s="221">
        <f t="shared" si="117"/>
        <v>438</v>
      </c>
      <c r="T183">
        <v>514</v>
      </c>
      <c r="U183">
        <v>1675</v>
      </c>
      <c r="V183" t="s">
        <v>699</v>
      </c>
      <c r="W183">
        <v>2333.0419999999999</v>
      </c>
      <c r="X183">
        <v>1206.75</v>
      </c>
      <c r="Y183">
        <v>1.9330000000000001</v>
      </c>
      <c r="Z183">
        <v>16.07</v>
      </c>
      <c r="AA183">
        <v>160.814413</v>
      </c>
      <c r="AB183">
        <v>4.8544150000000004</v>
      </c>
      <c r="AC183">
        <v>61.801634</v>
      </c>
      <c r="AD183" s="1">
        <v>697</v>
      </c>
      <c r="AE183">
        <v>1</v>
      </c>
      <c r="AF183">
        <v>438</v>
      </c>
      <c r="AG183">
        <v>70</v>
      </c>
      <c r="AH183">
        <v>14.507667</v>
      </c>
      <c r="AI183">
        <v>1524.3</v>
      </c>
      <c r="AJ183">
        <v>0</v>
      </c>
      <c r="AK183">
        <v>8</v>
      </c>
      <c r="AL183">
        <v>5523</v>
      </c>
      <c r="AM183" t="s">
        <v>700</v>
      </c>
      <c r="AN183" t="s">
        <v>1166</v>
      </c>
      <c r="AO183">
        <v>2333.0419999999999</v>
      </c>
      <c r="AR183" t="s">
        <v>117</v>
      </c>
      <c r="AS183" t="s">
        <v>121</v>
      </c>
      <c r="AT183" t="s">
        <v>298</v>
      </c>
      <c r="AU183" t="s">
        <v>699</v>
      </c>
      <c r="AV183" t="s">
        <v>48</v>
      </c>
      <c r="AW183">
        <v>1</v>
      </c>
      <c r="BB183">
        <v>0.69035714285714289</v>
      </c>
      <c r="BC183" t="s">
        <v>69</v>
      </c>
      <c r="BF183" t="s">
        <v>117</v>
      </c>
      <c r="BG183" t="s">
        <v>121</v>
      </c>
      <c r="BH183" t="s">
        <v>699</v>
      </c>
      <c r="BI183">
        <v>1675</v>
      </c>
      <c r="BJ183">
        <v>1</v>
      </c>
      <c r="BK183" t="s">
        <v>298</v>
      </c>
      <c r="BL183" t="s">
        <v>178</v>
      </c>
      <c r="BM183">
        <v>0.69035714285714289</v>
      </c>
      <c r="BN183" t="s">
        <v>69</v>
      </c>
      <c r="BO183" t="s">
        <v>191</v>
      </c>
      <c r="BP183">
        <v>2333.0419999999999</v>
      </c>
    </row>
    <row r="184" spans="1:68" ht="16.5" x14ac:dyDescent="0.25">
      <c r="A184" s="110" t="str">
        <f t="shared" si="102"/>
        <v>삼환교통</v>
      </c>
      <c r="B184" s="111" t="str">
        <f t="shared" si="100"/>
        <v>이상일</v>
      </c>
      <c r="C184" s="112" t="str">
        <f t="shared" si="103"/>
        <v>C</v>
      </c>
      <c r="D184" s="113">
        <f t="shared" si="104"/>
        <v>0.87949999999999995</v>
      </c>
      <c r="E184" s="114">
        <f t="shared" si="105"/>
        <v>2781</v>
      </c>
      <c r="F184" s="115" t="str">
        <f t="shared" si="106"/>
        <v>14</v>
      </c>
      <c r="G184" s="116" t="str">
        <f t="shared" si="107"/>
        <v>70바3110</v>
      </c>
      <c r="H184" s="117">
        <f t="shared" si="108"/>
        <v>1</v>
      </c>
      <c r="I184" s="118">
        <f t="shared" si="101"/>
        <v>689.48400000000004</v>
      </c>
      <c r="J184" s="119">
        <f t="shared" si="109"/>
        <v>4.4885490944793625E-2</v>
      </c>
      <c r="K184" s="119">
        <f t="shared" si="110"/>
        <v>0.31650071003762686</v>
      </c>
      <c r="L184" s="119">
        <f t="shared" si="111"/>
        <v>0.12328059824448427</v>
      </c>
      <c r="M184" s="120">
        <f t="shared" si="112"/>
        <v>10.762</v>
      </c>
      <c r="N184" s="121">
        <f t="shared" si="113"/>
        <v>0.72517998967343689</v>
      </c>
      <c r="O184" s="121">
        <f t="shared" si="114"/>
        <v>5.9464759153221829</v>
      </c>
      <c r="P184" s="222">
        <f t="shared" si="115"/>
        <v>10</v>
      </c>
      <c r="Q184" s="223">
        <f t="shared" si="116"/>
        <v>5</v>
      </c>
      <c r="R184" s="223">
        <f t="shared" si="117"/>
        <v>41</v>
      </c>
      <c r="T184">
        <v>514</v>
      </c>
      <c r="U184">
        <v>2781</v>
      </c>
      <c r="V184" t="s">
        <v>701</v>
      </c>
      <c r="W184">
        <v>689.48400000000004</v>
      </c>
      <c r="X184">
        <v>392.26</v>
      </c>
      <c r="Y184">
        <v>1.758</v>
      </c>
      <c r="Z184">
        <v>10.762</v>
      </c>
      <c r="AA184">
        <v>45.640538999999997</v>
      </c>
      <c r="AB184">
        <v>2.0485980000000001</v>
      </c>
      <c r="AC184">
        <v>14.445263000000001</v>
      </c>
      <c r="AD184" s="1">
        <v>85</v>
      </c>
      <c r="AE184">
        <v>5</v>
      </c>
      <c r="AF184">
        <v>41</v>
      </c>
      <c r="AG184">
        <v>74</v>
      </c>
      <c r="AH184">
        <v>15.106832000000001</v>
      </c>
      <c r="AI184">
        <v>16.5</v>
      </c>
      <c r="AJ184">
        <v>0</v>
      </c>
      <c r="AK184">
        <v>10</v>
      </c>
      <c r="AL184">
        <v>1537</v>
      </c>
      <c r="AM184" t="s">
        <v>702</v>
      </c>
      <c r="AN184" t="s">
        <v>1167</v>
      </c>
      <c r="AO184">
        <v>685.05499999999995</v>
      </c>
      <c r="AR184" t="s">
        <v>117</v>
      </c>
      <c r="AS184" t="s">
        <v>118</v>
      </c>
      <c r="AT184" t="s">
        <v>203</v>
      </c>
      <c r="AU184" t="s">
        <v>701</v>
      </c>
      <c r="AV184" t="s">
        <v>48</v>
      </c>
      <c r="AW184">
        <v>1</v>
      </c>
      <c r="BB184">
        <v>0.87949999999999995</v>
      </c>
      <c r="BC184" t="s">
        <v>68</v>
      </c>
      <c r="BF184" t="s">
        <v>117</v>
      </c>
      <c r="BG184" t="s">
        <v>118</v>
      </c>
      <c r="BH184" t="s">
        <v>701</v>
      </c>
      <c r="BI184">
        <v>2781</v>
      </c>
      <c r="BJ184">
        <v>1</v>
      </c>
      <c r="BK184" t="s">
        <v>203</v>
      </c>
      <c r="BL184" t="s">
        <v>178</v>
      </c>
      <c r="BM184">
        <v>0.87949999999999995</v>
      </c>
      <c r="BN184" t="s">
        <v>68</v>
      </c>
      <c r="BO184" t="s">
        <v>180</v>
      </c>
      <c r="BP184">
        <v>685.05499999999995</v>
      </c>
    </row>
    <row r="185" spans="1:68" ht="16.5" x14ac:dyDescent="0.25">
      <c r="A185" s="127" t="str">
        <f t="shared" si="102"/>
        <v>삼환교통</v>
      </c>
      <c r="B185" s="128" t="str">
        <f t="shared" si="100"/>
        <v>이상천</v>
      </c>
      <c r="C185" s="129" t="str">
        <f t="shared" si="103"/>
        <v>F</v>
      </c>
      <c r="D185" s="130">
        <f t="shared" si="104"/>
        <v>0.78095238095238084</v>
      </c>
      <c r="E185" s="131">
        <f t="shared" si="105"/>
        <v>3812</v>
      </c>
      <c r="F185" s="132" t="str">
        <f t="shared" si="106"/>
        <v>62</v>
      </c>
      <c r="G185" s="133" t="str">
        <f t="shared" si="107"/>
        <v>70바3119</v>
      </c>
      <c r="H185" s="134">
        <f t="shared" si="108"/>
        <v>1</v>
      </c>
      <c r="I185" s="135">
        <f t="shared" si="101"/>
        <v>1400.7159999999999</v>
      </c>
      <c r="J185" s="136">
        <f t="shared" si="109"/>
        <v>1.8290596327039135E-2</v>
      </c>
      <c r="K185" s="136">
        <f t="shared" si="110"/>
        <v>0.35268469300316746</v>
      </c>
      <c r="L185" s="136">
        <f t="shared" si="111"/>
        <v>0.25629749356757547</v>
      </c>
      <c r="M185" s="137">
        <f t="shared" si="112"/>
        <v>16.385000000000002</v>
      </c>
      <c r="N185" s="138">
        <f t="shared" si="113"/>
        <v>0</v>
      </c>
      <c r="O185" s="138">
        <f t="shared" si="114"/>
        <v>6.8536377109992319</v>
      </c>
      <c r="P185" s="220">
        <f t="shared" si="115"/>
        <v>1</v>
      </c>
      <c r="Q185" s="221">
        <f t="shared" si="116"/>
        <v>0</v>
      </c>
      <c r="R185" s="221">
        <f t="shared" si="117"/>
        <v>96</v>
      </c>
      <c r="T185">
        <v>514</v>
      </c>
      <c r="U185">
        <v>3812</v>
      </c>
      <c r="V185" t="s">
        <v>703</v>
      </c>
      <c r="W185">
        <v>1400.7159999999999</v>
      </c>
      <c r="X185">
        <v>856.10400000000004</v>
      </c>
      <c r="Y185">
        <v>1.6359999999999999</v>
      </c>
      <c r="Z185">
        <v>16.385000000000002</v>
      </c>
      <c r="AA185">
        <v>95.326634999999996</v>
      </c>
      <c r="AB185">
        <v>1.743581</v>
      </c>
      <c r="AC185">
        <v>33.620244999999997</v>
      </c>
      <c r="AD185" s="1">
        <v>359</v>
      </c>
      <c r="AE185">
        <v>0</v>
      </c>
      <c r="AF185">
        <v>96</v>
      </c>
      <c r="AG185">
        <v>63</v>
      </c>
      <c r="AH185">
        <v>14.693857</v>
      </c>
      <c r="AI185">
        <v>4</v>
      </c>
      <c r="AJ185">
        <v>0</v>
      </c>
      <c r="AK185">
        <v>1</v>
      </c>
      <c r="AL185">
        <v>212</v>
      </c>
      <c r="AM185" t="s">
        <v>704</v>
      </c>
      <c r="AN185" t="s">
        <v>1168</v>
      </c>
      <c r="AO185">
        <v>1326.9</v>
      </c>
      <c r="AR185" t="s">
        <v>117</v>
      </c>
      <c r="AS185" t="s">
        <v>122</v>
      </c>
      <c r="AT185" t="s">
        <v>303</v>
      </c>
      <c r="AU185" t="s">
        <v>703</v>
      </c>
      <c r="AV185" t="s">
        <v>48</v>
      </c>
      <c r="AW185">
        <v>1</v>
      </c>
      <c r="BB185">
        <v>0.78095238095238084</v>
      </c>
      <c r="BC185" t="s">
        <v>69</v>
      </c>
      <c r="BF185" t="s">
        <v>117</v>
      </c>
      <c r="BG185" t="s">
        <v>122</v>
      </c>
      <c r="BH185" t="s">
        <v>703</v>
      </c>
      <c r="BI185">
        <v>3812</v>
      </c>
      <c r="BJ185">
        <v>1</v>
      </c>
      <c r="BK185" t="s">
        <v>303</v>
      </c>
      <c r="BL185" t="s">
        <v>178</v>
      </c>
      <c r="BM185">
        <v>0.78095238095238084</v>
      </c>
      <c r="BN185" t="s">
        <v>69</v>
      </c>
      <c r="BO185" t="s">
        <v>191</v>
      </c>
      <c r="BP185">
        <v>1326.9</v>
      </c>
    </row>
    <row r="186" spans="1:68" ht="16.5" x14ac:dyDescent="0.25">
      <c r="A186" s="110" t="str">
        <f t="shared" si="102"/>
        <v>삼환교통</v>
      </c>
      <c r="B186" s="111" t="str">
        <f t="shared" si="100"/>
        <v>이성엽</v>
      </c>
      <c r="C186" s="112" t="str">
        <f t="shared" si="103"/>
        <v>D</v>
      </c>
      <c r="D186" s="113">
        <f t="shared" si="104"/>
        <v>0.81979651493868866</v>
      </c>
      <c r="E186" s="114">
        <f t="shared" si="105"/>
        <v>4564</v>
      </c>
      <c r="F186" s="115" t="str">
        <f t="shared" si="106"/>
        <v>4</v>
      </c>
      <c r="G186" s="116" t="str">
        <f t="shared" si="107"/>
        <v>72아1205</v>
      </c>
      <c r="H186" s="117">
        <f t="shared" si="108"/>
        <v>3</v>
      </c>
      <c r="I186" s="118">
        <f t="shared" si="101"/>
        <v>2348.1120000000001</v>
      </c>
      <c r="J186" s="119">
        <f t="shared" si="109"/>
        <v>4.4194024979397583E-5</v>
      </c>
      <c r="K186" s="119">
        <f t="shared" si="110"/>
        <v>0.32194188994282891</v>
      </c>
      <c r="L186" s="119">
        <f t="shared" si="111"/>
        <v>0.1656650108683061</v>
      </c>
      <c r="M186" s="120">
        <f t="shared" si="112"/>
        <v>11.372999999999999</v>
      </c>
      <c r="N186" s="121">
        <f t="shared" si="113"/>
        <v>8.51748127857615E-2</v>
      </c>
      <c r="O186" s="121">
        <f t="shared" si="114"/>
        <v>17.034962557152298</v>
      </c>
      <c r="P186" s="222">
        <f t="shared" si="115"/>
        <v>1</v>
      </c>
      <c r="Q186" s="223">
        <f t="shared" si="116"/>
        <v>2</v>
      </c>
      <c r="R186" s="223">
        <f t="shared" si="117"/>
        <v>400</v>
      </c>
      <c r="T186">
        <v>514</v>
      </c>
      <c r="U186">
        <v>4564</v>
      </c>
      <c r="V186" t="s">
        <v>705</v>
      </c>
      <c r="W186">
        <v>2348.1120000000001</v>
      </c>
      <c r="X186">
        <v>1022.88</v>
      </c>
      <c r="Y186">
        <v>2.2959999999999998</v>
      </c>
      <c r="Z186">
        <v>11.372999999999999</v>
      </c>
      <c r="AA186">
        <v>138.23135600000001</v>
      </c>
      <c r="AB186">
        <v>6.1089999999999998E-3</v>
      </c>
      <c r="AC186">
        <v>44.502464000000003</v>
      </c>
      <c r="AD186" s="1">
        <v>389</v>
      </c>
      <c r="AE186">
        <v>2</v>
      </c>
      <c r="AF186">
        <v>400</v>
      </c>
      <c r="AG186">
        <v>71</v>
      </c>
      <c r="AH186">
        <v>16.986826000000001</v>
      </c>
      <c r="AI186">
        <v>53.8</v>
      </c>
      <c r="AJ186">
        <v>0</v>
      </c>
      <c r="AK186">
        <v>1</v>
      </c>
      <c r="AL186">
        <v>419</v>
      </c>
      <c r="AM186" t="s">
        <v>706</v>
      </c>
      <c r="AN186" t="s">
        <v>1169</v>
      </c>
      <c r="AO186">
        <v>2074.9560000000001</v>
      </c>
      <c r="AR186" t="s">
        <v>117</v>
      </c>
      <c r="AS186" t="s">
        <v>120</v>
      </c>
      <c r="AT186" t="s">
        <v>252</v>
      </c>
      <c r="AU186" t="s">
        <v>705</v>
      </c>
      <c r="AV186" t="s">
        <v>48</v>
      </c>
      <c r="AW186">
        <v>3</v>
      </c>
      <c r="BB186">
        <v>0.81979651493868866</v>
      </c>
      <c r="BC186" t="s">
        <v>66</v>
      </c>
      <c r="BF186" t="s">
        <v>117</v>
      </c>
      <c r="BG186" t="s">
        <v>120</v>
      </c>
      <c r="BH186" t="s">
        <v>705</v>
      </c>
      <c r="BI186">
        <v>4564</v>
      </c>
      <c r="BJ186">
        <v>3</v>
      </c>
      <c r="BK186" t="s">
        <v>252</v>
      </c>
      <c r="BL186" t="s">
        <v>263</v>
      </c>
      <c r="BM186">
        <v>0.81979651493868866</v>
      </c>
      <c r="BN186" t="s">
        <v>66</v>
      </c>
      <c r="BO186" t="s">
        <v>182</v>
      </c>
      <c r="BP186">
        <v>2348.1120000000001</v>
      </c>
    </row>
    <row r="187" spans="1:68" ht="16.5" x14ac:dyDescent="0.25">
      <c r="A187" s="127" t="str">
        <f t="shared" si="102"/>
        <v>삼환교통</v>
      </c>
      <c r="B187" s="128" t="str">
        <f t="shared" si="100"/>
        <v>이수석</v>
      </c>
      <c r="C187" s="129" t="str">
        <f t="shared" si="103"/>
        <v>F</v>
      </c>
      <c r="D187" s="130">
        <f t="shared" si="104"/>
        <v>0.76762202672713098</v>
      </c>
      <c r="E187" s="131">
        <f t="shared" si="105"/>
        <v>4488</v>
      </c>
      <c r="F187" s="132" t="str">
        <f t="shared" si="106"/>
        <v>58</v>
      </c>
      <c r="G187" s="133" t="str">
        <f t="shared" si="107"/>
        <v>72아1202</v>
      </c>
      <c r="H187" s="134">
        <f t="shared" si="108"/>
        <v>3</v>
      </c>
      <c r="I187" s="135">
        <f t="shared" si="101"/>
        <v>2419.6280000000002</v>
      </c>
      <c r="J187" s="136">
        <f t="shared" si="109"/>
        <v>1.5604837755262162E-2</v>
      </c>
      <c r="K187" s="136">
        <f t="shared" si="110"/>
        <v>0.39614397572422394</v>
      </c>
      <c r="L187" s="136">
        <f t="shared" si="111"/>
        <v>0.19011186843597444</v>
      </c>
      <c r="M187" s="137">
        <f t="shared" si="112"/>
        <v>13.18</v>
      </c>
      <c r="N187" s="138">
        <f t="shared" si="113"/>
        <v>0</v>
      </c>
      <c r="O187" s="138">
        <f t="shared" si="114"/>
        <v>21.862864870137059</v>
      </c>
      <c r="P187" s="220">
        <f t="shared" si="115"/>
        <v>21</v>
      </c>
      <c r="Q187" s="221">
        <f t="shared" si="116"/>
        <v>0</v>
      </c>
      <c r="R187" s="221">
        <f t="shared" si="117"/>
        <v>529</v>
      </c>
      <c r="T187">
        <v>514</v>
      </c>
      <c r="U187">
        <v>4488</v>
      </c>
      <c r="V187" t="s">
        <v>707</v>
      </c>
      <c r="W187">
        <v>2419.6280000000002</v>
      </c>
      <c r="X187">
        <v>1126.3979999999999</v>
      </c>
      <c r="Y187">
        <v>2.1480000000000001</v>
      </c>
      <c r="Z187">
        <v>13.18</v>
      </c>
      <c r="AA187">
        <v>165.40274500000001</v>
      </c>
      <c r="AB187">
        <v>2.581083</v>
      </c>
      <c r="AC187">
        <v>65.523301000000004</v>
      </c>
      <c r="AD187" s="1">
        <v>460</v>
      </c>
      <c r="AE187">
        <v>0</v>
      </c>
      <c r="AF187">
        <v>529</v>
      </c>
      <c r="AG187">
        <v>78</v>
      </c>
      <c r="AH187">
        <v>14.628705</v>
      </c>
      <c r="AI187">
        <v>3269.3</v>
      </c>
      <c r="AJ187">
        <v>0</v>
      </c>
      <c r="AK187">
        <v>21</v>
      </c>
      <c r="AL187">
        <v>11405</v>
      </c>
      <c r="AM187" t="s">
        <v>708</v>
      </c>
      <c r="AN187" t="s">
        <v>1170</v>
      </c>
      <c r="AO187">
        <v>2176.3139999999999</v>
      </c>
      <c r="AR187" t="s">
        <v>117</v>
      </c>
      <c r="AS187" t="s">
        <v>121</v>
      </c>
      <c r="AT187" t="s">
        <v>297</v>
      </c>
      <c r="AU187" t="s">
        <v>707</v>
      </c>
      <c r="AV187" t="s">
        <v>48</v>
      </c>
      <c r="AW187">
        <v>3</v>
      </c>
      <c r="BB187">
        <v>0.76762202672713098</v>
      </c>
      <c r="BC187" t="s">
        <v>69</v>
      </c>
      <c r="BF187" t="s">
        <v>117</v>
      </c>
      <c r="BG187" t="s">
        <v>121</v>
      </c>
      <c r="BH187" t="s">
        <v>707</v>
      </c>
      <c r="BI187">
        <v>4488</v>
      </c>
      <c r="BJ187">
        <v>3</v>
      </c>
      <c r="BK187" t="s">
        <v>297</v>
      </c>
      <c r="BL187" t="s">
        <v>287</v>
      </c>
      <c r="BM187">
        <v>0.76762202672713098</v>
      </c>
      <c r="BN187" t="s">
        <v>69</v>
      </c>
      <c r="BO187" t="s">
        <v>191</v>
      </c>
      <c r="BP187">
        <v>2419.6279999999997</v>
      </c>
    </row>
    <row r="188" spans="1:68" ht="16.5" x14ac:dyDescent="0.25">
      <c r="A188" s="110" t="str">
        <f t="shared" si="102"/>
        <v>삼환교통</v>
      </c>
      <c r="B188" s="111" t="str">
        <f t="shared" si="100"/>
        <v>이순경</v>
      </c>
      <c r="C188" s="112" t="str">
        <f t="shared" si="103"/>
        <v>D</v>
      </c>
      <c r="D188" s="113">
        <f t="shared" si="104"/>
        <v>0.80304647340044744</v>
      </c>
      <c r="E188" s="114">
        <f t="shared" si="105"/>
        <v>1140</v>
      </c>
      <c r="F188" s="115" t="str">
        <f t="shared" si="106"/>
        <v>14</v>
      </c>
      <c r="G188" s="116" t="str">
        <f t="shared" si="107"/>
        <v>70바3115</v>
      </c>
      <c r="H188" s="117">
        <f t="shared" si="108"/>
        <v>5</v>
      </c>
      <c r="I188" s="118">
        <f t="shared" si="101"/>
        <v>573.47799999999995</v>
      </c>
      <c r="J188" s="119">
        <f t="shared" si="109"/>
        <v>2.5266415188563988E-2</v>
      </c>
      <c r="K188" s="119">
        <f t="shared" si="110"/>
        <v>0.38440051009033593</v>
      </c>
      <c r="L188" s="119">
        <f t="shared" si="111"/>
        <v>0.18832457391565152</v>
      </c>
      <c r="M188" s="120">
        <f t="shared" si="112"/>
        <v>15.805999999999999</v>
      </c>
      <c r="N188" s="121">
        <f t="shared" si="113"/>
        <v>1.0462476328647308</v>
      </c>
      <c r="O188" s="121">
        <f t="shared" si="114"/>
        <v>55.799873752785636</v>
      </c>
      <c r="P188" s="222">
        <f t="shared" si="115"/>
        <v>10</v>
      </c>
      <c r="Q188" s="223">
        <f t="shared" si="116"/>
        <v>6</v>
      </c>
      <c r="R188" s="223">
        <f t="shared" si="117"/>
        <v>320</v>
      </c>
      <c r="T188">
        <v>514</v>
      </c>
      <c r="U188">
        <v>1140</v>
      </c>
      <c r="V188" t="s">
        <v>709</v>
      </c>
      <c r="W188">
        <v>573.47799999999995</v>
      </c>
      <c r="X188">
        <v>342.26900000000001</v>
      </c>
      <c r="Y188">
        <v>1.6759999999999999</v>
      </c>
      <c r="Z188">
        <v>15.805999999999999</v>
      </c>
      <c r="AA188">
        <v>33.641100000000002</v>
      </c>
      <c r="AB188">
        <v>0.84999000000000002</v>
      </c>
      <c r="AC188">
        <v>12.931656</v>
      </c>
      <c r="AD188" s="1">
        <v>108</v>
      </c>
      <c r="AE188">
        <v>6</v>
      </c>
      <c r="AF188">
        <v>320</v>
      </c>
      <c r="AG188">
        <v>81</v>
      </c>
      <c r="AH188">
        <v>17.046945000000001</v>
      </c>
      <c r="AI188">
        <v>1593</v>
      </c>
      <c r="AJ188">
        <v>11.1</v>
      </c>
      <c r="AK188">
        <v>10</v>
      </c>
      <c r="AL188">
        <v>8092</v>
      </c>
      <c r="AM188" t="s">
        <v>710</v>
      </c>
      <c r="AN188" t="s">
        <v>1171</v>
      </c>
      <c r="AO188">
        <v>144.74</v>
      </c>
      <c r="AR188" t="s">
        <v>117</v>
      </c>
      <c r="AS188" t="s">
        <v>118</v>
      </c>
      <c r="AT188" t="s">
        <v>205</v>
      </c>
      <c r="AU188" t="s">
        <v>709</v>
      </c>
      <c r="AV188" t="s">
        <v>48</v>
      </c>
      <c r="AW188">
        <v>5</v>
      </c>
      <c r="BB188">
        <v>0.80304647340044744</v>
      </c>
      <c r="BC188" t="s">
        <v>66</v>
      </c>
      <c r="BF188" t="s">
        <v>117</v>
      </c>
      <c r="BG188" t="s">
        <v>118</v>
      </c>
      <c r="BH188" t="s">
        <v>709</v>
      </c>
      <c r="BI188">
        <v>1140</v>
      </c>
      <c r="BJ188">
        <v>5</v>
      </c>
      <c r="BK188" t="s">
        <v>205</v>
      </c>
      <c r="BL188" t="s">
        <v>221</v>
      </c>
      <c r="BM188">
        <v>0.80304647340044744</v>
      </c>
      <c r="BN188" t="s">
        <v>66</v>
      </c>
      <c r="BO188" t="s">
        <v>182</v>
      </c>
      <c r="BP188">
        <v>396.24099999999999</v>
      </c>
    </row>
    <row r="189" spans="1:68" ht="16.5" x14ac:dyDescent="0.25">
      <c r="A189" s="127" t="str">
        <f t="shared" si="102"/>
        <v>삼환교통</v>
      </c>
      <c r="B189" s="128" t="str">
        <f t="shared" si="100"/>
        <v>이승준</v>
      </c>
      <c r="C189" s="129" t="str">
        <f t="shared" si="103"/>
        <v>F</v>
      </c>
      <c r="D189" s="130">
        <f t="shared" si="104"/>
        <v>0.75155576553352521</v>
      </c>
      <c r="E189" s="131">
        <f t="shared" si="105"/>
        <v>2260</v>
      </c>
      <c r="F189" s="132" t="str">
        <f t="shared" si="106"/>
        <v>79</v>
      </c>
      <c r="G189" s="133" t="str">
        <f t="shared" si="107"/>
        <v>70바3179</v>
      </c>
      <c r="H189" s="134">
        <f t="shared" si="108"/>
        <v>10</v>
      </c>
      <c r="I189" s="135">
        <f t="shared" si="101"/>
        <v>1285.2919999999999</v>
      </c>
      <c r="J189" s="136">
        <f t="shared" si="109"/>
        <v>1.7048326445251453E-2</v>
      </c>
      <c r="K189" s="136">
        <f t="shared" si="110"/>
        <v>0.36081254121770462</v>
      </c>
      <c r="L189" s="136">
        <f t="shared" si="111"/>
        <v>0.21084702931318333</v>
      </c>
      <c r="M189" s="137">
        <f t="shared" si="112"/>
        <v>16.117999999999999</v>
      </c>
      <c r="N189" s="138">
        <f t="shared" si="113"/>
        <v>0.15560666369976628</v>
      </c>
      <c r="O189" s="138">
        <f t="shared" si="114"/>
        <v>59.441745533310723</v>
      </c>
      <c r="P189" s="220">
        <f t="shared" si="115"/>
        <v>15</v>
      </c>
      <c r="Q189" s="221">
        <f t="shared" si="116"/>
        <v>2</v>
      </c>
      <c r="R189" s="221">
        <f t="shared" si="117"/>
        <v>764</v>
      </c>
      <c r="T189">
        <v>514</v>
      </c>
      <c r="U189">
        <v>2260</v>
      </c>
      <c r="V189" t="s">
        <v>711</v>
      </c>
      <c r="W189">
        <v>1285.2919999999999</v>
      </c>
      <c r="X189">
        <v>742.84400000000005</v>
      </c>
      <c r="Y189">
        <v>1.73</v>
      </c>
      <c r="Z189">
        <v>16.117999999999999</v>
      </c>
      <c r="AA189">
        <v>71.804702000000006</v>
      </c>
      <c r="AB189">
        <v>1.2241500000000001</v>
      </c>
      <c r="AC189">
        <v>25.908037</v>
      </c>
      <c r="AD189" s="1">
        <v>271</v>
      </c>
      <c r="AE189">
        <v>2</v>
      </c>
      <c r="AF189">
        <v>764</v>
      </c>
      <c r="AG189">
        <v>83</v>
      </c>
      <c r="AH189">
        <v>17.899830000000001</v>
      </c>
      <c r="AI189">
        <v>745</v>
      </c>
      <c r="AJ189">
        <v>5.7</v>
      </c>
      <c r="AK189">
        <v>15</v>
      </c>
      <c r="AL189">
        <v>3471</v>
      </c>
      <c r="AM189" t="s">
        <v>712</v>
      </c>
      <c r="AN189" t="s">
        <v>1172</v>
      </c>
      <c r="AO189">
        <v>252.74700000000001</v>
      </c>
      <c r="AR189" t="s">
        <v>117</v>
      </c>
      <c r="AS189" t="s">
        <v>123</v>
      </c>
      <c r="AT189" t="s">
        <v>346</v>
      </c>
      <c r="AU189" t="s">
        <v>711</v>
      </c>
      <c r="AV189" t="s">
        <v>48</v>
      </c>
      <c r="AW189">
        <v>10</v>
      </c>
      <c r="BB189">
        <v>0.75155576553352521</v>
      </c>
      <c r="BC189" t="s">
        <v>69</v>
      </c>
      <c r="BF189" t="s">
        <v>117</v>
      </c>
      <c r="BG189" t="s">
        <v>123</v>
      </c>
      <c r="BH189" t="s">
        <v>711</v>
      </c>
      <c r="BI189">
        <v>2260</v>
      </c>
      <c r="BJ189">
        <v>10</v>
      </c>
      <c r="BK189" t="s">
        <v>346</v>
      </c>
      <c r="BL189" t="s">
        <v>348</v>
      </c>
      <c r="BM189">
        <v>0.75155576553352521</v>
      </c>
      <c r="BN189" t="s">
        <v>69</v>
      </c>
      <c r="BO189" t="s">
        <v>191</v>
      </c>
      <c r="BP189">
        <v>1164.8789999999999</v>
      </c>
    </row>
    <row r="190" spans="1:68" ht="16.5" x14ac:dyDescent="0.25">
      <c r="A190" s="110" t="str">
        <f t="shared" si="102"/>
        <v>삼환교통</v>
      </c>
      <c r="B190" s="111" t="str">
        <f t="shared" si="100"/>
        <v>이영관</v>
      </c>
      <c r="C190" s="112" t="str">
        <f t="shared" si="103"/>
        <v>F</v>
      </c>
      <c r="D190" s="113">
        <f t="shared" si="104"/>
        <v>0.68514681342424544</v>
      </c>
      <c r="E190" s="114">
        <f t="shared" si="105"/>
        <v>2618</v>
      </c>
      <c r="F190" s="115" t="str">
        <f t="shared" si="106"/>
        <v>58</v>
      </c>
      <c r="G190" s="116" t="str">
        <f t="shared" si="107"/>
        <v>72아1196</v>
      </c>
      <c r="H190" s="117">
        <f t="shared" si="108"/>
        <v>3</v>
      </c>
      <c r="I190" s="118">
        <f t="shared" si="101"/>
        <v>1762.4469999999999</v>
      </c>
      <c r="J190" s="119">
        <f t="shared" si="109"/>
        <v>1.9838368186244352E-2</v>
      </c>
      <c r="K190" s="119">
        <f t="shared" si="110"/>
        <v>0.40034416678958701</v>
      </c>
      <c r="L190" s="119">
        <f t="shared" si="111"/>
        <v>0.2229854287816882</v>
      </c>
      <c r="M190" s="120">
        <f t="shared" si="112"/>
        <v>17.565999999999999</v>
      </c>
      <c r="N190" s="121">
        <f t="shared" si="113"/>
        <v>0</v>
      </c>
      <c r="O190" s="121">
        <f t="shared" si="114"/>
        <v>38.86641697594311</v>
      </c>
      <c r="P190" s="222">
        <f t="shared" si="115"/>
        <v>6</v>
      </c>
      <c r="Q190" s="223">
        <f t="shared" si="116"/>
        <v>0</v>
      </c>
      <c r="R190" s="223">
        <f t="shared" si="117"/>
        <v>685</v>
      </c>
      <c r="T190">
        <v>514</v>
      </c>
      <c r="U190">
        <v>2618</v>
      </c>
      <c r="V190" t="s">
        <v>713</v>
      </c>
      <c r="W190">
        <v>1762.4469999999999</v>
      </c>
      <c r="X190">
        <v>921.71699999999998</v>
      </c>
      <c r="Y190">
        <v>1.9119999999999999</v>
      </c>
      <c r="Z190">
        <v>17.565999999999999</v>
      </c>
      <c r="AA190">
        <v>112.294972</v>
      </c>
      <c r="AB190">
        <v>2.2277490000000002</v>
      </c>
      <c r="AC190">
        <v>44.956637000000001</v>
      </c>
      <c r="AD190" s="1">
        <v>393</v>
      </c>
      <c r="AE190">
        <v>0</v>
      </c>
      <c r="AF190">
        <v>685</v>
      </c>
      <c r="AG190">
        <v>79</v>
      </c>
      <c r="AH190">
        <v>15.694798</v>
      </c>
      <c r="AI190">
        <v>2095.4</v>
      </c>
      <c r="AJ190">
        <v>0</v>
      </c>
      <c r="AK190">
        <v>6</v>
      </c>
      <c r="AL190">
        <v>2595</v>
      </c>
      <c r="AM190" t="s">
        <v>714</v>
      </c>
      <c r="AN190" t="s">
        <v>1173</v>
      </c>
      <c r="AO190">
        <v>1562.9760000000001</v>
      </c>
      <c r="AR190" t="s">
        <v>117</v>
      </c>
      <c r="AS190" t="s">
        <v>121</v>
      </c>
      <c r="AT190" t="s">
        <v>289</v>
      </c>
      <c r="AU190" t="s">
        <v>713</v>
      </c>
      <c r="AV190" t="s">
        <v>48</v>
      </c>
      <c r="AW190">
        <v>3</v>
      </c>
      <c r="BB190">
        <v>0.68514681342424544</v>
      </c>
      <c r="BC190" t="s">
        <v>69</v>
      </c>
      <c r="BF190" t="s">
        <v>117</v>
      </c>
      <c r="BG190" t="s">
        <v>121</v>
      </c>
      <c r="BH190" t="s">
        <v>713</v>
      </c>
      <c r="BI190">
        <v>2618</v>
      </c>
      <c r="BJ190">
        <v>3</v>
      </c>
      <c r="BK190" t="s">
        <v>289</v>
      </c>
      <c r="BL190" t="s">
        <v>298</v>
      </c>
      <c r="BM190">
        <v>0.68514681342424544</v>
      </c>
      <c r="BN190" t="s">
        <v>69</v>
      </c>
      <c r="BO190" t="s">
        <v>191</v>
      </c>
      <c r="BP190">
        <v>1762.4470000000001</v>
      </c>
    </row>
    <row r="191" spans="1:68" ht="16.5" x14ac:dyDescent="0.25">
      <c r="A191" s="127" t="str">
        <f t="shared" si="102"/>
        <v>삼환교통</v>
      </c>
      <c r="B191" s="128" t="str">
        <f t="shared" si="100"/>
        <v>이영철</v>
      </c>
      <c r="C191" s="129" t="str">
        <f t="shared" si="103"/>
        <v>C</v>
      </c>
      <c r="D191" s="130">
        <f t="shared" si="104"/>
        <v>0.85513099166048612</v>
      </c>
      <c r="E191" s="131">
        <f t="shared" si="105"/>
        <v>9058</v>
      </c>
      <c r="F191" s="132" t="str">
        <f t="shared" si="106"/>
        <v>23</v>
      </c>
      <c r="G191" s="133" t="str">
        <f t="shared" si="107"/>
        <v>72아1010</v>
      </c>
      <c r="H191" s="134">
        <f t="shared" si="108"/>
        <v>2</v>
      </c>
      <c r="I191" s="135">
        <f t="shared" si="101"/>
        <v>655.78099999999995</v>
      </c>
      <c r="J191" s="136">
        <f t="shared" si="109"/>
        <v>2.3054578338126179E-2</v>
      </c>
      <c r="K191" s="136">
        <f t="shared" si="110"/>
        <v>0.3082983135984243</v>
      </c>
      <c r="L191" s="136">
        <f t="shared" si="111"/>
        <v>0.14029073730406952</v>
      </c>
      <c r="M191" s="137">
        <f t="shared" si="112"/>
        <v>11.635999999999999</v>
      </c>
      <c r="N191" s="138">
        <f t="shared" si="113"/>
        <v>0</v>
      </c>
      <c r="O191" s="138">
        <f t="shared" si="114"/>
        <v>15.248993185224947</v>
      </c>
      <c r="P191" s="220">
        <f t="shared" si="115"/>
        <v>7</v>
      </c>
      <c r="Q191" s="221">
        <f t="shared" si="116"/>
        <v>0</v>
      </c>
      <c r="R191" s="221">
        <f t="shared" si="117"/>
        <v>100</v>
      </c>
      <c r="T191">
        <v>514</v>
      </c>
      <c r="U191">
        <v>9058</v>
      </c>
      <c r="V191" t="s">
        <v>715</v>
      </c>
      <c r="W191">
        <v>655.78099999999995</v>
      </c>
      <c r="X191">
        <v>369.20299999999997</v>
      </c>
      <c r="Y191">
        <v>1.776</v>
      </c>
      <c r="Z191">
        <v>11.635999999999999</v>
      </c>
      <c r="AA191">
        <v>36.759987000000002</v>
      </c>
      <c r="AB191">
        <v>0.84748599999999996</v>
      </c>
      <c r="AC191">
        <v>11.333042000000001</v>
      </c>
      <c r="AD191" s="1">
        <v>92</v>
      </c>
      <c r="AE191">
        <v>0</v>
      </c>
      <c r="AF191">
        <v>100</v>
      </c>
      <c r="AG191">
        <v>80</v>
      </c>
      <c r="AH191">
        <v>17.839531999999998</v>
      </c>
      <c r="AI191">
        <v>1207.0999999999999</v>
      </c>
      <c r="AJ191">
        <v>0</v>
      </c>
      <c r="AK191">
        <v>7</v>
      </c>
      <c r="AL191">
        <v>1552</v>
      </c>
      <c r="AM191" t="s">
        <v>716</v>
      </c>
      <c r="AN191" t="s">
        <v>1174</v>
      </c>
      <c r="AO191">
        <v>604.23599999999999</v>
      </c>
      <c r="AR191" t="s">
        <v>117</v>
      </c>
      <c r="AS191" t="s">
        <v>119</v>
      </c>
      <c r="AT191" t="s">
        <v>249</v>
      </c>
      <c r="AU191" t="s">
        <v>715</v>
      </c>
      <c r="AV191" t="s">
        <v>48</v>
      </c>
      <c r="AW191">
        <v>2</v>
      </c>
      <c r="BB191">
        <v>0.85513099166048612</v>
      </c>
      <c r="BC191" t="s">
        <v>68</v>
      </c>
      <c r="BF191" t="s">
        <v>117</v>
      </c>
      <c r="BG191" t="s">
        <v>119</v>
      </c>
      <c r="BH191" t="s">
        <v>715</v>
      </c>
      <c r="BI191">
        <v>9058</v>
      </c>
      <c r="BJ191">
        <v>2</v>
      </c>
      <c r="BK191" t="s">
        <v>249</v>
      </c>
      <c r="BL191" t="s">
        <v>231</v>
      </c>
      <c r="BM191">
        <v>0.85513099166048612</v>
      </c>
      <c r="BN191" t="s">
        <v>68</v>
      </c>
      <c r="BO191" t="s">
        <v>180</v>
      </c>
      <c r="BP191">
        <v>655.78099999999995</v>
      </c>
    </row>
    <row r="192" spans="1:68" ht="16.5" x14ac:dyDescent="0.25">
      <c r="A192" s="110" t="str">
        <f t="shared" si="102"/>
        <v>삼환교통</v>
      </c>
      <c r="B192" s="111" t="str">
        <f t="shared" si="100"/>
        <v>이영환</v>
      </c>
      <c r="C192" s="112" t="str">
        <f t="shared" si="103"/>
        <v>F</v>
      </c>
      <c r="D192" s="113">
        <f t="shared" si="104"/>
        <v>0.76879999999999993</v>
      </c>
      <c r="E192" s="114">
        <f t="shared" si="105"/>
        <v>9116</v>
      </c>
      <c r="F192" s="115" t="str">
        <f t="shared" si="106"/>
        <v>62</v>
      </c>
      <c r="G192" s="116" t="str">
        <f t="shared" si="107"/>
        <v>70바3130</v>
      </c>
      <c r="H192" s="117">
        <f t="shared" si="108"/>
        <v>1</v>
      </c>
      <c r="I192" s="118">
        <f t="shared" si="101"/>
        <v>1592.2570000000001</v>
      </c>
      <c r="J192" s="119">
        <f t="shared" si="109"/>
        <v>1.4766244900545599E-2</v>
      </c>
      <c r="K192" s="119">
        <f t="shared" si="110"/>
        <v>0.33270975658614171</v>
      </c>
      <c r="L192" s="119">
        <f t="shared" si="111"/>
        <v>0.17271081238769873</v>
      </c>
      <c r="M192" s="120">
        <f t="shared" si="112"/>
        <v>11.205</v>
      </c>
      <c r="N192" s="121">
        <f t="shared" si="113"/>
        <v>0.12560786355468997</v>
      </c>
      <c r="O192" s="121">
        <f t="shared" si="114"/>
        <v>1.4444904308789346</v>
      </c>
      <c r="P192" s="222">
        <f t="shared" si="115"/>
        <v>11</v>
      </c>
      <c r="Q192" s="223">
        <f t="shared" si="116"/>
        <v>2</v>
      </c>
      <c r="R192" s="223">
        <f t="shared" si="117"/>
        <v>23</v>
      </c>
      <c r="T192">
        <v>514</v>
      </c>
      <c r="U192">
        <v>9116</v>
      </c>
      <c r="V192" t="s">
        <v>1175</v>
      </c>
      <c r="W192">
        <v>1592.2570000000001</v>
      </c>
      <c r="X192">
        <v>828.52</v>
      </c>
      <c r="Y192">
        <v>1.9219999999999999</v>
      </c>
      <c r="Z192">
        <v>11.205</v>
      </c>
      <c r="AA192">
        <v>115.106922</v>
      </c>
      <c r="AB192">
        <v>1.699697</v>
      </c>
      <c r="AC192">
        <v>38.297196</v>
      </c>
      <c r="AD192" s="1">
        <v>275</v>
      </c>
      <c r="AE192">
        <v>2</v>
      </c>
      <c r="AF192">
        <v>23</v>
      </c>
      <c r="AG192">
        <v>73</v>
      </c>
      <c r="AH192">
        <v>13.832851</v>
      </c>
      <c r="AI192">
        <v>68.599999999999994</v>
      </c>
      <c r="AJ192">
        <v>0</v>
      </c>
      <c r="AK192">
        <v>11</v>
      </c>
      <c r="AL192">
        <v>1112</v>
      </c>
      <c r="AM192" t="s">
        <v>1176</v>
      </c>
      <c r="AN192" t="s">
        <v>1177</v>
      </c>
      <c r="AO192">
        <v>1592.2570000000001</v>
      </c>
      <c r="AR192" t="s">
        <v>117</v>
      </c>
      <c r="AS192" t="s">
        <v>122</v>
      </c>
      <c r="AT192" t="s">
        <v>304</v>
      </c>
      <c r="AU192" t="s">
        <v>1175</v>
      </c>
      <c r="AV192" t="s">
        <v>48</v>
      </c>
      <c r="AW192">
        <v>1</v>
      </c>
      <c r="BB192">
        <v>0.76879999999999993</v>
      </c>
      <c r="BC192" t="s">
        <v>69</v>
      </c>
      <c r="BF192" t="s">
        <v>117</v>
      </c>
      <c r="BG192" t="s">
        <v>122</v>
      </c>
      <c r="BH192" t="s">
        <v>1175</v>
      </c>
      <c r="BI192">
        <v>9116</v>
      </c>
      <c r="BJ192">
        <v>1</v>
      </c>
      <c r="BK192" t="s">
        <v>304</v>
      </c>
      <c r="BL192" t="s">
        <v>178</v>
      </c>
      <c r="BM192">
        <v>0.76879999999999993</v>
      </c>
      <c r="BN192" t="s">
        <v>69</v>
      </c>
      <c r="BO192" t="s">
        <v>191</v>
      </c>
      <c r="BP192">
        <v>1592.2570000000001</v>
      </c>
    </row>
    <row r="193" spans="1:68" ht="16.5" x14ac:dyDescent="0.25">
      <c r="A193" s="127" t="str">
        <f t="shared" si="102"/>
        <v>삼환교통</v>
      </c>
      <c r="B193" s="128" t="str">
        <f t="shared" si="100"/>
        <v>이용표</v>
      </c>
      <c r="C193" s="129" t="str">
        <f t="shared" si="103"/>
        <v>F</v>
      </c>
      <c r="D193" s="130">
        <f t="shared" si="104"/>
        <v>0.73928571428571432</v>
      </c>
      <c r="E193" s="131">
        <f t="shared" si="105"/>
        <v>2278</v>
      </c>
      <c r="F193" s="132" t="str">
        <f t="shared" si="106"/>
        <v>4</v>
      </c>
      <c r="G193" s="133" t="str">
        <f t="shared" si="107"/>
        <v>72아1225</v>
      </c>
      <c r="H193" s="134">
        <f t="shared" si="108"/>
        <v>1</v>
      </c>
      <c r="I193" s="135">
        <f t="shared" si="101"/>
        <v>2278.076</v>
      </c>
      <c r="J193" s="136">
        <f t="shared" si="109"/>
        <v>1.7604053283405065E-2</v>
      </c>
      <c r="K193" s="136">
        <f t="shared" si="110"/>
        <v>0.34007468323240431</v>
      </c>
      <c r="L193" s="136">
        <f t="shared" si="111"/>
        <v>9.7011688811084434E-2</v>
      </c>
      <c r="M193" s="137">
        <f t="shared" si="112"/>
        <v>12.863</v>
      </c>
      <c r="N193" s="138">
        <f t="shared" si="113"/>
        <v>0.52676030123665762</v>
      </c>
      <c r="O193" s="138">
        <f t="shared" si="114"/>
        <v>11.281449784818417</v>
      </c>
      <c r="P193" s="220">
        <f t="shared" si="115"/>
        <v>5</v>
      </c>
      <c r="Q193" s="221">
        <f t="shared" si="116"/>
        <v>12</v>
      </c>
      <c r="R193" s="221">
        <f t="shared" si="117"/>
        <v>257</v>
      </c>
      <c r="T193">
        <v>514</v>
      </c>
      <c r="U193">
        <v>2278</v>
      </c>
      <c r="V193" t="s">
        <v>717</v>
      </c>
      <c r="W193">
        <v>2278.076</v>
      </c>
      <c r="X193">
        <v>1100.7260000000001</v>
      </c>
      <c r="Y193">
        <v>2.0699999999999998</v>
      </c>
      <c r="Z193">
        <v>12.863</v>
      </c>
      <c r="AA193">
        <v>142.37385900000001</v>
      </c>
      <c r="AB193">
        <v>2.5063569999999999</v>
      </c>
      <c r="AC193">
        <v>48.417744999999996</v>
      </c>
      <c r="AD193" s="1">
        <v>221</v>
      </c>
      <c r="AE193">
        <v>12</v>
      </c>
      <c r="AF193">
        <v>257</v>
      </c>
      <c r="AG193">
        <v>73</v>
      </c>
      <c r="AH193">
        <v>16.000661999999998</v>
      </c>
      <c r="AI193">
        <v>22.8</v>
      </c>
      <c r="AJ193">
        <v>0</v>
      </c>
      <c r="AK193">
        <v>5</v>
      </c>
      <c r="AL193">
        <v>932</v>
      </c>
      <c r="AM193" t="s">
        <v>718</v>
      </c>
      <c r="AN193" t="s">
        <v>1178</v>
      </c>
      <c r="AO193">
        <v>2278.076</v>
      </c>
      <c r="AR193" t="s">
        <v>117</v>
      </c>
      <c r="AS193" t="s">
        <v>120</v>
      </c>
      <c r="AT193" t="s">
        <v>272</v>
      </c>
      <c r="AU193" t="s">
        <v>717</v>
      </c>
      <c r="AV193" t="s">
        <v>48</v>
      </c>
      <c r="AW193">
        <v>1</v>
      </c>
      <c r="BB193">
        <v>0.73928571428571432</v>
      </c>
      <c r="BC193" t="s">
        <v>69</v>
      </c>
      <c r="BF193" t="s">
        <v>117</v>
      </c>
      <c r="BG193" t="s">
        <v>120</v>
      </c>
      <c r="BH193" t="s">
        <v>717</v>
      </c>
      <c r="BI193">
        <v>2278</v>
      </c>
      <c r="BJ193">
        <v>1</v>
      </c>
      <c r="BK193" t="s">
        <v>272</v>
      </c>
      <c r="BL193" t="s">
        <v>178</v>
      </c>
      <c r="BM193">
        <v>0.73928571428571432</v>
      </c>
      <c r="BN193" t="s">
        <v>69</v>
      </c>
      <c r="BO193" t="s">
        <v>191</v>
      </c>
      <c r="BP193">
        <v>2278.076</v>
      </c>
    </row>
    <row r="194" spans="1:68" ht="16.5" x14ac:dyDescent="0.25">
      <c r="A194" s="110" t="str">
        <f t="shared" si="102"/>
        <v>삼환교통</v>
      </c>
      <c r="B194" s="111" t="str">
        <f t="shared" si="100"/>
        <v>이재성</v>
      </c>
      <c r="C194" s="112" t="str">
        <f t="shared" si="103"/>
        <v>F</v>
      </c>
      <c r="D194" s="113">
        <f t="shared" si="104"/>
        <v>0.79344513464694488</v>
      </c>
      <c r="E194" s="114">
        <f t="shared" si="105"/>
        <v>7688</v>
      </c>
      <c r="F194" s="115" t="str">
        <f t="shared" si="106"/>
        <v>4</v>
      </c>
      <c r="G194" s="116" t="str">
        <f t="shared" si="107"/>
        <v>72아1211</v>
      </c>
      <c r="H194" s="117">
        <f t="shared" si="108"/>
        <v>10</v>
      </c>
      <c r="I194" s="118">
        <f t="shared" si="101"/>
        <v>2049.558</v>
      </c>
      <c r="J194" s="119">
        <f t="shared" si="109"/>
        <v>2.4473727088705533E-2</v>
      </c>
      <c r="K194" s="119">
        <f t="shared" si="110"/>
        <v>0.33860499985831555</v>
      </c>
      <c r="L194" s="119">
        <f t="shared" si="111"/>
        <v>0.26347144115950855</v>
      </c>
      <c r="M194" s="120">
        <f t="shared" si="112"/>
        <v>13.06</v>
      </c>
      <c r="N194" s="121">
        <f t="shared" si="113"/>
        <v>4.8791007622131212E-2</v>
      </c>
      <c r="O194" s="121">
        <f t="shared" si="114"/>
        <v>5.6597568841672201</v>
      </c>
      <c r="P194" s="222">
        <f t="shared" si="115"/>
        <v>6</v>
      </c>
      <c r="Q194" s="223">
        <f t="shared" si="116"/>
        <v>1</v>
      </c>
      <c r="R194" s="223">
        <f t="shared" si="117"/>
        <v>116</v>
      </c>
      <c r="T194">
        <v>514</v>
      </c>
      <c r="U194">
        <v>7688</v>
      </c>
      <c r="V194" t="s">
        <v>1179</v>
      </c>
      <c r="W194">
        <v>2049.558</v>
      </c>
      <c r="X194">
        <v>947.69799999999998</v>
      </c>
      <c r="Y194">
        <v>2.1629999999999998</v>
      </c>
      <c r="Z194">
        <v>13.06</v>
      </c>
      <c r="AA194">
        <v>129.86608000000001</v>
      </c>
      <c r="AB194">
        <v>3.1783070000000002</v>
      </c>
      <c r="AC194">
        <v>43.973303999999999</v>
      </c>
      <c r="AD194" s="1">
        <v>540</v>
      </c>
      <c r="AE194">
        <v>1</v>
      </c>
      <c r="AF194">
        <v>116</v>
      </c>
      <c r="AG194">
        <v>72</v>
      </c>
      <c r="AH194">
        <v>15.782088</v>
      </c>
      <c r="AI194">
        <v>389.3</v>
      </c>
      <c r="AJ194">
        <v>0</v>
      </c>
      <c r="AK194">
        <v>6</v>
      </c>
      <c r="AL194">
        <v>1612</v>
      </c>
      <c r="AM194" t="s">
        <v>1180</v>
      </c>
      <c r="AN194" t="s">
        <v>1181</v>
      </c>
      <c r="AO194">
        <v>470.37299999999999</v>
      </c>
      <c r="AR194" t="s">
        <v>117</v>
      </c>
      <c r="AS194" t="s">
        <v>120</v>
      </c>
      <c r="AT194" t="s">
        <v>255</v>
      </c>
      <c r="AU194" t="s">
        <v>1179</v>
      </c>
      <c r="AV194" t="s">
        <v>48</v>
      </c>
      <c r="AW194">
        <v>10</v>
      </c>
      <c r="BB194">
        <v>0.79344513464694488</v>
      </c>
      <c r="BC194" t="s">
        <v>69</v>
      </c>
      <c r="BF194" t="s">
        <v>117</v>
      </c>
      <c r="BG194" t="s">
        <v>120</v>
      </c>
      <c r="BH194" t="s">
        <v>1179</v>
      </c>
      <c r="BI194">
        <v>7688</v>
      </c>
      <c r="BJ194">
        <v>10</v>
      </c>
      <c r="BK194" t="s">
        <v>255</v>
      </c>
      <c r="BL194" t="s">
        <v>896</v>
      </c>
      <c r="BM194">
        <v>0.79344513464694488</v>
      </c>
      <c r="BN194" t="s">
        <v>69</v>
      </c>
      <c r="BO194" t="s">
        <v>191</v>
      </c>
      <c r="BP194">
        <v>2023.3689999999999</v>
      </c>
    </row>
    <row r="195" spans="1:68" ht="16.5" x14ac:dyDescent="0.25">
      <c r="A195" s="127" t="str">
        <f t="shared" si="102"/>
        <v>삼환교통</v>
      </c>
      <c r="B195" s="128" t="str">
        <f t="shared" si="100"/>
        <v>이재식</v>
      </c>
      <c r="C195" s="129" t="str">
        <f t="shared" si="103"/>
        <v>F</v>
      </c>
      <c r="D195" s="130">
        <f t="shared" si="104"/>
        <v>0.73217391304347834</v>
      </c>
      <c r="E195" s="131">
        <f t="shared" si="105"/>
        <v>6470</v>
      </c>
      <c r="F195" s="132" t="str">
        <f t="shared" si="106"/>
        <v>62</v>
      </c>
      <c r="G195" s="133" t="str">
        <f t="shared" si="107"/>
        <v>72아1131</v>
      </c>
      <c r="H195" s="134">
        <f t="shared" si="108"/>
        <v>1</v>
      </c>
      <c r="I195" s="135">
        <f t="shared" si="101"/>
        <v>1069.443</v>
      </c>
      <c r="J195" s="136">
        <f t="shared" si="109"/>
        <v>3.3970492245821812E-2</v>
      </c>
      <c r="K195" s="136">
        <f t="shared" si="110"/>
        <v>0.33330875161365126</v>
      </c>
      <c r="L195" s="136">
        <f t="shared" si="111"/>
        <v>0.18888337199832061</v>
      </c>
      <c r="M195" s="137">
        <f t="shared" si="112"/>
        <v>13.845000000000001</v>
      </c>
      <c r="N195" s="138">
        <f t="shared" si="113"/>
        <v>9.3506619801148827E-2</v>
      </c>
      <c r="O195" s="138">
        <f t="shared" si="114"/>
        <v>7.2000097246884591</v>
      </c>
      <c r="P195" s="220">
        <f t="shared" si="115"/>
        <v>4</v>
      </c>
      <c r="Q195" s="221">
        <f t="shared" si="116"/>
        <v>1</v>
      </c>
      <c r="R195" s="221">
        <f t="shared" si="117"/>
        <v>77</v>
      </c>
      <c r="T195">
        <v>514</v>
      </c>
      <c r="U195">
        <v>6470</v>
      </c>
      <c r="V195" t="s">
        <v>719</v>
      </c>
      <c r="W195">
        <v>1069.443</v>
      </c>
      <c r="X195">
        <v>635.24599999999998</v>
      </c>
      <c r="Y195">
        <v>1.6839999999999999</v>
      </c>
      <c r="Z195">
        <v>13.845000000000001</v>
      </c>
      <c r="AA195">
        <v>72.235249999999994</v>
      </c>
      <c r="AB195">
        <v>2.4538669999999998</v>
      </c>
      <c r="AC195">
        <v>24.076640999999999</v>
      </c>
      <c r="AD195" s="1">
        <v>202</v>
      </c>
      <c r="AE195">
        <v>1</v>
      </c>
      <c r="AF195">
        <v>77</v>
      </c>
      <c r="AG195">
        <v>64</v>
      </c>
      <c r="AH195">
        <v>14.805001000000001</v>
      </c>
      <c r="AI195">
        <v>12.5</v>
      </c>
      <c r="AJ195">
        <v>0</v>
      </c>
      <c r="AK195">
        <v>4</v>
      </c>
      <c r="AL195">
        <v>518</v>
      </c>
      <c r="AM195" t="s">
        <v>720</v>
      </c>
      <c r="AN195" t="s">
        <v>1182</v>
      </c>
      <c r="AO195">
        <v>1069.443</v>
      </c>
      <c r="AR195" t="s">
        <v>117</v>
      </c>
      <c r="AS195" t="s">
        <v>122</v>
      </c>
      <c r="AT195" t="s">
        <v>327</v>
      </c>
      <c r="AU195" t="s">
        <v>719</v>
      </c>
      <c r="AV195" t="s">
        <v>48</v>
      </c>
      <c r="AW195">
        <v>1</v>
      </c>
      <c r="BB195">
        <v>0.73217391304347834</v>
      </c>
      <c r="BC195" t="s">
        <v>69</v>
      </c>
      <c r="BF195" t="s">
        <v>117</v>
      </c>
      <c r="BG195" t="s">
        <v>122</v>
      </c>
      <c r="BH195" t="s">
        <v>719</v>
      </c>
      <c r="BI195">
        <v>6470</v>
      </c>
      <c r="BJ195">
        <v>1</v>
      </c>
      <c r="BK195" t="s">
        <v>327</v>
      </c>
      <c r="BL195" t="s">
        <v>178</v>
      </c>
      <c r="BM195">
        <v>0.73217391304347834</v>
      </c>
      <c r="BN195" t="s">
        <v>69</v>
      </c>
      <c r="BO195" t="s">
        <v>191</v>
      </c>
      <c r="BP195">
        <v>1069.443</v>
      </c>
    </row>
    <row r="196" spans="1:68" ht="16.5" x14ac:dyDescent="0.25">
      <c r="A196" s="110" t="str">
        <f t="shared" si="102"/>
        <v>삼환교통</v>
      </c>
      <c r="B196" s="111" t="str">
        <f t="shared" ref="B196:B259" si="118">IF(BH196="NULL", E196, BH196)</f>
        <v>이정남</v>
      </c>
      <c r="C196" s="112" t="str">
        <f t="shared" si="103"/>
        <v>C</v>
      </c>
      <c r="D196" s="113">
        <f t="shared" si="104"/>
        <v>0.87881064857263169</v>
      </c>
      <c r="E196" s="114">
        <f t="shared" si="105"/>
        <v>248</v>
      </c>
      <c r="F196" s="115" t="str">
        <f t="shared" si="106"/>
        <v>23</v>
      </c>
      <c r="G196" s="116" t="str">
        <f t="shared" si="107"/>
        <v>70바3159</v>
      </c>
      <c r="H196" s="117">
        <f t="shared" si="108"/>
        <v>2</v>
      </c>
      <c r="I196" s="118">
        <f t="shared" ref="I196:I259" si="119">W196</f>
        <v>948.24199999999996</v>
      </c>
      <c r="J196" s="119">
        <f t="shared" si="109"/>
        <v>2.9449760233731626E-2</v>
      </c>
      <c r="K196" s="119">
        <f t="shared" si="110"/>
        <v>0.37562348850610944</v>
      </c>
      <c r="L196" s="119">
        <f t="shared" si="111"/>
        <v>0.13604122154471116</v>
      </c>
      <c r="M196" s="120">
        <f t="shared" si="112"/>
        <v>11.206</v>
      </c>
      <c r="N196" s="121">
        <f t="shared" si="113"/>
        <v>0</v>
      </c>
      <c r="O196" s="121">
        <f t="shared" si="114"/>
        <v>8.8584981470974711</v>
      </c>
      <c r="P196" s="222">
        <f t="shared" si="115"/>
        <v>15</v>
      </c>
      <c r="Q196" s="223">
        <f t="shared" si="116"/>
        <v>0</v>
      </c>
      <c r="R196" s="223">
        <f t="shared" si="117"/>
        <v>84</v>
      </c>
      <c r="T196">
        <v>514</v>
      </c>
      <c r="U196">
        <v>248</v>
      </c>
      <c r="V196" t="s">
        <v>721</v>
      </c>
      <c r="W196">
        <v>948.24199999999996</v>
      </c>
      <c r="X196">
        <v>538.09299999999996</v>
      </c>
      <c r="Y196">
        <v>1.762</v>
      </c>
      <c r="Z196">
        <v>11.206</v>
      </c>
      <c r="AA196">
        <v>60.233868999999999</v>
      </c>
      <c r="AB196">
        <v>1.773873</v>
      </c>
      <c r="AC196">
        <v>22.625256</v>
      </c>
      <c r="AD196" s="1">
        <v>129</v>
      </c>
      <c r="AE196">
        <v>0</v>
      </c>
      <c r="AF196">
        <v>84</v>
      </c>
      <c r="AG196">
        <v>91</v>
      </c>
      <c r="AH196">
        <v>15.742671</v>
      </c>
      <c r="AI196">
        <v>375</v>
      </c>
      <c r="AJ196">
        <v>2.2000000000000002</v>
      </c>
      <c r="AK196">
        <v>15</v>
      </c>
      <c r="AL196">
        <v>5075</v>
      </c>
      <c r="AM196" t="s">
        <v>722</v>
      </c>
      <c r="AN196" t="s">
        <v>1183</v>
      </c>
      <c r="AO196">
        <v>895.24900000000002</v>
      </c>
      <c r="AR196" t="s">
        <v>117</v>
      </c>
      <c r="AS196" t="s">
        <v>119</v>
      </c>
      <c r="AT196" t="s">
        <v>237</v>
      </c>
      <c r="AU196" t="s">
        <v>721</v>
      </c>
      <c r="AV196" t="s">
        <v>48</v>
      </c>
      <c r="AW196">
        <v>2</v>
      </c>
      <c r="BB196">
        <v>0.87881064857263169</v>
      </c>
      <c r="BC196" t="s">
        <v>68</v>
      </c>
      <c r="BF196" t="s">
        <v>117</v>
      </c>
      <c r="BG196" t="s">
        <v>119</v>
      </c>
      <c r="BH196" t="s">
        <v>721</v>
      </c>
      <c r="BI196">
        <v>248</v>
      </c>
      <c r="BJ196">
        <v>2</v>
      </c>
      <c r="BK196" t="s">
        <v>237</v>
      </c>
      <c r="BL196" t="s">
        <v>245</v>
      </c>
      <c r="BM196">
        <v>0.87881064857263169</v>
      </c>
      <c r="BN196" t="s">
        <v>68</v>
      </c>
      <c r="BO196" t="s">
        <v>180</v>
      </c>
      <c r="BP196">
        <v>948.24200000000008</v>
      </c>
    </row>
    <row r="197" spans="1:68" ht="16.5" x14ac:dyDescent="0.25">
      <c r="A197" s="127" t="str">
        <f t="shared" si="102"/>
        <v>삼환교통</v>
      </c>
      <c r="B197" s="128" t="str">
        <f t="shared" si="118"/>
        <v>이정빈</v>
      </c>
      <c r="C197" s="129" t="str">
        <f t="shared" si="103"/>
        <v>F</v>
      </c>
      <c r="D197" s="130">
        <f t="shared" si="104"/>
        <v>0.7827272727272726</v>
      </c>
      <c r="E197" s="131">
        <f t="shared" si="105"/>
        <v>4852</v>
      </c>
      <c r="F197" s="132" t="str">
        <f t="shared" si="106"/>
        <v>62</v>
      </c>
      <c r="G197" s="133" t="str">
        <f t="shared" si="107"/>
        <v>70바3172</v>
      </c>
      <c r="H197" s="134">
        <f t="shared" si="108"/>
        <v>1</v>
      </c>
      <c r="I197" s="135">
        <f t="shared" si="119"/>
        <v>1483.6679999999999</v>
      </c>
      <c r="J197" s="136">
        <f t="shared" si="109"/>
        <v>2.4325802937000093E-2</v>
      </c>
      <c r="K197" s="136">
        <f t="shared" si="110"/>
        <v>0.35995554102218574</v>
      </c>
      <c r="L197" s="136">
        <f t="shared" si="111"/>
        <v>0.1819814136316211</v>
      </c>
      <c r="M197" s="137">
        <f t="shared" si="112"/>
        <v>12.162000000000001</v>
      </c>
      <c r="N197" s="138">
        <f t="shared" si="113"/>
        <v>6.7400523567267071E-2</v>
      </c>
      <c r="O197" s="138">
        <f t="shared" si="114"/>
        <v>2.9656230369597512</v>
      </c>
      <c r="P197" s="220">
        <f t="shared" si="115"/>
        <v>4</v>
      </c>
      <c r="Q197" s="221">
        <f t="shared" si="116"/>
        <v>1</v>
      </c>
      <c r="R197" s="221">
        <f t="shared" si="117"/>
        <v>44</v>
      </c>
      <c r="T197">
        <v>514</v>
      </c>
      <c r="U197">
        <v>4852</v>
      </c>
      <c r="V197" t="s">
        <v>723</v>
      </c>
      <c r="W197">
        <v>1483.6679999999999</v>
      </c>
      <c r="X197">
        <v>861.41700000000003</v>
      </c>
      <c r="Y197">
        <v>1.722</v>
      </c>
      <c r="Z197">
        <v>12.162000000000001</v>
      </c>
      <c r="AA197">
        <v>102.941638</v>
      </c>
      <c r="AB197">
        <v>2.5041380000000002</v>
      </c>
      <c r="AC197">
        <v>37.054412999999997</v>
      </c>
      <c r="AD197" s="1">
        <v>270</v>
      </c>
      <c r="AE197">
        <v>1</v>
      </c>
      <c r="AF197">
        <v>44</v>
      </c>
      <c r="AG197">
        <v>67</v>
      </c>
      <c r="AH197">
        <v>14.412710000000001</v>
      </c>
      <c r="AI197">
        <v>15.5</v>
      </c>
      <c r="AJ197">
        <v>0</v>
      </c>
      <c r="AK197">
        <v>4</v>
      </c>
      <c r="AL197">
        <v>70</v>
      </c>
      <c r="AM197" t="s">
        <v>724</v>
      </c>
      <c r="AN197" t="s">
        <v>1184</v>
      </c>
      <c r="AO197">
        <v>1483.6679999999999</v>
      </c>
      <c r="AR197" t="s">
        <v>117</v>
      </c>
      <c r="AS197" t="s">
        <v>122</v>
      </c>
      <c r="AT197" t="s">
        <v>314</v>
      </c>
      <c r="AU197" t="s">
        <v>723</v>
      </c>
      <c r="AV197" t="s">
        <v>48</v>
      </c>
      <c r="AW197">
        <v>1</v>
      </c>
      <c r="BB197">
        <v>0.7827272727272726</v>
      </c>
      <c r="BC197" t="s">
        <v>69</v>
      </c>
      <c r="BF197" t="s">
        <v>117</v>
      </c>
      <c r="BG197" t="s">
        <v>122</v>
      </c>
      <c r="BH197" t="s">
        <v>723</v>
      </c>
      <c r="BI197">
        <v>4852</v>
      </c>
      <c r="BJ197">
        <v>1</v>
      </c>
      <c r="BK197" t="s">
        <v>314</v>
      </c>
      <c r="BL197" t="s">
        <v>178</v>
      </c>
      <c r="BM197">
        <v>0.7827272727272726</v>
      </c>
      <c r="BN197" t="s">
        <v>69</v>
      </c>
      <c r="BO197" t="s">
        <v>191</v>
      </c>
      <c r="BP197">
        <v>1483.6679999999999</v>
      </c>
    </row>
    <row r="198" spans="1:68" ht="16.5" x14ac:dyDescent="0.25">
      <c r="A198" s="110" t="str">
        <f t="shared" si="102"/>
        <v>삼환교통</v>
      </c>
      <c r="B198" s="111" t="str">
        <f t="shared" si="118"/>
        <v>이정우</v>
      </c>
      <c r="C198" s="112" t="str">
        <f t="shared" si="103"/>
        <v>F</v>
      </c>
      <c r="D198" s="113">
        <f t="shared" si="104"/>
        <v>0.71374257936626762</v>
      </c>
      <c r="E198" s="114">
        <f t="shared" si="105"/>
        <v>153</v>
      </c>
      <c r="F198" s="115" t="str">
        <f t="shared" si="106"/>
        <v>급행99</v>
      </c>
      <c r="G198" s="116" t="str">
        <f t="shared" si="107"/>
        <v>70바3124</v>
      </c>
      <c r="H198" s="117">
        <f t="shared" si="108"/>
        <v>15</v>
      </c>
      <c r="I198" s="118">
        <f t="shared" si="119"/>
        <v>2555.3739999999998</v>
      </c>
      <c r="J198" s="119">
        <f t="shared" si="109"/>
        <v>2.7310502357457359E-2</v>
      </c>
      <c r="K198" s="119">
        <f t="shared" si="110"/>
        <v>0.35940322316835044</v>
      </c>
      <c r="L198" s="119">
        <f t="shared" si="111"/>
        <v>0.18118678518291256</v>
      </c>
      <c r="M198" s="120">
        <f t="shared" si="112"/>
        <v>17.004999999999999</v>
      </c>
      <c r="N198" s="121">
        <f t="shared" si="113"/>
        <v>0.11739964482694119</v>
      </c>
      <c r="O198" s="121">
        <f t="shared" si="114"/>
        <v>7.2005115493857268</v>
      </c>
      <c r="P198" s="222">
        <f t="shared" si="115"/>
        <v>5</v>
      </c>
      <c r="Q198" s="223">
        <f t="shared" si="116"/>
        <v>3</v>
      </c>
      <c r="R198" s="223">
        <f t="shared" si="117"/>
        <v>184</v>
      </c>
      <c r="T198">
        <v>514</v>
      </c>
      <c r="U198">
        <v>153</v>
      </c>
      <c r="V198" t="s">
        <v>725</v>
      </c>
      <c r="W198">
        <v>2555.3739999999998</v>
      </c>
      <c r="X198">
        <v>1308.0550000000001</v>
      </c>
      <c r="Y198">
        <v>1.954</v>
      </c>
      <c r="Z198">
        <v>17.004999999999999</v>
      </c>
      <c r="AA198">
        <v>153.287184</v>
      </c>
      <c r="AB198">
        <v>4.18635</v>
      </c>
      <c r="AC198">
        <v>55.091907999999997</v>
      </c>
      <c r="AD198" s="1">
        <v>463</v>
      </c>
      <c r="AE198">
        <v>3</v>
      </c>
      <c r="AF198">
        <v>184</v>
      </c>
      <c r="AG198">
        <v>78</v>
      </c>
      <c r="AH198">
        <v>16.670499</v>
      </c>
      <c r="AI198">
        <v>1713.6</v>
      </c>
      <c r="AJ198">
        <v>0</v>
      </c>
      <c r="AK198">
        <v>5</v>
      </c>
      <c r="AL198">
        <v>621</v>
      </c>
      <c r="AM198" t="s">
        <v>726</v>
      </c>
      <c r="AN198" t="s">
        <v>1185</v>
      </c>
      <c r="AO198">
        <v>316.77800000000002</v>
      </c>
      <c r="AR198" t="s">
        <v>117</v>
      </c>
      <c r="AS198" t="s">
        <v>124</v>
      </c>
      <c r="AT198" t="s">
        <v>356</v>
      </c>
      <c r="AU198" t="s">
        <v>725</v>
      </c>
      <c r="AV198" t="s">
        <v>48</v>
      </c>
      <c r="AW198">
        <v>15</v>
      </c>
      <c r="BB198">
        <v>0.71374257936626762</v>
      </c>
      <c r="BC198" t="s">
        <v>69</v>
      </c>
      <c r="BF198" t="s">
        <v>117</v>
      </c>
      <c r="BG198" t="s">
        <v>124</v>
      </c>
      <c r="BH198" t="s">
        <v>725</v>
      </c>
      <c r="BI198">
        <v>153</v>
      </c>
      <c r="BJ198">
        <v>15</v>
      </c>
      <c r="BK198" t="s">
        <v>356</v>
      </c>
      <c r="BL198" t="s">
        <v>361</v>
      </c>
      <c r="BM198">
        <v>0.71374257936626762</v>
      </c>
      <c r="BN198" t="s">
        <v>69</v>
      </c>
      <c r="BO198" t="s">
        <v>191</v>
      </c>
      <c r="BP198">
        <v>2555.3739999999998</v>
      </c>
    </row>
    <row r="199" spans="1:68" ht="16.5" x14ac:dyDescent="0.25">
      <c r="A199" s="127" t="str">
        <f t="shared" si="102"/>
        <v>삼환교통</v>
      </c>
      <c r="B199" s="128" t="str">
        <f t="shared" si="118"/>
        <v>이제열</v>
      </c>
      <c r="C199" s="129" t="str">
        <f t="shared" si="103"/>
        <v>F</v>
      </c>
      <c r="D199" s="130">
        <f t="shared" si="104"/>
        <v>0.73355883055736104</v>
      </c>
      <c r="E199" s="131">
        <f t="shared" si="105"/>
        <v>7474</v>
      </c>
      <c r="F199" s="132" t="str">
        <f t="shared" si="106"/>
        <v>62</v>
      </c>
      <c r="G199" s="133" t="str">
        <f t="shared" si="107"/>
        <v>70바3180</v>
      </c>
      <c r="H199" s="134">
        <f t="shared" si="108"/>
        <v>2</v>
      </c>
      <c r="I199" s="135">
        <f t="shared" si="119"/>
        <v>630.47500000000002</v>
      </c>
      <c r="J199" s="136">
        <f t="shared" si="109"/>
        <v>2.3029833642421779E-2</v>
      </c>
      <c r="K199" s="136">
        <f t="shared" si="110"/>
        <v>0.38038474729199784</v>
      </c>
      <c r="L199" s="136">
        <f t="shared" si="111"/>
        <v>0.15068004282485428</v>
      </c>
      <c r="M199" s="137">
        <f t="shared" si="112"/>
        <v>16.206</v>
      </c>
      <c r="N199" s="138">
        <f t="shared" si="113"/>
        <v>0.47583171418375031</v>
      </c>
      <c r="O199" s="138">
        <f t="shared" si="114"/>
        <v>8.0891391411237556</v>
      </c>
      <c r="P199" s="220">
        <f t="shared" si="115"/>
        <v>3</v>
      </c>
      <c r="Q199" s="221">
        <f t="shared" si="116"/>
        <v>3</v>
      </c>
      <c r="R199" s="221">
        <f t="shared" si="117"/>
        <v>51</v>
      </c>
      <c r="T199">
        <v>514</v>
      </c>
      <c r="U199">
        <v>7474</v>
      </c>
      <c r="V199" t="s">
        <v>727</v>
      </c>
      <c r="W199">
        <v>630.47500000000002</v>
      </c>
      <c r="X199">
        <v>372.07100000000003</v>
      </c>
      <c r="Y199">
        <v>1.6950000000000001</v>
      </c>
      <c r="Z199">
        <v>16.206</v>
      </c>
      <c r="AA199">
        <v>42.022492</v>
      </c>
      <c r="AB199">
        <v>0.96777100000000005</v>
      </c>
      <c r="AC199">
        <v>15.984715</v>
      </c>
      <c r="AD199" s="1">
        <v>95</v>
      </c>
      <c r="AE199">
        <v>3</v>
      </c>
      <c r="AF199">
        <v>51</v>
      </c>
      <c r="AG199">
        <v>92</v>
      </c>
      <c r="AH199">
        <v>15.003273999999999</v>
      </c>
      <c r="AI199">
        <v>325.10000000000002</v>
      </c>
      <c r="AJ199">
        <v>137.30000000000001</v>
      </c>
      <c r="AK199">
        <v>3</v>
      </c>
      <c r="AL199">
        <v>872</v>
      </c>
      <c r="AM199" t="s">
        <v>728</v>
      </c>
      <c r="AN199" t="s">
        <v>1186</v>
      </c>
      <c r="AO199">
        <v>556.95600000000002</v>
      </c>
      <c r="AR199" t="s">
        <v>117</v>
      </c>
      <c r="AS199" t="s">
        <v>122</v>
      </c>
      <c r="AT199" t="s">
        <v>319</v>
      </c>
      <c r="AU199" t="s">
        <v>727</v>
      </c>
      <c r="AV199" t="s">
        <v>48</v>
      </c>
      <c r="AW199">
        <v>2</v>
      </c>
      <c r="BB199">
        <v>0.73355883055736104</v>
      </c>
      <c r="BC199" t="s">
        <v>69</v>
      </c>
      <c r="BF199" t="s">
        <v>117</v>
      </c>
      <c r="BG199" t="s">
        <v>122</v>
      </c>
      <c r="BH199" t="s">
        <v>727</v>
      </c>
      <c r="BI199">
        <v>7474</v>
      </c>
      <c r="BJ199">
        <v>2</v>
      </c>
      <c r="BK199" t="s">
        <v>319</v>
      </c>
      <c r="BL199" t="s">
        <v>321</v>
      </c>
      <c r="BM199">
        <v>0.73355883055736104</v>
      </c>
      <c r="BN199" t="s">
        <v>69</v>
      </c>
      <c r="BO199" t="s">
        <v>191</v>
      </c>
      <c r="BP199">
        <v>630.47500000000002</v>
      </c>
    </row>
    <row r="200" spans="1:68" ht="16.5" x14ac:dyDescent="0.25">
      <c r="A200" s="110" t="str">
        <f t="shared" si="102"/>
        <v>삼환교통</v>
      </c>
      <c r="B200" s="111" t="str">
        <f t="shared" si="118"/>
        <v>이종부</v>
      </c>
      <c r="C200" s="112" t="str">
        <f t="shared" si="103"/>
        <v>D</v>
      </c>
      <c r="D200" s="113">
        <f t="shared" si="104"/>
        <v>0.84655172413793112</v>
      </c>
      <c r="E200" s="114">
        <f t="shared" si="105"/>
        <v>9970</v>
      </c>
      <c r="F200" s="115" t="str">
        <f t="shared" si="106"/>
        <v>급행99</v>
      </c>
      <c r="G200" s="116" t="str">
        <f t="shared" si="107"/>
        <v>70바3151</v>
      </c>
      <c r="H200" s="117">
        <f t="shared" si="108"/>
        <v>1</v>
      </c>
      <c r="I200" s="118">
        <f t="shared" si="119"/>
        <v>2713.5630000000001</v>
      </c>
      <c r="J200" s="119">
        <f t="shared" si="109"/>
        <v>4.4325486265835226E-3</v>
      </c>
      <c r="K200" s="119">
        <f t="shared" si="110"/>
        <v>0.3355168817065029</v>
      </c>
      <c r="L200" s="119">
        <f t="shared" si="111"/>
        <v>0.25870046134915609</v>
      </c>
      <c r="M200" s="120">
        <f t="shared" si="112"/>
        <v>14.125</v>
      </c>
      <c r="N200" s="121">
        <f t="shared" si="113"/>
        <v>0</v>
      </c>
      <c r="O200" s="121">
        <f t="shared" si="114"/>
        <v>8.2548295359274864</v>
      </c>
      <c r="P200" s="222">
        <f t="shared" si="115"/>
        <v>26</v>
      </c>
      <c r="Q200" s="223">
        <f t="shared" si="116"/>
        <v>0</v>
      </c>
      <c r="R200" s="223">
        <f t="shared" si="117"/>
        <v>224</v>
      </c>
      <c r="T200">
        <v>514</v>
      </c>
      <c r="U200">
        <v>9970</v>
      </c>
      <c r="V200" t="s">
        <v>729</v>
      </c>
      <c r="W200">
        <v>2713.5630000000001</v>
      </c>
      <c r="X200">
        <v>1105.1289999999999</v>
      </c>
      <c r="Y200">
        <v>2.4550000000000001</v>
      </c>
      <c r="Z200">
        <v>14.125</v>
      </c>
      <c r="AA200">
        <v>140.30663899999999</v>
      </c>
      <c r="AB200">
        <v>0.62191600000000002</v>
      </c>
      <c r="AC200">
        <v>47.075246</v>
      </c>
      <c r="AD200" s="1">
        <v>702</v>
      </c>
      <c r="AE200">
        <v>0</v>
      </c>
      <c r="AF200">
        <v>224</v>
      </c>
      <c r="AG200">
        <v>70</v>
      </c>
      <c r="AH200">
        <v>19.340232</v>
      </c>
      <c r="AI200">
        <v>503.9</v>
      </c>
      <c r="AJ200">
        <v>0</v>
      </c>
      <c r="AK200">
        <v>26</v>
      </c>
      <c r="AL200">
        <v>3186</v>
      </c>
      <c r="AM200" t="s">
        <v>730</v>
      </c>
      <c r="AN200" t="s">
        <v>1187</v>
      </c>
      <c r="AO200">
        <v>2713.5630000000001</v>
      </c>
      <c r="AR200" t="s">
        <v>117</v>
      </c>
      <c r="AS200" t="s">
        <v>124</v>
      </c>
      <c r="AT200" t="s">
        <v>361</v>
      </c>
      <c r="AU200" t="s">
        <v>729</v>
      </c>
      <c r="AV200" t="s">
        <v>48</v>
      </c>
      <c r="AW200">
        <v>1</v>
      </c>
      <c r="BB200">
        <v>0.84655172413793112</v>
      </c>
      <c r="BC200" t="s">
        <v>66</v>
      </c>
      <c r="BF200" t="s">
        <v>117</v>
      </c>
      <c r="BG200" t="s">
        <v>124</v>
      </c>
      <c r="BH200" t="s">
        <v>729</v>
      </c>
      <c r="BI200">
        <v>9970</v>
      </c>
      <c r="BJ200">
        <v>1</v>
      </c>
      <c r="BK200" t="s">
        <v>361</v>
      </c>
      <c r="BL200" t="s">
        <v>178</v>
      </c>
      <c r="BM200">
        <v>0.84655172413793112</v>
      </c>
      <c r="BN200" t="s">
        <v>66</v>
      </c>
      <c r="BO200" t="s">
        <v>182</v>
      </c>
      <c r="BP200">
        <v>2713.5630000000001</v>
      </c>
    </row>
    <row r="201" spans="1:68" ht="16.5" x14ac:dyDescent="0.25">
      <c r="A201" s="127" t="str">
        <f t="shared" si="102"/>
        <v>삼환교통</v>
      </c>
      <c r="B201" s="128" t="str">
        <f t="shared" si="118"/>
        <v>이종석</v>
      </c>
      <c r="C201" s="129" t="str">
        <f t="shared" si="103"/>
        <v>C</v>
      </c>
      <c r="D201" s="130">
        <f t="shared" si="104"/>
        <v>0.87749999999999995</v>
      </c>
      <c r="E201" s="131">
        <f t="shared" si="105"/>
        <v>3271</v>
      </c>
      <c r="F201" s="132" t="str">
        <f t="shared" si="106"/>
        <v>14</v>
      </c>
      <c r="G201" s="133" t="str">
        <f t="shared" si="107"/>
        <v>70바3110</v>
      </c>
      <c r="H201" s="134">
        <f t="shared" si="108"/>
        <v>1</v>
      </c>
      <c r="I201" s="135">
        <f t="shared" si="119"/>
        <v>742.85699999999997</v>
      </c>
      <c r="J201" s="136">
        <f t="shared" si="109"/>
        <v>4.8030787769489158E-2</v>
      </c>
      <c r="K201" s="136">
        <f t="shared" si="110"/>
        <v>0.32524658453163435</v>
      </c>
      <c r="L201" s="136">
        <f t="shared" si="111"/>
        <v>0.21134619448965281</v>
      </c>
      <c r="M201" s="137">
        <f t="shared" si="112"/>
        <v>12.843999999999999</v>
      </c>
      <c r="N201" s="138">
        <f t="shared" si="113"/>
        <v>1.0769232840237084</v>
      </c>
      <c r="O201" s="138">
        <f t="shared" si="114"/>
        <v>5.5192318306215062</v>
      </c>
      <c r="P201" s="220">
        <f t="shared" si="115"/>
        <v>14</v>
      </c>
      <c r="Q201" s="221">
        <f t="shared" si="116"/>
        <v>8</v>
      </c>
      <c r="R201" s="221">
        <f t="shared" si="117"/>
        <v>41</v>
      </c>
      <c r="T201">
        <v>514</v>
      </c>
      <c r="U201">
        <v>3271</v>
      </c>
      <c r="V201" t="s">
        <v>731</v>
      </c>
      <c r="W201">
        <v>742.85699999999997</v>
      </c>
      <c r="X201">
        <v>423.22199999999998</v>
      </c>
      <c r="Y201">
        <v>1.7549999999999999</v>
      </c>
      <c r="Z201">
        <v>12.843999999999999</v>
      </c>
      <c r="AA201">
        <v>44.918875999999997</v>
      </c>
      <c r="AB201">
        <v>2.157489</v>
      </c>
      <c r="AC201">
        <v>14.609711000000001</v>
      </c>
      <c r="AD201" s="1">
        <v>157</v>
      </c>
      <c r="AE201">
        <v>8</v>
      </c>
      <c r="AF201">
        <v>41</v>
      </c>
      <c r="AG201">
        <v>63</v>
      </c>
      <c r="AH201">
        <v>16.537745999999999</v>
      </c>
      <c r="AI201">
        <v>0</v>
      </c>
      <c r="AJ201">
        <v>0</v>
      </c>
      <c r="AK201">
        <v>14</v>
      </c>
      <c r="AL201">
        <v>3217</v>
      </c>
      <c r="AM201" t="s">
        <v>732</v>
      </c>
      <c r="AN201" t="s">
        <v>1188</v>
      </c>
      <c r="AO201">
        <v>742.85699999999997</v>
      </c>
      <c r="AR201" t="s">
        <v>117</v>
      </c>
      <c r="AS201" t="s">
        <v>118</v>
      </c>
      <c r="AT201" t="s">
        <v>203</v>
      </c>
      <c r="AU201" t="s">
        <v>731</v>
      </c>
      <c r="AV201" t="s">
        <v>48</v>
      </c>
      <c r="AW201">
        <v>1</v>
      </c>
      <c r="BB201">
        <v>0.87749999999999995</v>
      </c>
      <c r="BC201" t="s">
        <v>68</v>
      </c>
      <c r="BF201" t="s">
        <v>117</v>
      </c>
      <c r="BG201" t="s">
        <v>118</v>
      </c>
      <c r="BH201" t="s">
        <v>731</v>
      </c>
      <c r="BI201">
        <v>3271</v>
      </c>
      <c r="BJ201">
        <v>1</v>
      </c>
      <c r="BK201" t="s">
        <v>203</v>
      </c>
      <c r="BL201" t="s">
        <v>178</v>
      </c>
      <c r="BM201">
        <v>0.87749999999999995</v>
      </c>
      <c r="BN201" t="s">
        <v>68</v>
      </c>
      <c r="BO201" t="s">
        <v>180</v>
      </c>
      <c r="BP201">
        <v>742.85699999999997</v>
      </c>
    </row>
    <row r="202" spans="1:68" ht="16.5" x14ac:dyDescent="0.25">
      <c r="A202" s="110" t="str">
        <f t="shared" si="102"/>
        <v>삼환교통</v>
      </c>
      <c r="B202" s="111" t="str">
        <f t="shared" si="118"/>
        <v>이종섭</v>
      </c>
      <c r="C202" s="112" t="str">
        <f t="shared" si="103"/>
        <v>D</v>
      </c>
      <c r="D202" s="113">
        <f t="shared" si="104"/>
        <v>0.81464285714285722</v>
      </c>
      <c r="E202" s="114">
        <f t="shared" si="105"/>
        <v>249</v>
      </c>
      <c r="F202" s="115" t="str">
        <f t="shared" si="106"/>
        <v>4</v>
      </c>
      <c r="G202" s="116" t="str">
        <f t="shared" si="107"/>
        <v>72아1237</v>
      </c>
      <c r="H202" s="117">
        <f t="shared" si="108"/>
        <v>1</v>
      </c>
      <c r="I202" s="118">
        <f t="shared" si="119"/>
        <v>2348.2269999999999</v>
      </c>
      <c r="J202" s="119">
        <f t="shared" si="109"/>
        <v>1.0877411480216226E-2</v>
      </c>
      <c r="K202" s="119">
        <f t="shared" si="110"/>
        <v>0.3314455191425475</v>
      </c>
      <c r="L202" s="119">
        <f t="shared" si="111"/>
        <v>0.21548172301911189</v>
      </c>
      <c r="M202" s="120">
        <f t="shared" si="112"/>
        <v>10.785</v>
      </c>
      <c r="N202" s="121">
        <f t="shared" si="113"/>
        <v>8.5170641509530381E-2</v>
      </c>
      <c r="O202" s="121">
        <f t="shared" si="114"/>
        <v>3.8752641886836328</v>
      </c>
      <c r="P202" s="222">
        <f t="shared" si="115"/>
        <v>0</v>
      </c>
      <c r="Q202" s="223">
        <f t="shared" si="116"/>
        <v>2</v>
      </c>
      <c r="R202" s="223">
        <f t="shared" si="117"/>
        <v>91</v>
      </c>
      <c r="T202">
        <v>514</v>
      </c>
      <c r="U202">
        <v>249</v>
      </c>
      <c r="V202" t="s">
        <v>733</v>
      </c>
      <c r="W202">
        <v>2348.2269999999999</v>
      </c>
      <c r="X202">
        <v>1029.6379999999999</v>
      </c>
      <c r="Y202">
        <v>2.2810000000000001</v>
      </c>
      <c r="Z202">
        <v>10.785</v>
      </c>
      <c r="AA202">
        <v>150.538297</v>
      </c>
      <c r="AB202">
        <v>1.637467</v>
      </c>
      <c r="AC202">
        <v>49.895243999999998</v>
      </c>
      <c r="AD202" s="1">
        <v>506</v>
      </c>
      <c r="AE202">
        <v>2</v>
      </c>
      <c r="AF202">
        <v>91</v>
      </c>
      <c r="AG202">
        <v>63</v>
      </c>
      <c r="AH202">
        <v>15.598867</v>
      </c>
      <c r="AI202">
        <v>20.3</v>
      </c>
      <c r="AJ202">
        <v>0</v>
      </c>
      <c r="AK202">
        <v>0</v>
      </c>
      <c r="AL202">
        <v>0</v>
      </c>
      <c r="AM202" t="s">
        <v>734</v>
      </c>
      <c r="AN202" t="s">
        <v>1189</v>
      </c>
      <c r="AO202">
        <v>2348.2269999999999</v>
      </c>
      <c r="AR202" t="s">
        <v>117</v>
      </c>
      <c r="AS202" t="s">
        <v>120</v>
      </c>
      <c r="AT202" t="s">
        <v>280</v>
      </c>
      <c r="AU202" t="s">
        <v>733</v>
      </c>
      <c r="AV202" t="s">
        <v>48</v>
      </c>
      <c r="AW202">
        <v>1</v>
      </c>
      <c r="BB202">
        <v>0.81464285714285722</v>
      </c>
      <c r="BC202" t="s">
        <v>66</v>
      </c>
      <c r="BF202" t="s">
        <v>117</v>
      </c>
      <c r="BG202" t="s">
        <v>120</v>
      </c>
      <c r="BH202" t="s">
        <v>733</v>
      </c>
      <c r="BI202">
        <v>249</v>
      </c>
      <c r="BJ202">
        <v>1</v>
      </c>
      <c r="BK202" t="s">
        <v>280</v>
      </c>
      <c r="BL202" t="s">
        <v>178</v>
      </c>
      <c r="BM202">
        <v>0.81464285714285722</v>
      </c>
      <c r="BN202" t="s">
        <v>66</v>
      </c>
      <c r="BO202" t="s">
        <v>182</v>
      </c>
      <c r="BP202">
        <v>2348.2269999999999</v>
      </c>
    </row>
    <row r="203" spans="1:68" ht="16.5" x14ac:dyDescent="0.25">
      <c r="A203" s="127" t="str">
        <f t="shared" si="102"/>
        <v>삼환교통</v>
      </c>
      <c r="B203" s="128" t="str">
        <f t="shared" si="118"/>
        <v>이종호</v>
      </c>
      <c r="C203" s="129" t="str">
        <f t="shared" si="103"/>
        <v>F</v>
      </c>
      <c r="D203" s="130">
        <f t="shared" si="104"/>
        <v>0.69178571428571434</v>
      </c>
      <c r="E203" s="131">
        <f t="shared" si="105"/>
        <v>3164</v>
      </c>
      <c r="F203" s="132" t="str">
        <f t="shared" si="106"/>
        <v>4</v>
      </c>
      <c r="G203" s="133" t="str">
        <f t="shared" si="107"/>
        <v>72아1219</v>
      </c>
      <c r="H203" s="134">
        <f t="shared" si="108"/>
        <v>1</v>
      </c>
      <c r="I203" s="135">
        <f t="shared" si="119"/>
        <v>2230.3989999999999</v>
      </c>
      <c r="J203" s="136">
        <f t="shared" si="109"/>
        <v>4.4282697430298633E-2</v>
      </c>
      <c r="K203" s="136">
        <f t="shared" si="110"/>
        <v>0.33375474643577085</v>
      </c>
      <c r="L203" s="136">
        <f t="shared" si="111"/>
        <v>0.18427196210184815</v>
      </c>
      <c r="M203" s="137">
        <f t="shared" si="112"/>
        <v>16.210999999999999</v>
      </c>
      <c r="N203" s="138">
        <f t="shared" si="113"/>
        <v>0.17934010910155537</v>
      </c>
      <c r="O203" s="138">
        <f t="shared" si="114"/>
        <v>37.840763020428184</v>
      </c>
      <c r="P203" s="220">
        <f t="shared" si="115"/>
        <v>5</v>
      </c>
      <c r="Q203" s="221">
        <f t="shared" si="116"/>
        <v>4</v>
      </c>
      <c r="R203" s="221">
        <f t="shared" si="117"/>
        <v>844</v>
      </c>
      <c r="T203">
        <v>514</v>
      </c>
      <c r="U203">
        <v>3164</v>
      </c>
      <c r="V203" t="s">
        <v>735</v>
      </c>
      <c r="W203">
        <v>2230.3989999999999</v>
      </c>
      <c r="X203">
        <v>1151.5630000000001</v>
      </c>
      <c r="Y203">
        <v>1.9370000000000001</v>
      </c>
      <c r="Z203">
        <v>16.210999999999999</v>
      </c>
      <c r="AA203">
        <v>138.804417</v>
      </c>
      <c r="AB203">
        <v>6.1466339999999997</v>
      </c>
      <c r="AC203">
        <v>46.326633000000001</v>
      </c>
      <c r="AD203" s="1">
        <v>411</v>
      </c>
      <c r="AE203">
        <v>4</v>
      </c>
      <c r="AF203">
        <v>844</v>
      </c>
      <c r="AG203">
        <v>74</v>
      </c>
      <c r="AH203">
        <v>16.068645</v>
      </c>
      <c r="AI203">
        <v>767.4</v>
      </c>
      <c r="AJ203">
        <v>0</v>
      </c>
      <c r="AK203">
        <v>5</v>
      </c>
      <c r="AL203">
        <v>1624</v>
      </c>
      <c r="AM203" t="s">
        <v>736</v>
      </c>
      <c r="AN203" t="s">
        <v>1190</v>
      </c>
      <c r="AO203">
        <v>2230.3989999999999</v>
      </c>
      <c r="AR203" t="s">
        <v>117</v>
      </c>
      <c r="AS203" t="s">
        <v>120</v>
      </c>
      <c r="AT203" t="s">
        <v>265</v>
      </c>
      <c r="AU203" t="s">
        <v>735</v>
      </c>
      <c r="AV203" t="s">
        <v>48</v>
      </c>
      <c r="AW203">
        <v>1</v>
      </c>
      <c r="BB203">
        <v>0.69178571428571434</v>
      </c>
      <c r="BC203" t="s">
        <v>69</v>
      </c>
      <c r="BF203" t="s">
        <v>117</v>
      </c>
      <c r="BG203" t="s">
        <v>120</v>
      </c>
      <c r="BH203" t="s">
        <v>735</v>
      </c>
      <c r="BI203">
        <v>3164</v>
      </c>
      <c r="BJ203">
        <v>1</v>
      </c>
      <c r="BK203" t="s">
        <v>265</v>
      </c>
      <c r="BL203" t="s">
        <v>178</v>
      </c>
      <c r="BM203">
        <v>0.69178571428571434</v>
      </c>
      <c r="BN203" t="s">
        <v>69</v>
      </c>
      <c r="BO203" t="s">
        <v>191</v>
      </c>
      <c r="BP203">
        <v>2230.3989999999999</v>
      </c>
    </row>
    <row r="204" spans="1:68" ht="16.5" x14ac:dyDescent="0.25">
      <c r="A204" s="110" t="str">
        <f t="shared" si="102"/>
        <v>삼환교통</v>
      </c>
      <c r="B204" s="111" t="str">
        <f t="shared" si="118"/>
        <v>이준용</v>
      </c>
      <c r="C204" s="112" t="str">
        <f t="shared" si="103"/>
        <v>B</v>
      </c>
      <c r="D204" s="113">
        <f t="shared" si="104"/>
        <v>0.91809523809523808</v>
      </c>
      <c r="E204" s="114">
        <f t="shared" si="105"/>
        <v>7013</v>
      </c>
      <c r="F204" s="115" t="str">
        <f t="shared" si="106"/>
        <v>23</v>
      </c>
      <c r="G204" s="116" t="str">
        <f t="shared" si="107"/>
        <v>70바3192</v>
      </c>
      <c r="H204" s="117">
        <f t="shared" si="108"/>
        <v>1</v>
      </c>
      <c r="I204" s="118">
        <f t="shared" si="119"/>
        <v>2157.3319999999999</v>
      </c>
      <c r="J204" s="119">
        <f t="shared" si="109"/>
        <v>3.1787013395439032E-2</v>
      </c>
      <c r="K204" s="119">
        <f t="shared" si="110"/>
        <v>0.35093297451817917</v>
      </c>
      <c r="L204" s="119">
        <f t="shared" si="111"/>
        <v>0.14184186764021486</v>
      </c>
      <c r="M204" s="120">
        <f t="shared" si="112"/>
        <v>11.119</v>
      </c>
      <c r="N204" s="121">
        <f t="shared" si="113"/>
        <v>4.6353551516410088E-2</v>
      </c>
      <c r="O204" s="121">
        <f t="shared" si="114"/>
        <v>4.2645267395097282</v>
      </c>
      <c r="P204" s="222">
        <f t="shared" si="115"/>
        <v>2</v>
      </c>
      <c r="Q204" s="223">
        <f t="shared" si="116"/>
        <v>1</v>
      </c>
      <c r="R204" s="223">
        <f t="shared" si="117"/>
        <v>92</v>
      </c>
      <c r="T204">
        <v>514</v>
      </c>
      <c r="U204">
        <v>7013</v>
      </c>
      <c r="V204" t="s">
        <v>737</v>
      </c>
      <c r="W204">
        <v>2157.3319999999999</v>
      </c>
      <c r="X204">
        <v>1118.8399999999999</v>
      </c>
      <c r="Y204">
        <v>1.9279999999999999</v>
      </c>
      <c r="Z204">
        <v>11.119</v>
      </c>
      <c r="AA204">
        <v>144.05634599999999</v>
      </c>
      <c r="AB204">
        <v>4.5791209999999998</v>
      </c>
      <c r="AC204">
        <v>50.554122</v>
      </c>
      <c r="AD204" s="1">
        <v>306</v>
      </c>
      <c r="AE204">
        <v>1</v>
      </c>
      <c r="AF204">
        <v>92</v>
      </c>
      <c r="AG204">
        <v>71</v>
      </c>
      <c r="AH204">
        <v>14.975612</v>
      </c>
      <c r="AI204">
        <v>379</v>
      </c>
      <c r="AJ204">
        <v>0</v>
      </c>
      <c r="AK204">
        <v>2</v>
      </c>
      <c r="AL204">
        <v>98</v>
      </c>
      <c r="AM204" t="s">
        <v>738</v>
      </c>
      <c r="AN204" t="s">
        <v>1191</v>
      </c>
      <c r="AO204">
        <v>2157.3319999999999</v>
      </c>
      <c r="AR204" t="s">
        <v>117</v>
      </c>
      <c r="AS204" t="s">
        <v>119</v>
      </c>
      <c r="AT204" t="s">
        <v>245</v>
      </c>
      <c r="AU204" t="s">
        <v>737</v>
      </c>
      <c r="AV204" t="s">
        <v>48</v>
      </c>
      <c r="AW204">
        <v>1</v>
      </c>
      <c r="BB204">
        <v>0.91809523809523808</v>
      </c>
      <c r="BC204" t="s">
        <v>67</v>
      </c>
      <c r="BF204" t="s">
        <v>117</v>
      </c>
      <c r="BG204" t="s">
        <v>119</v>
      </c>
      <c r="BH204" t="s">
        <v>737</v>
      </c>
      <c r="BI204">
        <v>7013</v>
      </c>
      <c r="BJ204">
        <v>1</v>
      </c>
      <c r="BK204" t="s">
        <v>245</v>
      </c>
      <c r="BL204" t="s">
        <v>178</v>
      </c>
      <c r="BM204">
        <v>0.91809523809523808</v>
      </c>
      <c r="BN204" t="s">
        <v>67</v>
      </c>
      <c r="BO204" t="s">
        <v>179</v>
      </c>
      <c r="BP204">
        <v>2157.3319999999999</v>
      </c>
    </row>
    <row r="205" spans="1:68" ht="16.5" x14ac:dyDescent="0.25">
      <c r="A205" s="127" t="str">
        <f t="shared" si="102"/>
        <v>삼환교통</v>
      </c>
      <c r="B205" s="128" t="str">
        <f t="shared" si="118"/>
        <v>이준표</v>
      </c>
      <c r="C205" s="129" t="str">
        <f t="shared" si="103"/>
        <v>C</v>
      </c>
      <c r="D205" s="130">
        <f t="shared" si="104"/>
        <v>0.88349999999999995</v>
      </c>
      <c r="E205" s="131">
        <f t="shared" si="105"/>
        <v>7788</v>
      </c>
      <c r="F205" s="132" t="str">
        <f t="shared" si="106"/>
        <v>23</v>
      </c>
      <c r="G205" s="133" t="str">
        <f t="shared" si="107"/>
        <v>70바3129</v>
      </c>
      <c r="H205" s="134">
        <f t="shared" si="108"/>
        <v>1</v>
      </c>
      <c r="I205" s="135">
        <f t="shared" si="119"/>
        <v>921.43100000000004</v>
      </c>
      <c r="J205" s="136">
        <f t="shared" si="109"/>
        <v>5.1299067727469304E-2</v>
      </c>
      <c r="K205" s="136">
        <f t="shared" si="110"/>
        <v>0.35127534293592649</v>
      </c>
      <c r="L205" s="136">
        <f t="shared" si="111"/>
        <v>0.15302285249790815</v>
      </c>
      <c r="M205" s="137">
        <f t="shared" si="112"/>
        <v>13.788</v>
      </c>
      <c r="N205" s="138">
        <f t="shared" si="113"/>
        <v>0</v>
      </c>
      <c r="O205" s="138">
        <f t="shared" si="114"/>
        <v>4.232546983984693</v>
      </c>
      <c r="P205" s="220">
        <f t="shared" si="115"/>
        <v>6</v>
      </c>
      <c r="Q205" s="221">
        <f t="shared" si="116"/>
        <v>0</v>
      </c>
      <c r="R205" s="221">
        <f t="shared" si="117"/>
        <v>39</v>
      </c>
      <c r="T205">
        <v>514</v>
      </c>
      <c r="U205">
        <v>7788</v>
      </c>
      <c r="V205" t="s">
        <v>739</v>
      </c>
      <c r="W205">
        <v>921.43100000000004</v>
      </c>
      <c r="X205">
        <v>525.32399999999996</v>
      </c>
      <c r="Y205">
        <v>1.754</v>
      </c>
      <c r="Z205">
        <v>13.788</v>
      </c>
      <c r="AA205">
        <v>54.841366999999998</v>
      </c>
      <c r="AB205">
        <v>2.8133110000000001</v>
      </c>
      <c r="AC205">
        <v>19.264420000000001</v>
      </c>
      <c r="AD205" s="1">
        <v>141</v>
      </c>
      <c r="AE205">
        <v>0</v>
      </c>
      <c r="AF205">
        <v>39</v>
      </c>
      <c r="AG205">
        <v>87</v>
      </c>
      <c r="AH205">
        <v>16.801750999999999</v>
      </c>
      <c r="AI205">
        <v>134.80000000000001</v>
      </c>
      <c r="AJ205">
        <v>2.5</v>
      </c>
      <c r="AK205">
        <v>6</v>
      </c>
      <c r="AL205">
        <v>1319</v>
      </c>
      <c r="AM205" t="s">
        <v>740</v>
      </c>
      <c r="AN205" t="s">
        <v>1192</v>
      </c>
      <c r="AO205">
        <v>876.30899999999997</v>
      </c>
      <c r="AR205" t="s">
        <v>117</v>
      </c>
      <c r="AS205" t="s">
        <v>119</v>
      </c>
      <c r="AT205" t="s">
        <v>236</v>
      </c>
      <c r="AU205" t="s">
        <v>739</v>
      </c>
      <c r="AV205" t="s">
        <v>48</v>
      </c>
      <c r="AW205">
        <v>1</v>
      </c>
      <c r="BB205">
        <v>0.88349999999999995</v>
      </c>
      <c r="BC205" t="s">
        <v>68</v>
      </c>
      <c r="BF205" t="s">
        <v>117</v>
      </c>
      <c r="BG205" t="s">
        <v>119</v>
      </c>
      <c r="BH205" t="s">
        <v>739</v>
      </c>
      <c r="BI205">
        <v>7788</v>
      </c>
      <c r="BJ205">
        <v>1</v>
      </c>
      <c r="BK205" t="s">
        <v>236</v>
      </c>
      <c r="BL205" t="s">
        <v>178</v>
      </c>
      <c r="BM205">
        <v>0.88349999999999995</v>
      </c>
      <c r="BN205" t="s">
        <v>68</v>
      </c>
      <c r="BO205" t="s">
        <v>180</v>
      </c>
      <c r="BP205">
        <v>876.30899999999997</v>
      </c>
    </row>
    <row r="206" spans="1:68" ht="16.5" x14ac:dyDescent="0.25">
      <c r="A206" s="110" t="str">
        <f t="shared" si="102"/>
        <v>삼환교통</v>
      </c>
      <c r="B206" s="111" t="str">
        <f t="shared" si="118"/>
        <v>이창희</v>
      </c>
      <c r="C206" s="112" t="str">
        <f t="shared" si="103"/>
        <v>F</v>
      </c>
      <c r="D206" s="113">
        <f t="shared" si="104"/>
        <v>0.72499999999999998</v>
      </c>
      <c r="E206" s="114">
        <f t="shared" si="105"/>
        <v>617</v>
      </c>
      <c r="F206" s="115" t="str">
        <f t="shared" si="106"/>
        <v>62</v>
      </c>
      <c r="G206" s="116" t="str">
        <f t="shared" si="107"/>
        <v>70바3136</v>
      </c>
      <c r="H206" s="117">
        <f t="shared" si="108"/>
        <v>1</v>
      </c>
      <c r="I206" s="118">
        <f t="shared" si="119"/>
        <v>3193.181</v>
      </c>
      <c r="J206" s="119">
        <f t="shared" si="109"/>
        <v>2.514802126750907E-2</v>
      </c>
      <c r="K206" s="119">
        <f t="shared" si="110"/>
        <v>0.35375832809512103</v>
      </c>
      <c r="L206" s="119">
        <f t="shared" si="111"/>
        <v>0.15940217607457893</v>
      </c>
      <c r="M206" s="120">
        <f t="shared" si="112"/>
        <v>10.882999999999999</v>
      </c>
      <c r="N206" s="121">
        <f t="shared" si="113"/>
        <v>0.18790040401718536</v>
      </c>
      <c r="O206" s="121">
        <f t="shared" si="114"/>
        <v>4.760143568435363</v>
      </c>
      <c r="P206" s="222">
        <f t="shared" si="115"/>
        <v>31</v>
      </c>
      <c r="Q206" s="223">
        <f t="shared" si="116"/>
        <v>6</v>
      </c>
      <c r="R206" s="223">
        <f t="shared" si="117"/>
        <v>152</v>
      </c>
      <c r="T206">
        <v>514</v>
      </c>
      <c r="U206">
        <v>617</v>
      </c>
      <c r="V206" t="s">
        <v>741</v>
      </c>
      <c r="W206">
        <v>3193.181</v>
      </c>
      <c r="X206">
        <v>1834.6869999999999</v>
      </c>
      <c r="Y206">
        <v>1.74</v>
      </c>
      <c r="Z206">
        <v>10.882999999999999</v>
      </c>
      <c r="AA206">
        <v>227.93717799999999</v>
      </c>
      <c r="AB206">
        <v>5.7321689999999998</v>
      </c>
      <c r="AC206">
        <v>80.634675000000001</v>
      </c>
      <c r="AD206" s="1">
        <v>509</v>
      </c>
      <c r="AE206">
        <v>6</v>
      </c>
      <c r="AF206">
        <v>152</v>
      </c>
      <c r="AG206">
        <v>91</v>
      </c>
      <c r="AH206">
        <v>14.009039</v>
      </c>
      <c r="AI206">
        <v>76.400000000000006</v>
      </c>
      <c r="AJ206">
        <v>16.899999999999999</v>
      </c>
      <c r="AK206">
        <v>31</v>
      </c>
      <c r="AL206">
        <v>3672</v>
      </c>
      <c r="AM206" t="s">
        <v>742</v>
      </c>
      <c r="AN206" t="s">
        <v>1193</v>
      </c>
      <c r="AO206">
        <v>3193.181</v>
      </c>
      <c r="AR206" t="s">
        <v>117</v>
      </c>
      <c r="AS206" t="s">
        <v>122</v>
      </c>
      <c r="AT206" t="s">
        <v>305</v>
      </c>
      <c r="AU206" t="s">
        <v>741</v>
      </c>
      <c r="AV206" t="s">
        <v>48</v>
      </c>
      <c r="AW206">
        <v>1</v>
      </c>
      <c r="BB206">
        <v>0.72499999999999998</v>
      </c>
      <c r="BC206" t="s">
        <v>69</v>
      </c>
      <c r="BF206" t="s">
        <v>117</v>
      </c>
      <c r="BG206" t="s">
        <v>122</v>
      </c>
      <c r="BH206" t="s">
        <v>741</v>
      </c>
      <c r="BI206">
        <v>617</v>
      </c>
      <c r="BJ206">
        <v>1</v>
      </c>
      <c r="BK206" t="s">
        <v>305</v>
      </c>
      <c r="BL206" t="s">
        <v>178</v>
      </c>
      <c r="BM206">
        <v>0.72499999999999998</v>
      </c>
      <c r="BN206" t="s">
        <v>69</v>
      </c>
      <c r="BO206" t="s">
        <v>191</v>
      </c>
      <c r="BP206">
        <v>3193.181</v>
      </c>
    </row>
    <row r="207" spans="1:68" ht="16.5" x14ac:dyDescent="0.25">
      <c r="A207" s="127" t="str">
        <f t="shared" si="102"/>
        <v>삼환교통</v>
      </c>
      <c r="B207" s="128" t="str">
        <f t="shared" si="118"/>
        <v>이춘석</v>
      </c>
      <c r="C207" s="129" t="str">
        <f t="shared" si="103"/>
        <v>D</v>
      </c>
      <c r="D207" s="130">
        <f t="shared" si="104"/>
        <v>0.80036158370335009</v>
      </c>
      <c r="E207" s="131">
        <f t="shared" si="105"/>
        <v>6384</v>
      </c>
      <c r="F207" s="132" t="str">
        <f t="shared" si="106"/>
        <v>79</v>
      </c>
      <c r="G207" s="133" t="str">
        <f t="shared" si="107"/>
        <v>70바3196</v>
      </c>
      <c r="H207" s="134">
        <f t="shared" si="108"/>
        <v>2</v>
      </c>
      <c r="I207" s="135">
        <f t="shared" si="119"/>
        <v>2672.585</v>
      </c>
      <c r="J207" s="136">
        <f t="shared" si="109"/>
        <v>3.819904773628037E-2</v>
      </c>
      <c r="K207" s="136">
        <f t="shared" si="110"/>
        <v>0.32831795871938074</v>
      </c>
      <c r="L207" s="136">
        <f t="shared" si="111"/>
        <v>0.18296892334574952</v>
      </c>
      <c r="M207" s="137">
        <f t="shared" si="112"/>
        <v>12.797000000000001</v>
      </c>
      <c r="N207" s="138">
        <f t="shared" si="113"/>
        <v>0</v>
      </c>
      <c r="O207" s="138">
        <f t="shared" si="114"/>
        <v>38.015629063247751</v>
      </c>
      <c r="P207" s="220">
        <f t="shared" si="115"/>
        <v>8</v>
      </c>
      <c r="Q207" s="221">
        <f t="shared" si="116"/>
        <v>0</v>
      </c>
      <c r="R207" s="221">
        <f t="shared" si="117"/>
        <v>1016</v>
      </c>
      <c r="T207">
        <v>514</v>
      </c>
      <c r="U207">
        <v>6384</v>
      </c>
      <c r="V207" t="s">
        <v>743</v>
      </c>
      <c r="W207">
        <v>2672.585</v>
      </c>
      <c r="X207">
        <v>1398.194</v>
      </c>
      <c r="Y207">
        <v>1.911</v>
      </c>
      <c r="Z207">
        <v>12.797000000000001</v>
      </c>
      <c r="AA207">
        <v>151.006068</v>
      </c>
      <c r="AB207">
        <v>5.7682880000000001</v>
      </c>
      <c r="AC207">
        <v>49.578004</v>
      </c>
      <c r="AD207" s="1">
        <v>489</v>
      </c>
      <c r="AE207">
        <v>0</v>
      </c>
      <c r="AF207">
        <v>1016</v>
      </c>
      <c r="AG207">
        <v>73</v>
      </c>
      <c r="AH207">
        <v>17.698526999999999</v>
      </c>
      <c r="AI207">
        <v>801.6</v>
      </c>
      <c r="AJ207">
        <v>0</v>
      </c>
      <c r="AK207">
        <v>8</v>
      </c>
      <c r="AL207">
        <v>1462</v>
      </c>
      <c r="AM207" t="s">
        <v>744</v>
      </c>
      <c r="AN207" t="s">
        <v>1194</v>
      </c>
      <c r="AO207">
        <v>2537.2869999999998</v>
      </c>
      <c r="AR207" t="s">
        <v>117</v>
      </c>
      <c r="AS207" t="s">
        <v>123</v>
      </c>
      <c r="AT207" t="s">
        <v>350</v>
      </c>
      <c r="AU207" t="s">
        <v>743</v>
      </c>
      <c r="AV207" t="s">
        <v>48</v>
      </c>
      <c r="AW207">
        <v>2</v>
      </c>
      <c r="BB207">
        <v>0.80036158370335009</v>
      </c>
      <c r="BC207" t="s">
        <v>66</v>
      </c>
      <c r="BF207" t="s">
        <v>117</v>
      </c>
      <c r="BG207" t="s">
        <v>123</v>
      </c>
      <c r="BH207" t="s">
        <v>743</v>
      </c>
      <c r="BI207">
        <v>6384</v>
      </c>
      <c r="BJ207">
        <v>2</v>
      </c>
      <c r="BK207" t="s">
        <v>350</v>
      </c>
      <c r="BL207" t="s">
        <v>346</v>
      </c>
      <c r="BM207">
        <v>0.80036158370335009</v>
      </c>
      <c r="BN207" t="s">
        <v>66</v>
      </c>
      <c r="BO207" t="s">
        <v>182</v>
      </c>
      <c r="BP207">
        <v>2672.585</v>
      </c>
    </row>
    <row r="208" spans="1:68" ht="16.5" x14ac:dyDescent="0.25">
      <c r="A208" s="110" t="str">
        <f t="shared" si="102"/>
        <v>삼환교통</v>
      </c>
      <c r="B208" s="111" t="str">
        <f t="shared" si="118"/>
        <v>이태민</v>
      </c>
      <c r="C208" s="112" t="str">
        <f t="shared" si="103"/>
        <v>D</v>
      </c>
      <c r="D208" s="113">
        <f t="shared" si="104"/>
        <v>0.806407883342947</v>
      </c>
      <c r="E208" s="114">
        <f t="shared" si="105"/>
        <v>5236</v>
      </c>
      <c r="F208" s="115" t="str">
        <f t="shared" si="106"/>
        <v>79</v>
      </c>
      <c r="G208" s="116" t="str">
        <f t="shared" si="107"/>
        <v>70바3190</v>
      </c>
      <c r="H208" s="117">
        <f t="shared" si="108"/>
        <v>3</v>
      </c>
      <c r="I208" s="118">
        <f t="shared" si="119"/>
        <v>2267.6039999999998</v>
      </c>
      <c r="J208" s="119">
        <f t="shared" si="109"/>
        <v>1.7251929823238473E-2</v>
      </c>
      <c r="K208" s="119">
        <f t="shared" si="110"/>
        <v>0.36967224091872553</v>
      </c>
      <c r="L208" s="119">
        <f t="shared" si="111"/>
        <v>0.22270202381015383</v>
      </c>
      <c r="M208" s="120">
        <f t="shared" si="112"/>
        <v>11.393000000000001</v>
      </c>
      <c r="N208" s="121">
        <f t="shared" si="113"/>
        <v>0</v>
      </c>
      <c r="O208" s="121">
        <f t="shared" si="114"/>
        <v>11.730443234356617</v>
      </c>
      <c r="P208" s="222">
        <f t="shared" si="115"/>
        <v>27</v>
      </c>
      <c r="Q208" s="223">
        <f t="shared" si="116"/>
        <v>0</v>
      </c>
      <c r="R208" s="223">
        <f t="shared" si="117"/>
        <v>266</v>
      </c>
      <c r="T208">
        <v>514</v>
      </c>
      <c r="U208">
        <v>5236</v>
      </c>
      <c r="V208" t="s">
        <v>745</v>
      </c>
      <c r="W208">
        <v>2267.6039999999998</v>
      </c>
      <c r="X208">
        <v>1128.8430000000001</v>
      </c>
      <c r="Y208">
        <v>2.0089999999999999</v>
      </c>
      <c r="Z208">
        <v>11.393000000000001</v>
      </c>
      <c r="AA208">
        <v>135.79663400000001</v>
      </c>
      <c r="AB208">
        <v>2.3427539999999998</v>
      </c>
      <c r="AC208">
        <v>50.200246</v>
      </c>
      <c r="AD208" s="1">
        <v>505</v>
      </c>
      <c r="AE208">
        <v>0</v>
      </c>
      <c r="AF208">
        <v>266</v>
      </c>
      <c r="AG208">
        <v>76</v>
      </c>
      <c r="AH208">
        <v>16.698528</v>
      </c>
      <c r="AI208">
        <v>827.9</v>
      </c>
      <c r="AJ208">
        <v>0</v>
      </c>
      <c r="AK208">
        <v>27</v>
      </c>
      <c r="AL208">
        <v>5931</v>
      </c>
      <c r="AM208" t="s">
        <v>746</v>
      </c>
      <c r="AN208" t="s">
        <v>1195</v>
      </c>
      <c r="AO208">
        <v>1997.672</v>
      </c>
      <c r="AR208" t="s">
        <v>117</v>
      </c>
      <c r="AS208" t="s">
        <v>123</v>
      </c>
      <c r="AT208" t="s">
        <v>348</v>
      </c>
      <c r="AU208" t="s">
        <v>745</v>
      </c>
      <c r="AV208" t="s">
        <v>48</v>
      </c>
      <c r="AW208">
        <v>3</v>
      </c>
      <c r="BB208">
        <v>0.806407883342947</v>
      </c>
      <c r="BC208" t="s">
        <v>66</v>
      </c>
      <c r="BF208" t="s">
        <v>117</v>
      </c>
      <c r="BG208" t="s">
        <v>123</v>
      </c>
      <c r="BH208" t="s">
        <v>745</v>
      </c>
      <c r="BI208">
        <v>5236</v>
      </c>
      <c r="BJ208">
        <v>3</v>
      </c>
      <c r="BK208" t="s">
        <v>348</v>
      </c>
      <c r="BL208" t="s">
        <v>341</v>
      </c>
      <c r="BM208">
        <v>0.806407883342947</v>
      </c>
      <c r="BN208" t="s">
        <v>66</v>
      </c>
      <c r="BO208" t="s">
        <v>182</v>
      </c>
      <c r="BP208">
        <v>2267.6040000000003</v>
      </c>
    </row>
    <row r="209" spans="1:68" ht="16.5" x14ac:dyDescent="0.25">
      <c r="A209" s="127" t="str">
        <f t="shared" si="102"/>
        <v>삼환교통</v>
      </c>
      <c r="B209" s="128" t="str">
        <f t="shared" si="118"/>
        <v>이필득</v>
      </c>
      <c r="C209" s="129" t="str">
        <f t="shared" si="103"/>
        <v>F</v>
      </c>
      <c r="D209" s="130">
        <f t="shared" si="104"/>
        <v>0.74041666666666661</v>
      </c>
      <c r="E209" s="131">
        <f t="shared" si="105"/>
        <v>433</v>
      </c>
      <c r="F209" s="132" t="str">
        <f t="shared" si="106"/>
        <v>62</v>
      </c>
      <c r="G209" s="133" t="str">
        <f t="shared" si="107"/>
        <v>70바3136</v>
      </c>
      <c r="H209" s="134">
        <f t="shared" si="108"/>
        <v>1</v>
      </c>
      <c r="I209" s="135">
        <f t="shared" si="119"/>
        <v>843.36099999999999</v>
      </c>
      <c r="J209" s="136">
        <f t="shared" si="109"/>
        <v>1.2071167243848236E-2</v>
      </c>
      <c r="K209" s="136">
        <f t="shared" si="110"/>
        <v>0.37524505435751199</v>
      </c>
      <c r="L209" s="136">
        <f t="shared" si="111"/>
        <v>6.1658056277205137E-2</v>
      </c>
      <c r="M209" s="137">
        <f t="shared" si="112"/>
        <v>10.935</v>
      </c>
      <c r="N209" s="138">
        <f t="shared" si="113"/>
        <v>0</v>
      </c>
      <c r="O209" s="138">
        <f t="shared" si="114"/>
        <v>4.2686346653449707</v>
      </c>
      <c r="P209" s="220">
        <f t="shared" si="115"/>
        <v>14</v>
      </c>
      <c r="Q209" s="221">
        <f t="shared" si="116"/>
        <v>0</v>
      </c>
      <c r="R209" s="221">
        <f t="shared" si="117"/>
        <v>36</v>
      </c>
      <c r="T209">
        <v>514</v>
      </c>
      <c r="U209">
        <v>433</v>
      </c>
      <c r="V209" t="s">
        <v>747</v>
      </c>
      <c r="W209">
        <v>843.36099999999999</v>
      </c>
      <c r="X209">
        <v>474.726</v>
      </c>
      <c r="Y209">
        <v>1.7769999999999999</v>
      </c>
      <c r="Z209">
        <v>10.935</v>
      </c>
      <c r="AA209">
        <v>59.622486000000002</v>
      </c>
      <c r="AB209">
        <v>0.71971300000000005</v>
      </c>
      <c r="AC209">
        <v>22.373042999999999</v>
      </c>
      <c r="AD209" s="1">
        <v>52</v>
      </c>
      <c r="AE209">
        <v>0</v>
      </c>
      <c r="AF209">
        <v>36</v>
      </c>
      <c r="AG209">
        <v>91</v>
      </c>
      <c r="AH209">
        <v>14.145015000000001</v>
      </c>
      <c r="AI209">
        <v>21</v>
      </c>
      <c r="AJ209">
        <v>7</v>
      </c>
      <c r="AK209">
        <v>14</v>
      </c>
      <c r="AL209">
        <v>1780</v>
      </c>
      <c r="AM209" t="s">
        <v>748</v>
      </c>
      <c r="AN209" t="s">
        <v>1196</v>
      </c>
      <c r="AO209">
        <v>843.36099999999999</v>
      </c>
      <c r="AR209" t="s">
        <v>117</v>
      </c>
      <c r="AS209" t="s">
        <v>122</v>
      </c>
      <c r="AT209" t="s">
        <v>305</v>
      </c>
      <c r="AU209" t="s">
        <v>747</v>
      </c>
      <c r="AV209" t="s">
        <v>48</v>
      </c>
      <c r="AW209">
        <v>1</v>
      </c>
      <c r="BB209">
        <v>0.74041666666666661</v>
      </c>
      <c r="BC209" t="s">
        <v>69</v>
      </c>
      <c r="BF209" t="s">
        <v>117</v>
      </c>
      <c r="BG209" t="s">
        <v>122</v>
      </c>
      <c r="BH209" t="s">
        <v>747</v>
      </c>
      <c r="BI209">
        <v>433</v>
      </c>
      <c r="BJ209">
        <v>1</v>
      </c>
      <c r="BK209" t="s">
        <v>305</v>
      </c>
      <c r="BL209" t="s">
        <v>178</v>
      </c>
      <c r="BM209">
        <v>0.74041666666666661</v>
      </c>
      <c r="BN209" t="s">
        <v>69</v>
      </c>
      <c r="BO209" t="s">
        <v>191</v>
      </c>
      <c r="BP209">
        <v>843.36099999999999</v>
      </c>
    </row>
    <row r="210" spans="1:68" ht="16.5" x14ac:dyDescent="0.25">
      <c r="A210" s="110" t="str">
        <f t="shared" si="102"/>
        <v>삼환교통</v>
      </c>
      <c r="B210" s="111" t="str">
        <f t="shared" si="118"/>
        <v>이헌언</v>
      </c>
      <c r="C210" s="112" t="str">
        <f t="shared" si="103"/>
        <v>F</v>
      </c>
      <c r="D210" s="113">
        <f t="shared" si="104"/>
        <v>0.76517118333698964</v>
      </c>
      <c r="E210" s="114">
        <f t="shared" si="105"/>
        <v>5011</v>
      </c>
      <c r="F210" s="115" t="str">
        <f t="shared" si="106"/>
        <v>58</v>
      </c>
      <c r="G210" s="116" t="str">
        <f t="shared" si="107"/>
        <v>72아1201</v>
      </c>
      <c r="H210" s="117">
        <f t="shared" si="108"/>
        <v>2</v>
      </c>
      <c r="I210" s="118">
        <f t="shared" si="119"/>
        <v>2388.357</v>
      </c>
      <c r="J210" s="119">
        <f t="shared" si="109"/>
        <v>7.0748154283815957E-3</v>
      </c>
      <c r="K210" s="119">
        <f t="shared" si="110"/>
        <v>0.37319474321854179</v>
      </c>
      <c r="L210" s="119">
        <f t="shared" si="111"/>
        <v>0.17920269038506387</v>
      </c>
      <c r="M210" s="120">
        <f t="shared" si="112"/>
        <v>13.115</v>
      </c>
      <c r="N210" s="121">
        <f t="shared" si="113"/>
        <v>4.1869787473145764E-2</v>
      </c>
      <c r="O210" s="121">
        <f t="shared" si="114"/>
        <v>10.467446868286441</v>
      </c>
      <c r="P210" s="222">
        <f t="shared" si="115"/>
        <v>11</v>
      </c>
      <c r="Q210" s="223">
        <f t="shared" si="116"/>
        <v>1</v>
      </c>
      <c r="R210" s="223">
        <f t="shared" si="117"/>
        <v>250</v>
      </c>
      <c r="T210">
        <v>514</v>
      </c>
      <c r="U210">
        <v>5011</v>
      </c>
      <c r="V210" t="s">
        <v>749</v>
      </c>
      <c r="W210">
        <v>2388.357</v>
      </c>
      <c r="X210">
        <v>1112.894</v>
      </c>
      <c r="Y210">
        <v>2.1459999999999999</v>
      </c>
      <c r="Z210">
        <v>13.115</v>
      </c>
      <c r="AA210">
        <v>162.23052200000001</v>
      </c>
      <c r="AB210">
        <v>1.147751</v>
      </c>
      <c r="AC210">
        <v>60.543577999999997</v>
      </c>
      <c r="AD210" s="1">
        <v>428</v>
      </c>
      <c r="AE210">
        <v>1</v>
      </c>
      <c r="AF210">
        <v>250</v>
      </c>
      <c r="AG210">
        <v>72</v>
      </c>
      <c r="AH210">
        <v>14.721995</v>
      </c>
      <c r="AI210">
        <v>1545.1</v>
      </c>
      <c r="AJ210">
        <v>0</v>
      </c>
      <c r="AK210">
        <v>11</v>
      </c>
      <c r="AL210">
        <v>2784</v>
      </c>
      <c r="AM210" t="s">
        <v>750</v>
      </c>
      <c r="AN210" t="s">
        <v>1197</v>
      </c>
      <c r="AO210">
        <v>2262.991</v>
      </c>
      <c r="AR210" t="s">
        <v>117</v>
      </c>
      <c r="AS210" t="s">
        <v>121</v>
      </c>
      <c r="AT210" t="s">
        <v>296</v>
      </c>
      <c r="AU210" t="s">
        <v>749</v>
      </c>
      <c r="AV210" t="s">
        <v>48</v>
      </c>
      <c r="AW210">
        <v>2</v>
      </c>
      <c r="BB210">
        <v>0.76517118333698964</v>
      </c>
      <c r="BC210" t="s">
        <v>69</v>
      </c>
      <c r="BF210" t="s">
        <v>117</v>
      </c>
      <c r="BG210" t="s">
        <v>121</v>
      </c>
      <c r="BH210" t="s">
        <v>749</v>
      </c>
      <c r="BI210">
        <v>5011</v>
      </c>
      <c r="BJ210">
        <v>2</v>
      </c>
      <c r="BK210" t="s">
        <v>296</v>
      </c>
      <c r="BL210" t="s">
        <v>365</v>
      </c>
      <c r="BM210">
        <v>0.76517118333698964</v>
      </c>
      <c r="BN210" t="s">
        <v>69</v>
      </c>
      <c r="BO210" t="s">
        <v>191</v>
      </c>
      <c r="BP210">
        <v>2388.357</v>
      </c>
    </row>
    <row r="211" spans="1:68" ht="16.5" x14ac:dyDescent="0.25">
      <c r="A211" s="127" t="str">
        <f t="shared" si="102"/>
        <v>삼환교통</v>
      </c>
      <c r="B211" s="128" t="str">
        <f t="shared" si="118"/>
        <v>이형호</v>
      </c>
      <c r="C211" s="129" t="str">
        <f t="shared" si="103"/>
        <v>F</v>
      </c>
      <c r="D211" s="130">
        <f t="shared" si="104"/>
        <v>0.76152421982807739</v>
      </c>
      <c r="E211" s="131">
        <f t="shared" si="105"/>
        <v>5202</v>
      </c>
      <c r="F211" s="132" t="str">
        <f t="shared" si="106"/>
        <v>4</v>
      </c>
      <c r="G211" s="133" t="str">
        <f t="shared" si="107"/>
        <v>72아1230</v>
      </c>
      <c r="H211" s="134">
        <f t="shared" si="108"/>
        <v>3</v>
      </c>
      <c r="I211" s="135">
        <f t="shared" si="119"/>
        <v>1974.7249999999999</v>
      </c>
      <c r="J211" s="136">
        <f t="shared" si="109"/>
        <v>2.0927269814806755E-2</v>
      </c>
      <c r="K211" s="136">
        <f t="shared" si="110"/>
        <v>0.32576944252454504</v>
      </c>
      <c r="L211" s="136">
        <f t="shared" si="111"/>
        <v>5.7223157654863341E-2</v>
      </c>
      <c r="M211" s="137">
        <f t="shared" si="112"/>
        <v>13.081</v>
      </c>
      <c r="N211" s="138">
        <f t="shared" si="113"/>
        <v>0.10127992505285546</v>
      </c>
      <c r="O211" s="138">
        <f t="shared" si="114"/>
        <v>33.47301522996873</v>
      </c>
      <c r="P211" s="220">
        <f t="shared" si="115"/>
        <v>0</v>
      </c>
      <c r="Q211" s="221">
        <f t="shared" si="116"/>
        <v>2</v>
      </c>
      <c r="R211" s="221">
        <f t="shared" si="117"/>
        <v>661</v>
      </c>
      <c r="T211">
        <v>514</v>
      </c>
      <c r="U211">
        <v>5202</v>
      </c>
      <c r="V211" t="s">
        <v>751</v>
      </c>
      <c r="W211">
        <v>1974.7249999999999</v>
      </c>
      <c r="X211">
        <v>926.19399999999996</v>
      </c>
      <c r="Y211">
        <v>2.1320000000000001</v>
      </c>
      <c r="Z211">
        <v>13.081</v>
      </c>
      <c r="AA211">
        <v>122.844978</v>
      </c>
      <c r="AB211">
        <v>2.5708099999999998</v>
      </c>
      <c r="AC211">
        <v>40.01914</v>
      </c>
      <c r="AD211" s="1">
        <v>113</v>
      </c>
      <c r="AE211">
        <v>2</v>
      </c>
      <c r="AF211">
        <v>661</v>
      </c>
      <c r="AG211">
        <v>68</v>
      </c>
      <c r="AH211">
        <v>16.074933999999999</v>
      </c>
      <c r="AI211">
        <v>163.5</v>
      </c>
      <c r="AJ211">
        <v>0</v>
      </c>
      <c r="AK211">
        <v>0</v>
      </c>
      <c r="AL211">
        <v>0</v>
      </c>
      <c r="AM211" t="s">
        <v>752</v>
      </c>
      <c r="AN211" t="s">
        <v>1198</v>
      </c>
      <c r="AO211">
        <v>1698.6010000000001</v>
      </c>
      <c r="AR211" t="s">
        <v>117</v>
      </c>
      <c r="AS211" t="s">
        <v>120</v>
      </c>
      <c r="AT211" t="s">
        <v>279</v>
      </c>
      <c r="AU211" t="s">
        <v>751</v>
      </c>
      <c r="AV211" t="s">
        <v>48</v>
      </c>
      <c r="AW211">
        <v>3</v>
      </c>
      <c r="BB211">
        <v>0.76152421982807739</v>
      </c>
      <c r="BC211" t="s">
        <v>69</v>
      </c>
      <c r="BF211" t="s">
        <v>117</v>
      </c>
      <c r="BG211" t="s">
        <v>120</v>
      </c>
      <c r="BH211" t="s">
        <v>751</v>
      </c>
      <c r="BI211">
        <v>5202</v>
      </c>
      <c r="BJ211">
        <v>3</v>
      </c>
      <c r="BK211" t="s">
        <v>279</v>
      </c>
      <c r="BL211" t="s">
        <v>255</v>
      </c>
      <c r="BM211">
        <v>0.76152421982807739</v>
      </c>
      <c r="BN211" t="s">
        <v>69</v>
      </c>
      <c r="BO211" t="s">
        <v>191</v>
      </c>
      <c r="BP211">
        <v>1974.7250000000001</v>
      </c>
    </row>
    <row r="212" spans="1:68" ht="16.5" x14ac:dyDescent="0.25">
      <c r="A212" s="110" t="str">
        <f t="shared" si="102"/>
        <v>삼환교통</v>
      </c>
      <c r="B212" s="111" t="str">
        <f t="shared" si="118"/>
        <v>이호남</v>
      </c>
      <c r="C212" s="112" t="str">
        <f t="shared" si="103"/>
        <v>A</v>
      </c>
      <c r="D212" s="113">
        <f t="shared" si="104"/>
        <v>0.98223094510731868</v>
      </c>
      <c r="E212" s="114">
        <f t="shared" si="105"/>
        <v>9753</v>
      </c>
      <c r="F212" s="115" t="str">
        <f t="shared" si="106"/>
        <v>23</v>
      </c>
      <c r="G212" s="116" t="str">
        <f t="shared" si="107"/>
        <v>70바3122</v>
      </c>
      <c r="H212" s="117">
        <f t="shared" si="108"/>
        <v>3</v>
      </c>
      <c r="I212" s="118">
        <f t="shared" si="119"/>
        <v>419.67099999999999</v>
      </c>
      <c r="J212" s="119">
        <f t="shared" si="109"/>
        <v>1.6812436276578576E-2</v>
      </c>
      <c r="K212" s="119">
        <f t="shared" si="110"/>
        <v>0.33184384598283595</v>
      </c>
      <c r="L212" s="119">
        <f t="shared" si="111"/>
        <v>0.22160215978707132</v>
      </c>
      <c r="M212" s="120">
        <f t="shared" si="112"/>
        <v>17.283000000000001</v>
      </c>
      <c r="N212" s="121">
        <f t="shared" si="113"/>
        <v>0</v>
      </c>
      <c r="O212" s="121">
        <f t="shared" si="114"/>
        <v>26.211008146857896</v>
      </c>
      <c r="P212" s="222">
        <f t="shared" si="115"/>
        <v>0</v>
      </c>
      <c r="Q212" s="223">
        <f t="shared" si="116"/>
        <v>0</v>
      </c>
      <c r="R212" s="223">
        <f t="shared" si="117"/>
        <v>110</v>
      </c>
      <c r="T212">
        <v>514</v>
      </c>
      <c r="U212">
        <v>9753</v>
      </c>
      <c r="V212" t="s">
        <v>1199</v>
      </c>
      <c r="W212">
        <v>419.67099999999999</v>
      </c>
      <c r="X212">
        <v>238.15199999999999</v>
      </c>
      <c r="Y212">
        <v>1.762</v>
      </c>
      <c r="Z212">
        <v>17.283000000000001</v>
      </c>
      <c r="AA212">
        <v>19.958321000000002</v>
      </c>
      <c r="AB212">
        <v>0.33554800000000001</v>
      </c>
      <c r="AC212">
        <v>6.6230460000000004</v>
      </c>
      <c r="AD212" s="1">
        <v>93</v>
      </c>
      <c r="AE212">
        <v>0</v>
      </c>
      <c r="AF212">
        <v>110</v>
      </c>
      <c r="AG212">
        <v>79</v>
      </c>
      <c r="AH212">
        <v>21.027369</v>
      </c>
      <c r="AI212">
        <v>849.6</v>
      </c>
      <c r="AJ212">
        <v>0</v>
      </c>
      <c r="AK212">
        <v>0</v>
      </c>
      <c r="AL212">
        <v>0</v>
      </c>
      <c r="AM212" t="s">
        <v>1200</v>
      </c>
      <c r="AN212" t="s">
        <v>1201</v>
      </c>
      <c r="AO212">
        <v>90.8</v>
      </c>
      <c r="AR212" t="s">
        <v>117</v>
      </c>
      <c r="AS212" t="s">
        <v>119</v>
      </c>
      <c r="AT212" t="s">
        <v>235</v>
      </c>
      <c r="AU212" t="s">
        <v>1199</v>
      </c>
      <c r="AV212" t="s">
        <v>48</v>
      </c>
      <c r="AW212">
        <v>3</v>
      </c>
      <c r="BB212">
        <v>0.98223094510731868</v>
      </c>
      <c r="BC212" t="s">
        <v>65</v>
      </c>
      <c r="BF212" t="s">
        <v>117</v>
      </c>
      <c r="BG212" t="s">
        <v>119</v>
      </c>
      <c r="BH212" t="s">
        <v>1199</v>
      </c>
      <c r="BI212">
        <v>9753</v>
      </c>
      <c r="BJ212">
        <v>3</v>
      </c>
      <c r="BK212" t="s">
        <v>235</v>
      </c>
      <c r="BL212" t="s">
        <v>214</v>
      </c>
      <c r="BM212">
        <v>0.98223094510731868</v>
      </c>
      <c r="BN212" t="s">
        <v>65</v>
      </c>
      <c r="BO212" t="s">
        <v>181</v>
      </c>
      <c r="BP212">
        <v>221.23599999999999</v>
      </c>
    </row>
    <row r="213" spans="1:68" ht="16.5" x14ac:dyDescent="0.25">
      <c r="A213" s="127" t="str">
        <f t="shared" si="102"/>
        <v>삼환교통</v>
      </c>
      <c r="B213" s="128" t="str">
        <f t="shared" si="118"/>
        <v>이효상</v>
      </c>
      <c r="C213" s="129" t="str">
        <f t="shared" si="103"/>
        <v>C</v>
      </c>
      <c r="D213" s="130">
        <f t="shared" si="104"/>
        <v>0.86801922361871331</v>
      </c>
      <c r="E213" s="131">
        <f t="shared" si="105"/>
        <v>6758</v>
      </c>
      <c r="F213" s="132" t="str">
        <f t="shared" si="106"/>
        <v>79</v>
      </c>
      <c r="G213" s="133" t="str">
        <f t="shared" si="107"/>
        <v>70바3198</v>
      </c>
      <c r="H213" s="134">
        <f t="shared" si="108"/>
        <v>5</v>
      </c>
      <c r="I213" s="135">
        <f t="shared" si="119"/>
        <v>2553.8530000000001</v>
      </c>
      <c r="J213" s="136">
        <f t="shared" si="109"/>
        <v>2.6715155290505679E-2</v>
      </c>
      <c r="K213" s="136">
        <f t="shared" si="110"/>
        <v>0.34756825787541357</v>
      </c>
      <c r="L213" s="136">
        <f t="shared" si="111"/>
        <v>0.17189712955287559</v>
      </c>
      <c r="M213" s="137">
        <f t="shared" si="112"/>
        <v>12.715</v>
      </c>
      <c r="N213" s="138">
        <f t="shared" si="113"/>
        <v>0</v>
      </c>
      <c r="O213" s="138">
        <f t="shared" si="114"/>
        <v>23.298130315253069</v>
      </c>
      <c r="P213" s="220">
        <f t="shared" si="115"/>
        <v>15</v>
      </c>
      <c r="Q213" s="221">
        <f t="shared" si="116"/>
        <v>0</v>
      </c>
      <c r="R213" s="221">
        <f t="shared" si="117"/>
        <v>595</v>
      </c>
      <c r="T213">
        <v>514</v>
      </c>
      <c r="U213">
        <v>6758</v>
      </c>
      <c r="V213" t="s">
        <v>753</v>
      </c>
      <c r="W213">
        <v>2553.8530000000001</v>
      </c>
      <c r="X213">
        <v>1243.0070000000001</v>
      </c>
      <c r="Y213">
        <v>2.0550000000000002</v>
      </c>
      <c r="Z213">
        <v>12.715</v>
      </c>
      <c r="AA213">
        <v>142.93662</v>
      </c>
      <c r="AB213">
        <v>3.8185739999999999</v>
      </c>
      <c r="AC213">
        <v>49.680231999999997</v>
      </c>
      <c r="AD213" s="1">
        <v>439</v>
      </c>
      <c r="AE213">
        <v>0</v>
      </c>
      <c r="AF213">
        <v>595</v>
      </c>
      <c r="AG213">
        <v>89</v>
      </c>
      <c r="AH213">
        <v>17.86703</v>
      </c>
      <c r="AI213">
        <v>1701.4</v>
      </c>
      <c r="AJ213">
        <v>42</v>
      </c>
      <c r="AK213">
        <v>15</v>
      </c>
      <c r="AL213">
        <v>4038</v>
      </c>
      <c r="AM213" t="s">
        <v>754</v>
      </c>
      <c r="AN213" t="s">
        <v>1202</v>
      </c>
      <c r="AO213">
        <v>1865.6210000000001</v>
      </c>
      <c r="AR213" t="s">
        <v>117</v>
      </c>
      <c r="AS213" t="s">
        <v>123</v>
      </c>
      <c r="AT213" t="s">
        <v>351</v>
      </c>
      <c r="AU213" t="s">
        <v>753</v>
      </c>
      <c r="AV213" t="s">
        <v>48</v>
      </c>
      <c r="AW213">
        <v>5</v>
      </c>
      <c r="BB213">
        <v>0.86801922361871331</v>
      </c>
      <c r="BC213" t="s">
        <v>68</v>
      </c>
      <c r="BF213" t="s">
        <v>117</v>
      </c>
      <c r="BG213" t="s">
        <v>123</v>
      </c>
      <c r="BH213" t="s">
        <v>753</v>
      </c>
      <c r="BI213">
        <v>6758</v>
      </c>
      <c r="BJ213">
        <v>5</v>
      </c>
      <c r="BK213" t="s">
        <v>351</v>
      </c>
      <c r="BL213" t="s">
        <v>364</v>
      </c>
      <c r="BM213">
        <v>0.86801922361871331</v>
      </c>
      <c r="BN213" t="s">
        <v>68</v>
      </c>
      <c r="BO213" t="s">
        <v>180</v>
      </c>
      <c r="BP213">
        <v>2524.701</v>
      </c>
    </row>
    <row r="214" spans="1:68" ht="16.5" x14ac:dyDescent="0.25">
      <c r="A214" s="110" t="str">
        <f t="shared" si="102"/>
        <v>삼환교통</v>
      </c>
      <c r="B214" s="111" t="str">
        <f t="shared" si="118"/>
        <v>이희성</v>
      </c>
      <c r="C214" s="112" t="str">
        <f t="shared" si="103"/>
        <v>F</v>
      </c>
      <c r="D214" s="113">
        <f t="shared" si="104"/>
        <v>0.79748490433895813</v>
      </c>
      <c r="E214" s="114">
        <f t="shared" si="105"/>
        <v>2008</v>
      </c>
      <c r="F214" s="115" t="str">
        <f t="shared" si="106"/>
        <v>62</v>
      </c>
      <c r="G214" s="116" t="str">
        <f t="shared" si="107"/>
        <v>70바3137</v>
      </c>
      <c r="H214" s="117">
        <f t="shared" si="108"/>
        <v>10</v>
      </c>
      <c r="I214" s="118">
        <f t="shared" si="119"/>
        <v>1769.047</v>
      </c>
      <c r="J214" s="119">
        <f t="shared" si="109"/>
        <v>1.6431941152079618E-2</v>
      </c>
      <c r="K214" s="119">
        <f t="shared" si="110"/>
        <v>0.37995089244219327</v>
      </c>
      <c r="L214" s="119">
        <f t="shared" si="111"/>
        <v>0.19332442835040561</v>
      </c>
      <c r="M214" s="120">
        <f t="shared" si="112"/>
        <v>15.198</v>
      </c>
      <c r="N214" s="121">
        <f t="shared" si="113"/>
        <v>5.6527610628773574E-2</v>
      </c>
      <c r="O214" s="121">
        <f t="shared" si="114"/>
        <v>9.9488594706641482</v>
      </c>
      <c r="P214" s="222">
        <f t="shared" si="115"/>
        <v>14</v>
      </c>
      <c r="Q214" s="223">
        <f t="shared" si="116"/>
        <v>1</v>
      </c>
      <c r="R214" s="223">
        <f t="shared" si="117"/>
        <v>176</v>
      </c>
      <c r="T214">
        <v>514</v>
      </c>
      <c r="U214">
        <v>2008</v>
      </c>
      <c r="V214" t="s">
        <v>755</v>
      </c>
      <c r="W214">
        <v>1769.047</v>
      </c>
      <c r="X214">
        <v>987.95399999999995</v>
      </c>
      <c r="Y214">
        <v>1.7909999999999999</v>
      </c>
      <c r="Z214">
        <v>15.198</v>
      </c>
      <c r="AA214">
        <v>120.765525</v>
      </c>
      <c r="AB214">
        <v>1.9844120000000001</v>
      </c>
      <c r="AC214">
        <v>45.884968999999998</v>
      </c>
      <c r="AD214" s="1">
        <v>342</v>
      </c>
      <c r="AE214">
        <v>1</v>
      </c>
      <c r="AF214">
        <v>176</v>
      </c>
      <c r="AG214">
        <v>90</v>
      </c>
      <c r="AH214">
        <v>14.648609</v>
      </c>
      <c r="AI214">
        <v>66.599999999999994</v>
      </c>
      <c r="AJ214">
        <v>5.0999999999999996</v>
      </c>
      <c r="AK214">
        <v>14</v>
      </c>
      <c r="AL214">
        <v>4207</v>
      </c>
      <c r="AM214" t="s">
        <v>756</v>
      </c>
      <c r="AN214" t="s">
        <v>1203</v>
      </c>
      <c r="AO214">
        <v>427.17500000000001</v>
      </c>
      <c r="AR214" t="s">
        <v>117</v>
      </c>
      <c r="AS214" t="s">
        <v>122</v>
      </c>
      <c r="AT214" t="s">
        <v>307</v>
      </c>
      <c r="AU214" t="s">
        <v>755</v>
      </c>
      <c r="AV214" t="s">
        <v>48</v>
      </c>
      <c r="AW214">
        <v>10</v>
      </c>
      <c r="BB214">
        <v>0.79748490433895813</v>
      </c>
      <c r="BC214" t="s">
        <v>69</v>
      </c>
      <c r="BF214" t="s">
        <v>117</v>
      </c>
      <c r="BG214" t="s">
        <v>122</v>
      </c>
      <c r="BH214" t="s">
        <v>755</v>
      </c>
      <c r="BI214">
        <v>2008</v>
      </c>
      <c r="BJ214">
        <v>10</v>
      </c>
      <c r="BK214" t="s">
        <v>307</v>
      </c>
      <c r="BL214" t="s">
        <v>329</v>
      </c>
      <c r="BM214">
        <v>0.79748490433895813</v>
      </c>
      <c r="BN214" t="s">
        <v>69</v>
      </c>
      <c r="BO214" t="s">
        <v>191</v>
      </c>
      <c r="BP214">
        <v>1769.047</v>
      </c>
    </row>
    <row r="215" spans="1:68" ht="16.5" x14ac:dyDescent="0.25">
      <c r="A215" s="127" t="str">
        <f t="shared" si="102"/>
        <v>삼환교통</v>
      </c>
      <c r="B215" s="128" t="str">
        <f t="shared" si="118"/>
        <v>인슬기</v>
      </c>
      <c r="C215" s="129" t="str">
        <f t="shared" si="103"/>
        <v>F</v>
      </c>
      <c r="D215" s="130">
        <f t="shared" si="104"/>
        <v>0.75933104109869698</v>
      </c>
      <c r="E215" s="131">
        <f t="shared" si="105"/>
        <v>2036</v>
      </c>
      <c r="F215" s="132" t="str">
        <f t="shared" si="106"/>
        <v>62</v>
      </c>
      <c r="G215" s="133" t="str">
        <f t="shared" si="107"/>
        <v>70바3130</v>
      </c>
      <c r="H215" s="134">
        <f t="shared" si="108"/>
        <v>10</v>
      </c>
      <c r="I215" s="135">
        <f t="shared" si="119"/>
        <v>1516.896</v>
      </c>
      <c r="J215" s="136">
        <f t="shared" si="109"/>
        <v>3.7006039121507892E-2</v>
      </c>
      <c r="K215" s="136">
        <f t="shared" si="110"/>
        <v>0.37913996608897738</v>
      </c>
      <c r="L215" s="136">
        <f t="shared" si="111"/>
        <v>9.8226905470117934E-2</v>
      </c>
      <c r="M215" s="137">
        <f t="shared" si="112"/>
        <v>13.659000000000001</v>
      </c>
      <c r="N215" s="138">
        <f t="shared" si="113"/>
        <v>0</v>
      </c>
      <c r="O215" s="138">
        <f t="shared" si="114"/>
        <v>1.5162542455118875</v>
      </c>
      <c r="P215" s="220">
        <f t="shared" si="115"/>
        <v>20</v>
      </c>
      <c r="Q215" s="221">
        <f t="shared" si="116"/>
        <v>0</v>
      </c>
      <c r="R215" s="221">
        <f t="shared" si="117"/>
        <v>23</v>
      </c>
      <c r="T215">
        <v>514</v>
      </c>
      <c r="U215">
        <v>2036</v>
      </c>
      <c r="V215" t="s">
        <v>757</v>
      </c>
      <c r="W215">
        <v>1516.896</v>
      </c>
      <c r="X215">
        <v>847.63599999999997</v>
      </c>
      <c r="Y215">
        <v>1.79</v>
      </c>
      <c r="Z215">
        <v>13.659000000000001</v>
      </c>
      <c r="AA215">
        <v>108.93803</v>
      </c>
      <c r="AB215">
        <v>4.0313650000000001</v>
      </c>
      <c r="AC215">
        <v>41.302760999999997</v>
      </c>
      <c r="AD215" s="1">
        <v>149</v>
      </c>
      <c r="AE215">
        <v>0</v>
      </c>
      <c r="AF215">
        <v>23</v>
      </c>
      <c r="AG215">
        <v>78</v>
      </c>
      <c r="AH215">
        <v>13.924393</v>
      </c>
      <c r="AI215">
        <v>221</v>
      </c>
      <c r="AJ215">
        <v>0</v>
      </c>
      <c r="AK215">
        <v>20</v>
      </c>
      <c r="AL215">
        <v>2774</v>
      </c>
      <c r="AM215" t="s">
        <v>758</v>
      </c>
      <c r="AN215" t="s">
        <v>1204</v>
      </c>
      <c r="AO215">
        <v>254.988</v>
      </c>
      <c r="AR215" t="s">
        <v>117</v>
      </c>
      <c r="AS215" t="s">
        <v>122</v>
      </c>
      <c r="AT215" t="s">
        <v>304</v>
      </c>
      <c r="AU215" t="s">
        <v>757</v>
      </c>
      <c r="AV215" t="s">
        <v>48</v>
      </c>
      <c r="AW215">
        <v>10</v>
      </c>
      <c r="BB215">
        <v>0.75933104109869698</v>
      </c>
      <c r="BC215" t="s">
        <v>69</v>
      </c>
      <c r="BF215" t="s">
        <v>117</v>
      </c>
      <c r="BG215" t="s">
        <v>122</v>
      </c>
      <c r="BH215" t="s">
        <v>757</v>
      </c>
      <c r="BI215">
        <v>2036</v>
      </c>
      <c r="BJ215">
        <v>10</v>
      </c>
      <c r="BK215" t="s">
        <v>304</v>
      </c>
      <c r="BL215" t="s">
        <v>310</v>
      </c>
      <c r="BM215">
        <v>0.75933104109869698</v>
      </c>
      <c r="BN215" t="s">
        <v>69</v>
      </c>
      <c r="BO215" t="s">
        <v>191</v>
      </c>
      <c r="BP215">
        <v>1480.3690000000001</v>
      </c>
    </row>
    <row r="216" spans="1:68" ht="16.5" x14ac:dyDescent="0.25">
      <c r="A216" s="110" t="str">
        <f t="shared" si="102"/>
        <v>삼환교통</v>
      </c>
      <c r="B216" s="111" t="str">
        <f t="shared" si="118"/>
        <v>임보현</v>
      </c>
      <c r="C216" s="112" t="str">
        <f t="shared" si="103"/>
        <v>F</v>
      </c>
      <c r="D216" s="113">
        <f t="shared" si="104"/>
        <v>0.76326098020422439</v>
      </c>
      <c r="E216" s="114">
        <f t="shared" si="105"/>
        <v>1356</v>
      </c>
      <c r="F216" s="115" t="str">
        <f t="shared" si="106"/>
        <v>4</v>
      </c>
      <c r="G216" s="116" t="str">
        <f t="shared" si="107"/>
        <v>72아1222</v>
      </c>
      <c r="H216" s="117">
        <f t="shared" si="108"/>
        <v>3</v>
      </c>
      <c r="I216" s="118">
        <f t="shared" si="119"/>
        <v>2286.2669999999998</v>
      </c>
      <c r="J216" s="119">
        <f t="shared" si="109"/>
        <v>2.3829845644171163E-2</v>
      </c>
      <c r="K216" s="119">
        <f t="shared" si="110"/>
        <v>0.35146290190802865</v>
      </c>
      <c r="L216" s="119">
        <f t="shared" si="111"/>
        <v>0.19026649118410055</v>
      </c>
      <c r="M216" s="120">
        <f t="shared" si="112"/>
        <v>13.109</v>
      </c>
      <c r="N216" s="121">
        <f t="shared" si="113"/>
        <v>0.17495769304285108</v>
      </c>
      <c r="O216" s="121">
        <f t="shared" si="114"/>
        <v>38.971826125295081</v>
      </c>
      <c r="P216" s="222">
        <f t="shared" si="115"/>
        <v>6</v>
      </c>
      <c r="Q216" s="223">
        <f t="shared" si="116"/>
        <v>4</v>
      </c>
      <c r="R216" s="223">
        <f t="shared" si="117"/>
        <v>891</v>
      </c>
      <c r="T216">
        <v>514</v>
      </c>
      <c r="U216">
        <v>1356</v>
      </c>
      <c r="V216" t="s">
        <v>907</v>
      </c>
      <c r="W216">
        <v>2286.2669999999998</v>
      </c>
      <c r="X216">
        <v>1072.537</v>
      </c>
      <c r="Y216">
        <v>2.1320000000000001</v>
      </c>
      <c r="Z216">
        <v>13.109</v>
      </c>
      <c r="AA216">
        <v>145.71940799999999</v>
      </c>
      <c r="AB216">
        <v>3.4724710000000001</v>
      </c>
      <c r="AC216">
        <v>51.214965999999997</v>
      </c>
      <c r="AD216" s="1">
        <v>435</v>
      </c>
      <c r="AE216">
        <v>4</v>
      </c>
      <c r="AF216">
        <v>891</v>
      </c>
      <c r="AG216">
        <v>74</v>
      </c>
      <c r="AH216">
        <v>15.689515999999999</v>
      </c>
      <c r="AI216">
        <v>292.5</v>
      </c>
      <c r="AJ216">
        <v>0</v>
      </c>
      <c r="AK216">
        <v>6</v>
      </c>
      <c r="AL216">
        <v>1284</v>
      </c>
      <c r="AM216" t="s">
        <v>908</v>
      </c>
      <c r="AN216" t="s">
        <v>1205</v>
      </c>
      <c r="AO216">
        <v>2049.6799999999998</v>
      </c>
      <c r="AR216" t="s">
        <v>117</v>
      </c>
      <c r="AS216" t="s">
        <v>120</v>
      </c>
      <c r="AT216" t="s">
        <v>896</v>
      </c>
      <c r="AU216" t="s">
        <v>907</v>
      </c>
      <c r="AV216" t="s">
        <v>48</v>
      </c>
      <c r="AW216">
        <v>3</v>
      </c>
      <c r="BB216">
        <v>0.76326098020422439</v>
      </c>
      <c r="BC216" t="s">
        <v>69</v>
      </c>
      <c r="BF216" t="s">
        <v>117</v>
      </c>
      <c r="BG216" t="s">
        <v>120</v>
      </c>
      <c r="BH216" t="s">
        <v>907</v>
      </c>
      <c r="BI216">
        <v>1356</v>
      </c>
      <c r="BJ216">
        <v>3</v>
      </c>
      <c r="BK216" t="s">
        <v>896</v>
      </c>
      <c r="BL216" t="s">
        <v>261</v>
      </c>
      <c r="BM216">
        <v>0.76326098020422439</v>
      </c>
      <c r="BN216" t="s">
        <v>69</v>
      </c>
      <c r="BO216" t="s">
        <v>191</v>
      </c>
      <c r="BP216">
        <v>2286.2669999999998</v>
      </c>
    </row>
    <row r="217" spans="1:68" ht="16.5" x14ac:dyDescent="0.25">
      <c r="A217" s="127" t="str">
        <f t="shared" si="102"/>
        <v>삼환교통</v>
      </c>
      <c r="B217" s="128" t="str">
        <f t="shared" si="118"/>
        <v>임봉재</v>
      </c>
      <c r="C217" s="129" t="str">
        <f t="shared" si="103"/>
        <v>C</v>
      </c>
      <c r="D217" s="130">
        <f t="shared" si="104"/>
        <v>0.88136363636363635</v>
      </c>
      <c r="E217" s="131">
        <f t="shared" si="105"/>
        <v>1232</v>
      </c>
      <c r="F217" s="132" t="str">
        <f t="shared" si="106"/>
        <v>79</v>
      </c>
      <c r="G217" s="133" t="str">
        <f t="shared" si="107"/>
        <v>70바3179</v>
      </c>
      <c r="H217" s="134">
        <f t="shared" si="108"/>
        <v>1</v>
      </c>
      <c r="I217" s="135">
        <f t="shared" si="119"/>
        <v>2305.9589999999998</v>
      </c>
      <c r="J217" s="136">
        <f t="shared" si="109"/>
        <v>4.8583433678378411E-2</v>
      </c>
      <c r="K217" s="136">
        <f t="shared" si="110"/>
        <v>0.36020974970242969</v>
      </c>
      <c r="L217" s="136">
        <f t="shared" si="111"/>
        <v>0.17649923524225714</v>
      </c>
      <c r="M217" s="137">
        <f t="shared" si="112"/>
        <v>14.933999999999999</v>
      </c>
      <c r="N217" s="138">
        <f t="shared" si="113"/>
        <v>0.13009771639478412</v>
      </c>
      <c r="O217" s="138">
        <f t="shared" si="114"/>
        <v>33.95550397903866</v>
      </c>
      <c r="P217" s="220">
        <f t="shared" si="115"/>
        <v>28</v>
      </c>
      <c r="Q217" s="221">
        <f t="shared" si="116"/>
        <v>3</v>
      </c>
      <c r="R217" s="221">
        <f t="shared" si="117"/>
        <v>783</v>
      </c>
      <c r="T217">
        <v>514</v>
      </c>
      <c r="U217">
        <v>1232</v>
      </c>
      <c r="V217" t="s">
        <v>759</v>
      </c>
      <c r="W217">
        <v>2305.9589999999998</v>
      </c>
      <c r="X217">
        <v>1188.962</v>
      </c>
      <c r="Y217">
        <v>1.9390000000000001</v>
      </c>
      <c r="Z217">
        <v>14.933999999999999</v>
      </c>
      <c r="AA217">
        <v>132.040235</v>
      </c>
      <c r="AB217">
        <v>6.414968</v>
      </c>
      <c r="AC217">
        <v>47.562179999999998</v>
      </c>
      <c r="AD217" s="1">
        <v>407</v>
      </c>
      <c r="AE217">
        <v>3</v>
      </c>
      <c r="AF217">
        <v>783</v>
      </c>
      <c r="AG217">
        <v>77</v>
      </c>
      <c r="AH217">
        <v>17.464062999999999</v>
      </c>
      <c r="AI217">
        <v>442.1</v>
      </c>
      <c r="AJ217">
        <v>0</v>
      </c>
      <c r="AK217">
        <v>28</v>
      </c>
      <c r="AL217">
        <v>5966</v>
      </c>
      <c r="AM217" t="s">
        <v>760</v>
      </c>
      <c r="AN217" t="s">
        <v>1206</v>
      </c>
      <c r="AO217">
        <v>2305.9589999999998</v>
      </c>
      <c r="AR217" t="s">
        <v>117</v>
      </c>
      <c r="AS217" t="s">
        <v>123</v>
      </c>
      <c r="AT217" t="s">
        <v>346</v>
      </c>
      <c r="AU217" t="s">
        <v>759</v>
      </c>
      <c r="AV217" t="s">
        <v>48</v>
      </c>
      <c r="AW217">
        <v>1</v>
      </c>
      <c r="BB217">
        <v>0.88136363636363635</v>
      </c>
      <c r="BC217" t="s">
        <v>68</v>
      </c>
      <c r="BF217" t="s">
        <v>117</v>
      </c>
      <c r="BG217" t="s">
        <v>123</v>
      </c>
      <c r="BH217" t="s">
        <v>759</v>
      </c>
      <c r="BI217">
        <v>1232</v>
      </c>
      <c r="BJ217">
        <v>1</v>
      </c>
      <c r="BK217" t="s">
        <v>346</v>
      </c>
      <c r="BL217" t="s">
        <v>178</v>
      </c>
      <c r="BM217">
        <v>0.88136363636363635</v>
      </c>
      <c r="BN217" t="s">
        <v>68</v>
      </c>
      <c r="BO217" t="s">
        <v>180</v>
      </c>
      <c r="BP217">
        <v>2305.9589999999998</v>
      </c>
    </row>
    <row r="218" spans="1:68" ht="16.5" x14ac:dyDescent="0.25">
      <c r="A218" s="110" t="str">
        <f t="shared" si="102"/>
        <v>삼환교통</v>
      </c>
      <c r="B218" s="111" t="str">
        <f t="shared" si="118"/>
        <v>임영만</v>
      </c>
      <c r="C218" s="112" t="str">
        <f t="shared" si="103"/>
        <v>F</v>
      </c>
      <c r="D218" s="113">
        <f t="shared" si="104"/>
        <v>0.73517869412689352</v>
      </c>
      <c r="E218" s="114">
        <f t="shared" si="105"/>
        <v>3240</v>
      </c>
      <c r="F218" s="115" t="str">
        <f t="shared" si="106"/>
        <v>58</v>
      </c>
      <c r="G218" s="116" t="str">
        <f t="shared" si="107"/>
        <v>72아1197</v>
      </c>
      <c r="H218" s="117">
        <f t="shared" si="108"/>
        <v>3</v>
      </c>
      <c r="I218" s="118">
        <f t="shared" si="119"/>
        <v>2330.047</v>
      </c>
      <c r="J218" s="119">
        <f t="shared" si="109"/>
        <v>2.0280819143534138E-2</v>
      </c>
      <c r="K218" s="119">
        <f t="shared" si="110"/>
        <v>0.39214886229455376</v>
      </c>
      <c r="L218" s="119">
        <f t="shared" si="111"/>
        <v>0.27553092276679397</v>
      </c>
      <c r="M218" s="120">
        <f t="shared" si="112"/>
        <v>15.41</v>
      </c>
      <c r="N218" s="121">
        <f t="shared" si="113"/>
        <v>0</v>
      </c>
      <c r="O218" s="121">
        <f t="shared" si="114"/>
        <v>9.6993751628186047</v>
      </c>
      <c r="P218" s="222">
        <f t="shared" si="115"/>
        <v>0</v>
      </c>
      <c r="Q218" s="223">
        <f t="shared" si="116"/>
        <v>0</v>
      </c>
      <c r="R218" s="223">
        <f t="shared" si="117"/>
        <v>226</v>
      </c>
      <c r="T218">
        <v>514</v>
      </c>
      <c r="U218">
        <v>3240</v>
      </c>
      <c r="V218" t="s">
        <v>761</v>
      </c>
      <c r="W218">
        <v>2330.047</v>
      </c>
      <c r="X218">
        <v>1133.8579999999999</v>
      </c>
      <c r="Y218">
        <v>2.0550000000000002</v>
      </c>
      <c r="Z218">
        <v>15.41</v>
      </c>
      <c r="AA218">
        <v>147.70246599999999</v>
      </c>
      <c r="AB218">
        <v>2.9955270000000001</v>
      </c>
      <c r="AC218">
        <v>57.921354000000001</v>
      </c>
      <c r="AD218" s="1">
        <v>642</v>
      </c>
      <c r="AE218">
        <v>0</v>
      </c>
      <c r="AF218">
        <v>226</v>
      </c>
      <c r="AG218">
        <v>72</v>
      </c>
      <c r="AH218">
        <v>15.775274</v>
      </c>
      <c r="AI218">
        <v>2786.4</v>
      </c>
      <c r="AJ218">
        <v>0</v>
      </c>
      <c r="AK218">
        <v>0</v>
      </c>
      <c r="AL218">
        <v>0</v>
      </c>
      <c r="AM218" t="s">
        <v>762</v>
      </c>
      <c r="AN218" t="s">
        <v>1207</v>
      </c>
      <c r="AO218">
        <v>2092.877</v>
      </c>
      <c r="AR218" t="s">
        <v>117</v>
      </c>
      <c r="AS218" t="s">
        <v>121</v>
      </c>
      <c r="AT218" t="s">
        <v>290</v>
      </c>
      <c r="AU218" t="s">
        <v>761</v>
      </c>
      <c r="AV218" t="s">
        <v>48</v>
      </c>
      <c r="AW218">
        <v>3</v>
      </c>
      <c r="BB218">
        <v>0.73517869412689352</v>
      </c>
      <c r="BC218" t="s">
        <v>69</v>
      </c>
      <c r="BF218" t="s">
        <v>117</v>
      </c>
      <c r="BG218" t="s">
        <v>121</v>
      </c>
      <c r="BH218" t="s">
        <v>761</v>
      </c>
      <c r="BI218">
        <v>3240</v>
      </c>
      <c r="BJ218">
        <v>3</v>
      </c>
      <c r="BK218" t="s">
        <v>290</v>
      </c>
      <c r="BL218" t="s">
        <v>287</v>
      </c>
      <c r="BM218">
        <v>0.73517869412689352</v>
      </c>
      <c r="BN218" t="s">
        <v>69</v>
      </c>
      <c r="BO218" t="s">
        <v>191</v>
      </c>
      <c r="BP218">
        <v>2330.047</v>
      </c>
    </row>
    <row r="219" spans="1:68" ht="16.5" x14ac:dyDescent="0.25">
      <c r="A219" s="127" t="str">
        <f t="shared" si="102"/>
        <v>삼환교통</v>
      </c>
      <c r="B219" s="128" t="str">
        <f t="shared" si="118"/>
        <v>임우열</v>
      </c>
      <c r="C219" s="129" t="str">
        <f t="shared" si="103"/>
        <v>C</v>
      </c>
      <c r="D219" s="130">
        <f t="shared" si="104"/>
        <v>0.86150000000000004</v>
      </c>
      <c r="E219" s="131">
        <f t="shared" si="105"/>
        <v>4425</v>
      </c>
      <c r="F219" s="132" t="str">
        <f t="shared" si="106"/>
        <v>14</v>
      </c>
      <c r="G219" s="133" t="str">
        <f t="shared" si="107"/>
        <v>70바3175</v>
      </c>
      <c r="H219" s="134">
        <f t="shared" si="108"/>
        <v>1</v>
      </c>
      <c r="I219" s="135">
        <f t="shared" si="119"/>
        <v>1341.675</v>
      </c>
      <c r="J219" s="136">
        <f t="shared" si="109"/>
        <v>3.0079012586150942E-2</v>
      </c>
      <c r="K219" s="136">
        <f t="shared" si="110"/>
        <v>0.31933923069311082</v>
      </c>
      <c r="L219" s="136">
        <f t="shared" si="111"/>
        <v>0.14086869025658227</v>
      </c>
      <c r="M219" s="137">
        <f t="shared" si="112"/>
        <v>11.164999999999999</v>
      </c>
      <c r="N219" s="138">
        <f t="shared" si="113"/>
        <v>0.37266849274228114</v>
      </c>
      <c r="O219" s="138">
        <f t="shared" si="114"/>
        <v>4.7701567071011981</v>
      </c>
      <c r="P219" s="220">
        <f t="shared" si="115"/>
        <v>6</v>
      </c>
      <c r="Q219" s="221">
        <f t="shared" si="116"/>
        <v>5</v>
      </c>
      <c r="R219" s="221">
        <f t="shared" si="117"/>
        <v>64</v>
      </c>
      <c r="T219">
        <v>514</v>
      </c>
      <c r="U219">
        <v>4425</v>
      </c>
      <c r="V219" t="s">
        <v>763</v>
      </c>
      <c r="W219">
        <v>1341.675</v>
      </c>
      <c r="X219">
        <v>778.56700000000001</v>
      </c>
      <c r="Y219">
        <v>1.7230000000000001</v>
      </c>
      <c r="Z219">
        <v>11.164999999999999</v>
      </c>
      <c r="AA219">
        <v>84.997471000000004</v>
      </c>
      <c r="AB219">
        <v>2.5566399999999998</v>
      </c>
      <c r="AC219">
        <v>27.143027</v>
      </c>
      <c r="AD219" s="1">
        <v>189</v>
      </c>
      <c r="AE219">
        <v>5</v>
      </c>
      <c r="AF219">
        <v>64</v>
      </c>
      <c r="AG219">
        <v>77</v>
      </c>
      <c r="AH219">
        <v>15.784881</v>
      </c>
      <c r="AI219">
        <v>261.5</v>
      </c>
      <c r="AJ219">
        <v>0</v>
      </c>
      <c r="AK219">
        <v>6</v>
      </c>
      <c r="AL219">
        <v>866</v>
      </c>
      <c r="AM219" t="s">
        <v>764</v>
      </c>
      <c r="AN219" t="s">
        <v>1208</v>
      </c>
      <c r="AO219">
        <v>1341.675</v>
      </c>
      <c r="AR219" t="s">
        <v>117</v>
      </c>
      <c r="AS219" t="s">
        <v>118</v>
      </c>
      <c r="AT219" t="s">
        <v>219</v>
      </c>
      <c r="AU219" t="s">
        <v>763</v>
      </c>
      <c r="AV219" t="s">
        <v>48</v>
      </c>
      <c r="AW219">
        <v>1</v>
      </c>
      <c r="BB219">
        <v>0.86150000000000004</v>
      </c>
      <c r="BC219" t="s">
        <v>68</v>
      </c>
      <c r="BF219" t="s">
        <v>117</v>
      </c>
      <c r="BG219" t="s">
        <v>118</v>
      </c>
      <c r="BH219" t="s">
        <v>763</v>
      </c>
      <c r="BI219">
        <v>4425</v>
      </c>
      <c r="BJ219">
        <v>1</v>
      </c>
      <c r="BK219" t="s">
        <v>219</v>
      </c>
      <c r="BL219" t="s">
        <v>178</v>
      </c>
      <c r="BM219">
        <v>0.86150000000000004</v>
      </c>
      <c r="BN219" t="s">
        <v>68</v>
      </c>
      <c r="BO219" t="s">
        <v>180</v>
      </c>
      <c r="BP219">
        <v>1341.675</v>
      </c>
    </row>
    <row r="220" spans="1:68" ht="16.5" x14ac:dyDescent="0.25">
      <c r="A220" s="110" t="str">
        <f t="shared" si="102"/>
        <v>삼환교통</v>
      </c>
      <c r="B220" s="111" t="str">
        <f t="shared" si="118"/>
        <v>장규봉</v>
      </c>
      <c r="C220" s="112" t="str">
        <f t="shared" si="103"/>
        <v>F</v>
      </c>
      <c r="D220" s="113">
        <f t="shared" si="104"/>
        <v>0.77691846710772605</v>
      </c>
      <c r="E220" s="114">
        <f t="shared" si="105"/>
        <v>3009</v>
      </c>
      <c r="F220" s="115" t="str">
        <f t="shared" si="106"/>
        <v>4</v>
      </c>
      <c r="G220" s="116" t="str">
        <f t="shared" si="107"/>
        <v>72아1211</v>
      </c>
      <c r="H220" s="117">
        <f t="shared" si="108"/>
        <v>2</v>
      </c>
      <c r="I220" s="118">
        <f t="shared" si="119"/>
        <v>2482.9879999999998</v>
      </c>
      <c r="J220" s="119">
        <f t="shared" si="109"/>
        <v>2.7827806007905503E-2</v>
      </c>
      <c r="K220" s="119">
        <f t="shared" si="110"/>
        <v>0.31038914958464969</v>
      </c>
      <c r="L220" s="119">
        <f t="shared" si="111"/>
        <v>0.1917045108554693</v>
      </c>
      <c r="M220" s="120">
        <f t="shared" si="112"/>
        <v>12.752000000000001</v>
      </c>
      <c r="N220" s="121">
        <f t="shared" si="113"/>
        <v>4.0274056902409518E-2</v>
      </c>
      <c r="O220" s="121">
        <f t="shared" si="114"/>
        <v>8.4172778926035896</v>
      </c>
      <c r="P220" s="222">
        <f t="shared" si="115"/>
        <v>3</v>
      </c>
      <c r="Q220" s="223">
        <f t="shared" si="116"/>
        <v>1</v>
      </c>
      <c r="R220" s="223">
        <f t="shared" si="117"/>
        <v>209</v>
      </c>
      <c r="T220">
        <v>514</v>
      </c>
      <c r="U220">
        <v>3009</v>
      </c>
      <c r="V220" t="s">
        <v>765</v>
      </c>
      <c r="W220">
        <v>2482.9879999999998</v>
      </c>
      <c r="X220">
        <v>1144.7270000000001</v>
      </c>
      <c r="Y220">
        <v>2.169</v>
      </c>
      <c r="Z220">
        <v>12.752000000000001</v>
      </c>
      <c r="AA220">
        <v>153.582176</v>
      </c>
      <c r="AB220">
        <v>4.2738550000000002</v>
      </c>
      <c r="AC220">
        <v>47.670240999999997</v>
      </c>
      <c r="AD220" s="1">
        <v>476</v>
      </c>
      <c r="AE220">
        <v>1</v>
      </c>
      <c r="AF220">
        <v>209</v>
      </c>
      <c r="AG220">
        <v>73</v>
      </c>
      <c r="AH220">
        <v>16.167162000000001</v>
      </c>
      <c r="AI220">
        <v>109.6</v>
      </c>
      <c r="AJ220">
        <v>0</v>
      </c>
      <c r="AK220">
        <v>3</v>
      </c>
      <c r="AL220">
        <v>1267</v>
      </c>
      <c r="AM220" t="s">
        <v>766</v>
      </c>
      <c r="AN220" t="s">
        <v>1209</v>
      </c>
      <c r="AO220">
        <v>2312.1790000000001</v>
      </c>
      <c r="AR220" t="s">
        <v>117</v>
      </c>
      <c r="AS220" t="s">
        <v>120</v>
      </c>
      <c r="AT220" t="s">
        <v>255</v>
      </c>
      <c r="AU220" t="s">
        <v>765</v>
      </c>
      <c r="AV220" t="s">
        <v>48</v>
      </c>
      <c r="AW220">
        <v>2</v>
      </c>
      <c r="BB220">
        <v>0.77691846710772605</v>
      </c>
      <c r="BC220" t="s">
        <v>69</v>
      </c>
      <c r="BF220" t="s">
        <v>117</v>
      </c>
      <c r="BG220" t="s">
        <v>120</v>
      </c>
      <c r="BH220" t="s">
        <v>765</v>
      </c>
      <c r="BI220">
        <v>3009</v>
      </c>
      <c r="BJ220">
        <v>2</v>
      </c>
      <c r="BK220" t="s">
        <v>255</v>
      </c>
      <c r="BL220" t="s">
        <v>362</v>
      </c>
      <c r="BM220">
        <v>0.77691846710772605</v>
      </c>
      <c r="BN220" t="s">
        <v>69</v>
      </c>
      <c r="BO220" t="s">
        <v>191</v>
      </c>
      <c r="BP220">
        <v>2482.9880000000003</v>
      </c>
    </row>
    <row r="221" spans="1:68" ht="16.5" x14ac:dyDescent="0.25">
      <c r="A221" s="127" t="str">
        <f t="shared" si="102"/>
        <v>삼환교통</v>
      </c>
      <c r="B221" s="128" t="str">
        <f t="shared" si="118"/>
        <v>장기산</v>
      </c>
      <c r="C221" s="129" t="str">
        <f t="shared" si="103"/>
        <v>D</v>
      </c>
      <c r="D221" s="130">
        <f t="shared" si="104"/>
        <v>0.80041666666666667</v>
      </c>
      <c r="E221" s="131">
        <f t="shared" si="105"/>
        <v>2585</v>
      </c>
      <c r="F221" s="132" t="str">
        <f t="shared" si="106"/>
        <v>62</v>
      </c>
      <c r="G221" s="133" t="str">
        <f t="shared" si="107"/>
        <v>70바3156</v>
      </c>
      <c r="H221" s="134">
        <f t="shared" si="108"/>
        <v>1</v>
      </c>
      <c r="I221" s="135">
        <f t="shared" si="119"/>
        <v>1897.1849999999999</v>
      </c>
      <c r="J221" s="136">
        <f t="shared" si="109"/>
        <v>2.7515567006444985E-2</v>
      </c>
      <c r="K221" s="136">
        <f t="shared" si="110"/>
        <v>0.36301481170758815</v>
      </c>
      <c r="L221" s="136">
        <f t="shared" si="111"/>
        <v>8.855224978059599E-2</v>
      </c>
      <c r="M221" s="137">
        <f t="shared" si="112"/>
        <v>13.457000000000001</v>
      </c>
      <c r="N221" s="138">
        <f t="shared" si="113"/>
        <v>0</v>
      </c>
      <c r="O221" s="138">
        <f t="shared" si="114"/>
        <v>7.3793541483829994</v>
      </c>
      <c r="P221" s="220">
        <f t="shared" si="115"/>
        <v>4</v>
      </c>
      <c r="Q221" s="221">
        <f t="shared" si="116"/>
        <v>0</v>
      </c>
      <c r="R221" s="221">
        <f t="shared" si="117"/>
        <v>140</v>
      </c>
      <c r="T221">
        <v>514</v>
      </c>
      <c r="U221">
        <v>2585</v>
      </c>
      <c r="V221" t="s">
        <v>767</v>
      </c>
      <c r="W221">
        <v>1897.1849999999999</v>
      </c>
      <c r="X221">
        <v>987.41099999999994</v>
      </c>
      <c r="Y221">
        <v>1.921</v>
      </c>
      <c r="Z221">
        <v>13.457000000000001</v>
      </c>
      <c r="AA221">
        <v>133.04468700000001</v>
      </c>
      <c r="AB221">
        <v>3.6608000000000001</v>
      </c>
      <c r="AC221">
        <v>48.297192000000003</v>
      </c>
      <c r="AD221" s="1">
        <v>168</v>
      </c>
      <c r="AE221">
        <v>0</v>
      </c>
      <c r="AF221">
        <v>140</v>
      </c>
      <c r="AG221">
        <v>96</v>
      </c>
      <c r="AH221">
        <v>14.259757</v>
      </c>
      <c r="AI221">
        <v>64.900000000000006</v>
      </c>
      <c r="AJ221">
        <v>8.1999999999999993</v>
      </c>
      <c r="AK221">
        <v>4</v>
      </c>
      <c r="AL221">
        <v>110</v>
      </c>
      <c r="AM221" t="s">
        <v>768</v>
      </c>
      <c r="AN221" t="s">
        <v>1210</v>
      </c>
      <c r="AO221">
        <v>1897.1849999999999</v>
      </c>
      <c r="AR221" t="s">
        <v>117</v>
      </c>
      <c r="AS221" t="s">
        <v>122</v>
      </c>
      <c r="AT221" t="s">
        <v>309</v>
      </c>
      <c r="AU221" t="s">
        <v>767</v>
      </c>
      <c r="AV221" t="s">
        <v>48</v>
      </c>
      <c r="AW221">
        <v>1</v>
      </c>
      <c r="BB221">
        <v>0.80041666666666667</v>
      </c>
      <c r="BC221" t="s">
        <v>66</v>
      </c>
      <c r="BF221" t="s">
        <v>117</v>
      </c>
      <c r="BG221" t="s">
        <v>122</v>
      </c>
      <c r="BH221" t="s">
        <v>767</v>
      </c>
      <c r="BI221">
        <v>2585</v>
      </c>
      <c r="BJ221">
        <v>1</v>
      </c>
      <c r="BK221" t="s">
        <v>309</v>
      </c>
      <c r="BL221" t="s">
        <v>178</v>
      </c>
      <c r="BM221">
        <v>0.80041666666666667</v>
      </c>
      <c r="BN221" t="s">
        <v>66</v>
      </c>
      <c r="BO221" t="s">
        <v>182</v>
      </c>
      <c r="BP221">
        <v>1897.1849999999999</v>
      </c>
    </row>
    <row r="222" spans="1:68" ht="16.5" x14ac:dyDescent="0.25">
      <c r="A222" s="110" t="str">
        <f t="shared" si="102"/>
        <v>삼환교통</v>
      </c>
      <c r="B222" s="111" t="str">
        <f t="shared" si="118"/>
        <v>장성인</v>
      </c>
      <c r="C222" s="112" t="str">
        <f t="shared" si="103"/>
        <v>D</v>
      </c>
      <c r="D222" s="113">
        <f t="shared" si="104"/>
        <v>0.81365760414565358</v>
      </c>
      <c r="E222" s="114">
        <f t="shared" si="105"/>
        <v>3105</v>
      </c>
      <c r="F222" s="115" t="str">
        <f t="shared" si="106"/>
        <v>62</v>
      </c>
      <c r="G222" s="116" t="str">
        <f t="shared" si="107"/>
        <v>70바3181</v>
      </c>
      <c r="H222" s="117">
        <f t="shared" si="108"/>
        <v>3</v>
      </c>
      <c r="I222" s="118">
        <f t="shared" si="119"/>
        <v>1780.3579999999999</v>
      </c>
      <c r="J222" s="119">
        <f t="shared" si="109"/>
        <v>2.5227175445000957E-2</v>
      </c>
      <c r="K222" s="119">
        <f t="shared" si="110"/>
        <v>0.370404891024256</v>
      </c>
      <c r="L222" s="119">
        <f t="shared" si="111"/>
        <v>0.14884646795756809</v>
      </c>
      <c r="M222" s="120">
        <f t="shared" si="112"/>
        <v>11.388999999999999</v>
      </c>
      <c r="N222" s="121">
        <f t="shared" si="113"/>
        <v>0</v>
      </c>
      <c r="O222" s="121">
        <f t="shared" si="114"/>
        <v>2.5837500098294837</v>
      </c>
      <c r="P222" s="222">
        <f t="shared" si="115"/>
        <v>14</v>
      </c>
      <c r="Q222" s="223">
        <f t="shared" si="116"/>
        <v>0</v>
      </c>
      <c r="R222" s="223">
        <f t="shared" si="117"/>
        <v>46</v>
      </c>
      <c r="T222">
        <v>514</v>
      </c>
      <c r="U222">
        <v>3105</v>
      </c>
      <c r="V222" t="s">
        <v>769</v>
      </c>
      <c r="W222">
        <v>1780.3579999999999</v>
      </c>
      <c r="X222">
        <v>917.90300000000002</v>
      </c>
      <c r="Y222">
        <v>1.94</v>
      </c>
      <c r="Z222">
        <v>11.388999999999999</v>
      </c>
      <c r="AA222">
        <v>128.597195</v>
      </c>
      <c r="AB222">
        <v>3.2441439999999999</v>
      </c>
      <c r="AC222">
        <v>47.633029999999998</v>
      </c>
      <c r="AD222" s="1">
        <v>265</v>
      </c>
      <c r="AE222">
        <v>0</v>
      </c>
      <c r="AF222">
        <v>46</v>
      </c>
      <c r="AG222">
        <v>92</v>
      </c>
      <c r="AH222">
        <v>13.844454000000001</v>
      </c>
      <c r="AI222">
        <v>22.2</v>
      </c>
      <c r="AJ222">
        <v>7.4</v>
      </c>
      <c r="AK222">
        <v>14</v>
      </c>
      <c r="AL222">
        <v>2677</v>
      </c>
      <c r="AM222" t="s">
        <v>770</v>
      </c>
      <c r="AN222" t="s">
        <v>1211</v>
      </c>
      <c r="AO222">
        <v>1465.0139999999999</v>
      </c>
      <c r="AR222" t="s">
        <v>117</v>
      </c>
      <c r="AS222" t="s">
        <v>122</v>
      </c>
      <c r="AT222" t="s">
        <v>321</v>
      </c>
      <c r="AU222" t="s">
        <v>769</v>
      </c>
      <c r="AV222" t="s">
        <v>48</v>
      </c>
      <c r="AW222">
        <v>3</v>
      </c>
      <c r="BB222">
        <v>0.81365760414565358</v>
      </c>
      <c r="BC222" t="s">
        <v>66</v>
      </c>
      <c r="BF222" t="s">
        <v>117</v>
      </c>
      <c r="BG222" t="s">
        <v>122</v>
      </c>
      <c r="BH222" t="s">
        <v>769</v>
      </c>
      <c r="BI222">
        <v>3105</v>
      </c>
      <c r="BJ222">
        <v>3</v>
      </c>
      <c r="BK222" t="s">
        <v>321</v>
      </c>
      <c r="BL222" t="s">
        <v>323</v>
      </c>
      <c r="BM222">
        <v>0.81365760414565358</v>
      </c>
      <c r="BN222" t="s">
        <v>66</v>
      </c>
      <c r="BO222" t="s">
        <v>182</v>
      </c>
      <c r="BP222">
        <v>1743.5829999999999</v>
      </c>
    </row>
    <row r="223" spans="1:68" ht="16.5" x14ac:dyDescent="0.25">
      <c r="A223" s="127" t="str">
        <f t="shared" si="102"/>
        <v>삼환교통</v>
      </c>
      <c r="B223" s="128" t="str">
        <f t="shared" si="118"/>
        <v>장재용</v>
      </c>
      <c r="C223" s="129" t="str">
        <f t="shared" si="103"/>
        <v>D</v>
      </c>
      <c r="D223" s="130">
        <f t="shared" si="104"/>
        <v>0.82428571428571429</v>
      </c>
      <c r="E223" s="131">
        <f t="shared" si="105"/>
        <v>8085</v>
      </c>
      <c r="F223" s="132" t="str">
        <f t="shared" si="106"/>
        <v>14</v>
      </c>
      <c r="G223" s="133" t="str">
        <f t="shared" si="107"/>
        <v>70바3183</v>
      </c>
      <c r="H223" s="134">
        <f t="shared" si="108"/>
        <v>1</v>
      </c>
      <c r="I223" s="135">
        <f t="shared" si="119"/>
        <v>870.75199999999995</v>
      </c>
      <c r="J223" s="136">
        <f t="shared" si="109"/>
        <v>4.804008339017702E-2</v>
      </c>
      <c r="K223" s="136">
        <f t="shared" si="110"/>
        <v>0.33319686979699947</v>
      </c>
      <c r="L223" s="136">
        <f t="shared" si="111"/>
        <v>0.18260078644665761</v>
      </c>
      <c r="M223" s="137">
        <f t="shared" si="112"/>
        <v>16.244</v>
      </c>
      <c r="N223" s="138">
        <f t="shared" si="113"/>
        <v>0.45937304766454745</v>
      </c>
      <c r="O223" s="138">
        <f t="shared" si="114"/>
        <v>25.61004740729852</v>
      </c>
      <c r="P223" s="220">
        <f t="shared" si="115"/>
        <v>5</v>
      </c>
      <c r="Q223" s="221">
        <f t="shared" si="116"/>
        <v>4</v>
      </c>
      <c r="R223" s="221">
        <f t="shared" si="117"/>
        <v>223</v>
      </c>
      <c r="T223">
        <v>514</v>
      </c>
      <c r="U223">
        <v>8085</v>
      </c>
      <c r="V223" t="s">
        <v>771</v>
      </c>
      <c r="W223">
        <v>870.75199999999995</v>
      </c>
      <c r="X223">
        <v>502.98399999999998</v>
      </c>
      <c r="Y223">
        <v>1.7310000000000001</v>
      </c>
      <c r="Z223">
        <v>16.244</v>
      </c>
      <c r="AA223">
        <v>48.252206000000001</v>
      </c>
      <c r="AB223">
        <v>2.3180399999999999</v>
      </c>
      <c r="AC223">
        <v>16.077483999999998</v>
      </c>
      <c r="AD223" s="1">
        <v>159</v>
      </c>
      <c r="AE223">
        <v>4</v>
      </c>
      <c r="AF223">
        <v>223</v>
      </c>
      <c r="AG223">
        <v>75</v>
      </c>
      <c r="AH223">
        <v>18.045847999999999</v>
      </c>
      <c r="AI223">
        <v>446.3</v>
      </c>
      <c r="AJ223">
        <v>0</v>
      </c>
      <c r="AK223">
        <v>5</v>
      </c>
      <c r="AL223">
        <v>1719</v>
      </c>
      <c r="AM223" t="s">
        <v>772</v>
      </c>
      <c r="AN223" t="s">
        <v>1212</v>
      </c>
      <c r="AO223">
        <v>870.75199999999995</v>
      </c>
      <c r="AR223" t="s">
        <v>117</v>
      </c>
      <c r="AS223" t="s">
        <v>118</v>
      </c>
      <c r="AT223" t="s">
        <v>222</v>
      </c>
      <c r="AU223" t="s">
        <v>771</v>
      </c>
      <c r="AV223" t="s">
        <v>48</v>
      </c>
      <c r="AW223">
        <v>1</v>
      </c>
      <c r="BB223">
        <v>0.82428571428571429</v>
      </c>
      <c r="BC223" t="s">
        <v>66</v>
      </c>
      <c r="BF223" t="s">
        <v>117</v>
      </c>
      <c r="BG223" t="s">
        <v>118</v>
      </c>
      <c r="BH223" t="s">
        <v>771</v>
      </c>
      <c r="BI223">
        <v>8085</v>
      </c>
      <c r="BJ223">
        <v>1</v>
      </c>
      <c r="BK223" t="s">
        <v>222</v>
      </c>
      <c r="BL223" t="s">
        <v>178</v>
      </c>
      <c r="BM223">
        <v>0.82428571428571429</v>
      </c>
      <c r="BN223" t="s">
        <v>66</v>
      </c>
      <c r="BO223" t="s">
        <v>182</v>
      </c>
      <c r="BP223">
        <v>870.75199999999995</v>
      </c>
    </row>
    <row r="224" spans="1:68" ht="16.5" x14ac:dyDescent="0.25">
      <c r="A224" s="110" t="str">
        <f t="shared" si="102"/>
        <v>삼환교통</v>
      </c>
      <c r="B224" s="111" t="str">
        <f t="shared" si="118"/>
        <v>장진태</v>
      </c>
      <c r="C224" s="112" t="str">
        <f t="shared" si="103"/>
        <v>F</v>
      </c>
      <c r="D224" s="113">
        <f t="shared" si="104"/>
        <v>0.7601616906252544</v>
      </c>
      <c r="E224" s="114">
        <f t="shared" si="105"/>
        <v>7643</v>
      </c>
      <c r="F224" s="115" t="str">
        <f t="shared" si="106"/>
        <v>14</v>
      </c>
      <c r="G224" s="116" t="str">
        <f t="shared" si="107"/>
        <v>70바3178</v>
      </c>
      <c r="H224" s="117">
        <f t="shared" si="108"/>
        <v>11</v>
      </c>
      <c r="I224" s="118">
        <f t="shared" si="119"/>
        <v>1187.4690000000001</v>
      </c>
      <c r="J224" s="119">
        <f t="shared" si="109"/>
        <v>2.1724506010624794E-2</v>
      </c>
      <c r="K224" s="119">
        <f t="shared" si="110"/>
        <v>0.36693391209457193</v>
      </c>
      <c r="L224" s="119">
        <f t="shared" si="111"/>
        <v>0.24674328340360885</v>
      </c>
      <c r="M224" s="120">
        <f t="shared" si="112"/>
        <v>13.773999999999999</v>
      </c>
      <c r="N224" s="121">
        <f t="shared" si="113"/>
        <v>0</v>
      </c>
      <c r="O224" s="121">
        <f t="shared" si="114"/>
        <v>12.884546880802782</v>
      </c>
      <c r="P224" s="222">
        <f t="shared" si="115"/>
        <v>11</v>
      </c>
      <c r="Q224" s="223">
        <f t="shared" si="116"/>
        <v>0</v>
      </c>
      <c r="R224" s="223">
        <f t="shared" si="117"/>
        <v>153</v>
      </c>
      <c r="T224">
        <v>514</v>
      </c>
      <c r="U224">
        <v>7643</v>
      </c>
      <c r="V224" t="s">
        <v>773</v>
      </c>
      <c r="W224">
        <v>1187.4690000000001</v>
      </c>
      <c r="X224">
        <v>674.30100000000004</v>
      </c>
      <c r="Y224">
        <v>1.7609999999999999</v>
      </c>
      <c r="Z224">
        <v>13.773999999999999</v>
      </c>
      <c r="AA224">
        <v>80.297476000000003</v>
      </c>
      <c r="AB224">
        <v>1.7444230000000001</v>
      </c>
      <c r="AC224">
        <v>29.463867</v>
      </c>
      <c r="AD224" s="1">
        <v>293</v>
      </c>
      <c r="AE224">
        <v>0</v>
      </c>
      <c r="AF224">
        <v>153</v>
      </c>
      <c r="AG224">
        <v>68</v>
      </c>
      <c r="AH224">
        <v>14.788372000000001</v>
      </c>
      <c r="AI224">
        <v>14</v>
      </c>
      <c r="AJ224">
        <v>0</v>
      </c>
      <c r="AK224">
        <v>11</v>
      </c>
      <c r="AL224">
        <v>861</v>
      </c>
      <c r="AM224" t="s">
        <v>774</v>
      </c>
      <c r="AN224" t="s">
        <v>1213</v>
      </c>
      <c r="AO224">
        <v>149.411</v>
      </c>
      <c r="AR224" t="s">
        <v>117</v>
      </c>
      <c r="AS224" t="s">
        <v>118</v>
      </c>
      <c r="AT224" t="s">
        <v>221</v>
      </c>
      <c r="AU224" t="s">
        <v>773</v>
      </c>
      <c r="AV224" t="s">
        <v>48</v>
      </c>
      <c r="AW224">
        <v>11</v>
      </c>
      <c r="BB224">
        <v>0.7601616906252544</v>
      </c>
      <c r="BC224" t="s">
        <v>69</v>
      </c>
      <c r="BF224" t="s">
        <v>117</v>
      </c>
      <c r="BG224" t="s">
        <v>118</v>
      </c>
      <c r="BH224" t="s">
        <v>773</v>
      </c>
      <c r="BI224">
        <v>7643</v>
      </c>
      <c r="BJ224">
        <v>11</v>
      </c>
      <c r="BK224" t="s">
        <v>221</v>
      </c>
      <c r="BL224" t="s">
        <v>304</v>
      </c>
      <c r="BM224">
        <v>0.7601616906252544</v>
      </c>
      <c r="BN224" t="s">
        <v>69</v>
      </c>
      <c r="BO224" t="s">
        <v>191</v>
      </c>
      <c r="BP224">
        <v>1128.6440000000002</v>
      </c>
    </row>
    <row r="225" spans="1:68" ht="16.5" x14ac:dyDescent="0.25">
      <c r="A225" s="127" t="str">
        <f t="shared" si="102"/>
        <v>삼환교통</v>
      </c>
      <c r="B225" s="128" t="str">
        <f t="shared" si="118"/>
        <v>장천웅</v>
      </c>
      <c r="C225" s="129" t="str">
        <f t="shared" si="103"/>
        <v>F</v>
      </c>
      <c r="D225" s="130">
        <f t="shared" si="104"/>
        <v>0.65607142857142864</v>
      </c>
      <c r="E225" s="131">
        <f t="shared" si="105"/>
        <v>5354</v>
      </c>
      <c r="F225" s="132" t="str">
        <f t="shared" si="106"/>
        <v>58</v>
      </c>
      <c r="G225" s="133" t="str">
        <f t="shared" si="107"/>
        <v>72아1193</v>
      </c>
      <c r="H225" s="134">
        <f t="shared" si="108"/>
        <v>1</v>
      </c>
      <c r="I225" s="135">
        <f t="shared" si="119"/>
        <v>2270.8879999999999</v>
      </c>
      <c r="J225" s="136">
        <f t="shared" si="109"/>
        <v>3.0031597343690597E-2</v>
      </c>
      <c r="K225" s="136">
        <f t="shared" si="110"/>
        <v>0.38373954694715867</v>
      </c>
      <c r="L225" s="136">
        <f t="shared" si="111"/>
        <v>0.2228203240318325</v>
      </c>
      <c r="M225" s="137">
        <f t="shared" si="112"/>
        <v>16.026</v>
      </c>
      <c r="N225" s="138">
        <f t="shared" si="113"/>
        <v>0</v>
      </c>
      <c r="O225" s="138">
        <f t="shared" si="114"/>
        <v>17.658290501336921</v>
      </c>
      <c r="P225" s="220">
        <f t="shared" si="115"/>
        <v>28</v>
      </c>
      <c r="Q225" s="221">
        <f t="shared" si="116"/>
        <v>0</v>
      </c>
      <c r="R225" s="221">
        <f t="shared" si="117"/>
        <v>401</v>
      </c>
      <c r="T225">
        <v>514</v>
      </c>
      <c r="U225">
        <v>5354</v>
      </c>
      <c r="V225" t="s">
        <v>775</v>
      </c>
      <c r="W225">
        <v>2270.8879999999999</v>
      </c>
      <c r="X225">
        <v>1235.9649999999999</v>
      </c>
      <c r="Y225">
        <v>1.837</v>
      </c>
      <c r="Z225">
        <v>16.026</v>
      </c>
      <c r="AA225">
        <v>159.30358100000001</v>
      </c>
      <c r="AB225">
        <v>4.784141</v>
      </c>
      <c r="AC225">
        <v>61.131084000000001</v>
      </c>
      <c r="AD225" s="1">
        <v>506</v>
      </c>
      <c r="AE225">
        <v>0</v>
      </c>
      <c r="AF225">
        <v>401</v>
      </c>
      <c r="AG225">
        <v>72</v>
      </c>
      <c r="AH225">
        <v>14.255096999999999</v>
      </c>
      <c r="AI225">
        <v>2072.1</v>
      </c>
      <c r="AJ225">
        <v>0</v>
      </c>
      <c r="AK225">
        <v>28</v>
      </c>
      <c r="AL225">
        <v>23598</v>
      </c>
      <c r="AM225" t="s">
        <v>776</v>
      </c>
      <c r="AN225" t="s">
        <v>1214</v>
      </c>
      <c r="AO225">
        <v>2270.8879999999999</v>
      </c>
      <c r="AR225" t="s">
        <v>117</v>
      </c>
      <c r="AS225" t="s">
        <v>121</v>
      </c>
      <c r="AT225" t="s">
        <v>282</v>
      </c>
      <c r="AU225" t="s">
        <v>775</v>
      </c>
      <c r="AV225" t="s">
        <v>48</v>
      </c>
      <c r="AW225">
        <v>1</v>
      </c>
      <c r="BB225">
        <v>0.65607142857142864</v>
      </c>
      <c r="BC225" t="s">
        <v>69</v>
      </c>
      <c r="BF225" t="s">
        <v>117</v>
      </c>
      <c r="BG225" t="s">
        <v>121</v>
      </c>
      <c r="BH225" t="s">
        <v>775</v>
      </c>
      <c r="BI225">
        <v>5354</v>
      </c>
      <c r="BJ225">
        <v>1</v>
      </c>
      <c r="BK225" t="s">
        <v>282</v>
      </c>
      <c r="BL225" t="s">
        <v>178</v>
      </c>
      <c r="BM225">
        <v>0.65607142857142864</v>
      </c>
      <c r="BN225" t="s">
        <v>69</v>
      </c>
      <c r="BO225" t="s">
        <v>191</v>
      </c>
      <c r="BP225">
        <v>2270.8879999999999</v>
      </c>
    </row>
    <row r="226" spans="1:68" ht="16.5" x14ac:dyDescent="0.25">
      <c r="A226" s="110" t="str">
        <f t="shared" si="102"/>
        <v>삼환교통</v>
      </c>
      <c r="B226" s="111" t="str">
        <f t="shared" si="118"/>
        <v>장훈</v>
      </c>
      <c r="C226" s="112" t="str">
        <f t="shared" si="103"/>
        <v>D</v>
      </c>
      <c r="D226" s="113">
        <f t="shared" si="104"/>
        <v>0.81093149267541154</v>
      </c>
      <c r="E226" s="114">
        <f t="shared" si="105"/>
        <v>8002</v>
      </c>
      <c r="F226" s="115" t="str">
        <f t="shared" si="106"/>
        <v>4</v>
      </c>
      <c r="G226" s="116" t="str">
        <f t="shared" si="107"/>
        <v>72아1220</v>
      </c>
      <c r="H226" s="117">
        <f t="shared" si="108"/>
        <v>3</v>
      </c>
      <c r="I226" s="118">
        <f t="shared" si="119"/>
        <v>1510.3140000000001</v>
      </c>
      <c r="J226" s="119">
        <f t="shared" si="109"/>
        <v>9.5201328667962534E-3</v>
      </c>
      <c r="K226" s="119">
        <f t="shared" si="110"/>
        <v>0.32293109223471406</v>
      </c>
      <c r="L226" s="119">
        <f t="shared" si="111"/>
        <v>0.20922801483664985</v>
      </c>
      <c r="M226" s="120">
        <f t="shared" si="112"/>
        <v>11.952999999999999</v>
      </c>
      <c r="N226" s="121">
        <f t="shared" si="113"/>
        <v>0.13242279420041131</v>
      </c>
      <c r="O226" s="121">
        <f t="shared" si="114"/>
        <v>20.128264718462518</v>
      </c>
      <c r="P226" s="222">
        <f t="shared" si="115"/>
        <v>1</v>
      </c>
      <c r="Q226" s="223">
        <f t="shared" si="116"/>
        <v>2</v>
      </c>
      <c r="R226" s="223">
        <f t="shared" si="117"/>
        <v>304</v>
      </c>
      <c r="T226">
        <v>514</v>
      </c>
      <c r="U226">
        <v>8002</v>
      </c>
      <c r="V226" t="s">
        <v>777</v>
      </c>
      <c r="W226">
        <v>1510.3140000000001</v>
      </c>
      <c r="X226">
        <v>666.59900000000005</v>
      </c>
      <c r="Y226">
        <v>2.266</v>
      </c>
      <c r="Z226">
        <v>11.952999999999999</v>
      </c>
      <c r="AA226">
        <v>91.470257000000004</v>
      </c>
      <c r="AB226">
        <v>0.87080900000000006</v>
      </c>
      <c r="AC226">
        <v>29.538589999999999</v>
      </c>
      <c r="AD226" s="1">
        <v>316</v>
      </c>
      <c r="AE226">
        <v>2</v>
      </c>
      <c r="AF226">
        <v>304</v>
      </c>
      <c r="AG226">
        <v>69</v>
      </c>
      <c r="AH226">
        <v>16.511531000000002</v>
      </c>
      <c r="AI226">
        <v>36</v>
      </c>
      <c r="AJ226">
        <v>0</v>
      </c>
      <c r="AK226">
        <v>1</v>
      </c>
      <c r="AL226">
        <v>716</v>
      </c>
      <c r="AM226" t="s">
        <v>778</v>
      </c>
      <c r="AN226" t="s">
        <v>1215</v>
      </c>
      <c r="AO226">
        <v>1373.0139999999999</v>
      </c>
      <c r="AR226" t="s">
        <v>117</v>
      </c>
      <c r="AS226" t="s">
        <v>120</v>
      </c>
      <c r="AT226" t="s">
        <v>266</v>
      </c>
      <c r="AU226" t="s">
        <v>777</v>
      </c>
      <c r="AV226" t="s">
        <v>48</v>
      </c>
      <c r="AW226">
        <v>3</v>
      </c>
      <c r="BB226">
        <v>0.81093149267541154</v>
      </c>
      <c r="BC226" t="s">
        <v>66</v>
      </c>
      <c r="BF226" t="s">
        <v>117</v>
      </c>
      <c r="BG226" t="s">
        <v>120</v>
      </c>
      <c r="BH226" t="s">
        <v>777</v>
      </c>
      <c r="BI226">
        <v>8002</v>
      </c>
      <c r="BJ226">
        <v>3</v>
      </c>
      <c r="BK226" t="s">
        <v>266</v>
      </c>
      <c r="BL226" t="s">
        <v>267</v>
      </c>
      <c r="BM226">
        <v>0.81093149267541154</v>
      </c>
      <c r="BN226" t="s">
        <v>66</v>
      </c>
      <c r="BO226" t="s">
        <v>182</v>
      </c>
      <c r="BP226">
        <v>1510.3139999999999</v>
      </c>
    </row>
    <row r="227" spans="1:68" ht="16.5" x14ac:dyDescent="0.25">
      <c r="A227" s="127" t="str">
        <f t="shared" si="102"/>
        <v>삼환교통</v>
      </c>
      <c r="B227" s="128" t="str">
        <f t="shared" si="118"/>
        <v>전기영</v>
      </c>
      <c r="C227" s="129" t="str">
        <f t="shared" si="103"/>
        <v>C</v>
      </c>
      <c r="D227" s="130">
        <f t="shared" si="104"/>
        <v>0.88534864220945453</v>
      </c>
      <c r="E227" s="131">
        <f t="shared" si="105"/>
        <v>7103</v>
      </c>
      <c r="F227" s="132" t="str">
        <f t="shared" si="106"/>
        <v>23</v>
      </c>
      <c r="G227" s="133" t="str">
        <f t="shared" si="107"/>
        <v>70바3105</v>
      </c>
      <c r="H227" s="134">
        <f t="shared" si="108"/>
        <v>5</v>
      </c>
      <c r="I227" s="135">
        <f t="shared" si="119"/>
        <v>666.66099999999994</v>
      </c>
      <c r="J227" s="136">
        <f t="shared" si="109"/>
        <v>2.4373600608654657E-2</v>
      </c>
      <c r="K227" s="136">
        <f t="shared" si="110"/>
        <v>0.36223543932834795</v>
      </c>
      <c r="L227" s="136">
        <f t="shared" si="111"/>
        <v>0.20250172126463076</v>
      </c>
      <c r="M227" s="137">
        <f t="shared" si="112"/>
        <v>13.888999999999999</v>
      </c>
      <c r="N227" s="138">
        <f t="shared" si="113"/>
        <v>0.45000382503251279</v>
      </c>
      <c r="O227" s="138">
        <f t="shared" si="114"/>
        <v>18.150154276311351</v>
      </c>
      <c r="P227" s="220">
        <f t="shared" si="115"/>
        <v>11</v>
      </c>
      <c r="Q227" s="221">
        <f t="shared" si="116"/>
        <v>3</v>
      </c>
      <c r="R227" s="221">
        <f t="shared" si="117"/>
        <v>121</v>
      </c>
      <c r="T227">
        <v>514</v>
      </c>
      <c r="U227">
        <v>7103</v>
      </c>
      <c r="V227" t="s">
        <v>779</v>
      </c>
      <c r="W227">
        <v>666.66099999999994</v>
      </c>
      <c r="X227">
        <v>397.238</v>
      </c>
      <c r="Y227">
        <v>1.6779999999999999</v>
      </c>
      <c r="Z227">
        <v>13.888999999999999</v>
      </c>
      <c r="AA227">
        <v>40.526100999999997</v>
      </c>
      <c r="AB227">
        <v>0.98776699999999995</v>
      </c>
      <c r="AC227">
        <v>14.67999</v>
      </c>
      <c r="AD227" s="1">
        <v>135</v>
      </c>
      <c r="AE227">
        <v>3</v>
      </c>
      <c r="AF227">
        <v>121</v>
      </c>
      <c r="AG227">
        <v>72</v>
      </c>
      <c r="AH227">
        <v>16.450163</v>
      </c>
      <c r="AI227">
        <v>52.5</v>
      </c>
      <c r="AJ227">
        <v>0</v>
      </c>
      <c r="AK227">
        <v>11</v>
      </c>
      <c r="AL227">
        <v>3568</v>
      </c>
      <c r="AM227" t="s">
        <v>780</v>
      </c>
      <c r="AN227" t="s">
        <v>1216</v>
      </c>
      <c r="AO227">
        <v>100.52200000000001</v>
      </c>
      <c r="AR227" t="s">
        <v>117</v>
      </c>
      <c r="AS227" t="s">
        <v>119</v>
      </c>
      <c r="AT227" t="s">
        <v>231</v>
      </c>
      <c r="AU227" t="s">
        <v>779</v>
      </c>
      <c r="AV227" t="s">
        <v>48</v>
      </c>
      <c r="AW227">
        <v>5</v>
      </c>
      <c r="BB227">
        <v>0.88534864220945453</v>
      </c>
      <c r="BC227" t="s">
        <v>68</v>
      </c>
      <c r="BF227" t="s">
        <v>117</v>
      </c>
      <c r="BG227" t="s">
        <v>119</v>
      </c>
      <c r="BH227" t="s">
        <v>779</v>
      </c>
      <c r="BI227">
        <v>7103</v>
      </c>
      <c r="BJ227">
        <v>5</v>
      </c>
      <c r="BK227" t="s">
        <v>231</v>
      </c>
      <c r="BL227" t="s">
        <v>237</v>
      </c>
      <c r="BM227">
        <v>0.88534864220945453</v>
      </c>
      <c r="BN227" t="s">
        <v>68</v>
      </c>
      <c r="BO227" t="s">
        <v>180</v>
      </c>
      <c r="BP227">
        <v>366.53200000000004</v>
      </c>
    </row>
    <row r="228" spans="1:68" ht="16.5" x14ac:dyDescent="0.25">
      <c r="A228" s="110" t="str">
        <f t="shared" si="102"/>
        <v>삼환교통</v>
      </c>
      <c r="B228" s="111" t="str">
        <f t="shared" si="118"/>
        <v>전상범</v>
      </c>
      <c r="C228" s="112" t="str">
        <f t="shared" si="103"/>
        <v>D</v>
      </c>
      <c r="D228" s="113">
        <f t="shared" si="104"/>
        <v>0.81252675745398506</v>
      </c>
      <c r="E228" s="114">
        <f t="shared" si="105"/>
        <v>5465</v>
      </c>
      <c r="F228" s="115" t="str">
        <f t="shared" si="106"/>
        <v>4</v>
      </c>
      <c r="G228" s="116" t="str">
        <f t="shared" si="107"/>
        <v>72아1216</v>
      </c>
      <c r="H228" s="117">
        <f t="shared" si="108"/>
        <v>12</v>
      </c>
      <c r="I228" s="118">
        <f t="shared" si="119"/>
        <v>2152.5279999999998</v>
      </c>
      <c r="J228" s="119">
        <f t="shared" si="109"/>
        <v>2.7190292956148689E-2</v>
      </c>
      <c r="K228" s="119">
        <f t="shared" si="110"/>
        <v>0.30041949297917797</v>
      </c>
      <c r="L228" s="119">
        <f t="shared" si="111"/>
        <v>0.19697769320538458</v>
      </c>
      <c r="M228" s="120">
        <f t="shared" si="112"/>
        <v>10.747</v>
      </c>
      <c r="N228" s="121">
        <f t="shared" si="113"/>
        <v>9.2914006228954987E-2</v>
      </c>
      <c r="O228" s="121">
        <f t="shared" si="114"/>
        <v>9.8488846602692277</v>
      </c>
      <c r="P228" s="222">
        <f t="shared" si="115"/>
        <v>1</v>
      </c>
      <c r="Q228" s="223">
        <f t="shared" si="116"/>
        <v>2</v>
      </c>
      <c r="R228" s="223">
        <f t="shared" si="117"/>
        <v>212</v>
      </c>
      <c r="T228">
        <v>514</v>
      </c>
      <c r="U228">
        <v>5465</v>
      </c>
      <c r="V228" t="s">
        <v>781</v>
      </c>
      <c r="W228">
        <v>2152.5279999999998</v>
      </c>
      <c r="X228">
        <v>945.12400000000002</v>
      </c>
      <c r="Y228">
        <v>2.278</v>
      </c>
      <c r="Z228">
        <v>10.747</v>
      </c>
      <c r="AA228">
        <v>133.82941500000001</v>
      </c>
      <c r="AB228">
        <v>3.6388609999999999</v>
      </c>
      <c r="AC228">
        <v>40.204965000000001</v>
      </c>
      <c r="AD228" s="1">
        <v>424</v>
      </c>
      <c r="AE228">
        <v>2</v>
      </c>
      <c r="AF228">
        <v>212</v>
      </c>
      <c r="AG228">
        <v>74</v>
      </c>
      <c r="AH228">
        <v>16.084116999999999</v>
      </c>
      <c r="AI228">
        <v>469.5</v>
      </c>
      <c r="AJ228">
        <v>0</v>
      </c>
      <c r="AK228">
        <v>1</v>
      </c>
      <c r="AL228">
        <v>111</v>
      </c>
      <c r="AM228" t="s">
        <v>782</v>
      </c>
      <c r="AN228" t="s">
        <v>1217</v>
      </c>
      <c r="AO228">
        <v>464.27</v>
      </c>
      <c r="AR228" t="s">
        <v>117</v>
      </c>
      <c r="AS228" t="s">
        <v>120</v>
      </c>
      <c r="AT228" t="s">
        <v>260</v>
      </c>
      <c r="AU228" t="s">
        <v>781</v>
      </c>
      <c r="AV228" t="s">
        <v>48</v>
      </c>
      <c r="AW228">
        <v>12</v>
      </c>
      <c r="BB228">
        <v>0.81252675745398506</v>
      </c>
      <c r="BC228" t="s">
        <v>66</v>
      </c>
      <c r="BF228" t="s">
        <v>117</v>
      </c>
      <c r="BG228" t="s">
        <v>120</v>
      </c>
      <c r="BH228" t="s">
        <v>781</v>
      </c>
      <c r="BI228">
        <v>5465</v>
      </c>
      <c r="BJ228">
        <v>12</v>
      </c>
      <c r="BK228" t="s">
        <v>260</v>
      </c>
      <c r="BL228" t="s">
        <v>258</v>
      </c>
      <c r="BM228">
        <v>0.81252675745398506</v>
      </c>
      <c r="BN228" t="s">
        <v>66</v>
      </c>
      <c r="BO228" t="s">
        <v>182</v>
      </c>
      <c r="BP228">
        <v>2152.5279999999998</v>
      </c>
    </row>
    <row r="229" spans="1:68" ht="16.5" x14ac:dyDescent="0.25">
      <c r="A229" s="127" t="str">
        <f t="shared" si="102"/>
        <v>삼환교통</v>
      </c>
      <c r="B229" s="128" t="str">
        <f t="shared" si="118"/>
        <v>전상훈</v>
      </c>
      <c r="C229" s="129" t="str">
        <f t="shared" si="103"/>
        <v>D</v>
      </c>
      <c r="D229" s="130">
        <f t="shared" si="104"/>
        <v>0.82464285714285723</v>
      </c>
      <c r="E229" s="131">
        <f t="shared" si="105"/>
        <v>3655</v>
      </c>
      <c r="F229" s="132" t="str">
        <f t="shared" si="106"/>
        <v>급행99</v>
      </c>
      <c r="G229" s="133" t="str">
        <f t="shared" si="107"/>
        <v>70바3124</v>
      </c>
      <c r="H229" s="134">
        <f t="shared" si="108"/>
        <v>1</v>
      </c>
      <c r="I229" s="135">
        <f t="shared" si="119"/>
        <v>2150.8879999999999</v>
      </c>
      <c r="J229" s="136">
        <f t="shared" si="109"/>
        <v>1.8945009429107935E-2</v>
      </c>
      <c r="K229" s="136">
        <f t="shared" si="110"/>
        <v>0.34181897168870423</v>
      </c>
      <c r="L229" s="136">
        <f t="shared" si="111"/>
        <v>0.18225030777985651</v>
      </c>
      <c r="M229" s="137">
        <f t="shared" si="112"/>
        <v>14.619</v>
      </c>
      <c r="N229" s="138">
        <f t="shared" si="113"/>
        <v>0</v>
      </c>
      <c r="O229" s="138">
        <f t="shared" si="114"/>
        <v>4.9746895235828177</v>
      </c>
      <c r="P229" s="220">
        <f t="shared" si="115"/>
        <v>16</v>
      </c>
      <c r="Q229" s="221">
        <f t="shared" si="116"/>
        <v>0</v>
      </c>
      <c r="R229" s="221">
        <f t="shared" si="117"/>
        <v>107</v>
      </c>
      <c r="T229">
        <v>514</v>
      </c>
      <c r="U229">
        <v>3655</v>
      </c>
      <c r="V229" t="s">
        <v>783</v>
      </c>
      <c r="W229">
        <v>2150.8879999999999</v>
      </c>
      <c r="X229">
        <v>931.50300000000004</v>
      </c>
      <c r="Y229">
        <v>2.3090000000000002</v>
      </c>
      <c r="Z229">
        <v>14.619</v>
      </c>
      <c r="AA229">
        <v>119.30609</v>
      </c>
      <c r="AB229">
        <v>2.2602549999999999</v>
      </c>
      <c r="AC229">
        <v>40.781084999999997</v>
      </c>
      <c r="AD229" s="1">
        <v>392</v>
      </c>
      <c r="AE229">
        <v>0</v>
      </c>
      <c r="AF229">
        <v>107</v>
      </c>
      <c r="AG229">
        <v>70</v>
      </c>
      <c r="AH229">
        <v>18.028316</v>
      </c>
      <c r="AI229">
        <v>278.2</v>
      </c>
      <c r="AJ229">
        <v>0</v>
      </c>
      <c r="AK229">
        <v>16</v>
      </c>
      <c r="AL229">
        <v>4527</v>
      </c>
      <c r="AM229" t="s">
        <v>784</v>
      </c>
      <c r="AN229" t="s">
        <v>1218</v>
      </c>
      <c r="AO229">
        <v>2150.8879999999999</v>
      </c>
      <c r="AR229" t="s">
        <v>117</v>
      </c>
      <c r="AS229" t="s">
        <v>124</v>
      </c>
      <c r="AT229" t="s">
        <v>356</v>
      </c>
      <c r="AU229" t="s">
        <v>783</v>
      </c>
      <c r="AV229" t="s">
        <v>48</v>
      </c>
      <c r="AW229">
        <v>1</v>
      </c>
      <c r="BB229">
        <v>0.82464285714285723</v>
      </c>
      <c r="BC229" t="s">
        <v>66</v>
      </c>
      <c r="BF229" t="s">
        <v>117</v>
      </c>
      <c r="BG229" t="s">
        <v>124</v>
      </c>
      <c r="BH229" t="s">
        <v>783</v>
      </c>
      <c r="BI229">
        <v>3655</v>
      </c>
      <c r="BJ229">
        <v>1</v>
      </c>
      <c r="BK229" t="s">
        <v>356</v>
      </c>
      <c r="BL229" t="s">
        <v>178</v>
      </c>
      <c r="BM229">
        <v>0.82464285714285723</v>
      </c>
      <c r="BN229" t="s">
        <v>66</v>
      </c>
      <c r="BO229" t="s">
        <v>182</v>
      </c>
      <c r="BP229">
        <v>2150.8879999999999</v>
      </c>
    </row>
    <row r="230" spans="1:68" ht="16.5" x14ac:dyDescent="0.25">
      <c r="A230" s="110" t="str">
        <f t="shared" si="102"/>
        <v>삼환교통</v>
      </c>
      <c r="B230" s="111" t="str">
        <f t="shared" si="118"/>
        <v>전성환</v>
      </c>
      <c r="C230" s="112" t="str">
        <f t="shared" si="103"/>
        <v>F</v>
      </c>
      <c r="D230" s="113">
        <f t="shared" si="104"/>
        <v>0.7915908311797798</v>
      </c>
      <c r="E230" s="114">
        <f t="shared" si="105"/>
        <v>3021</v>
      </c>
      <c r="F230" s="115" t="str">
        <f t="shared" si="106"/>
        <v>79</v>
      </c>
      <c r="G230" s="116" t="str">
        <f t="shared" si="107"/>
        <v>70바3190</v>
      </c>
      <c r="H230" s="117">
        <f t="shared" si="108"/>
        <v>3</v>
      </c>
      <c r="I230" s="118">
        <f t="shared" si="119"/>
        <v>2362.0929999999998</v>
      </c>
      <c r="J230" s="119">
        <f t="shared" si="109"/>
        <v>2.9295925334061404E-2</v>
      </c>
      <c r="K230" s="119">
        <f t="shared" si="110"/>
        <v>0.37664331532440304</v>
      </c>
      <c r="L230" s="119">
        <f t="shared" si="111"/>
        <v>6.0539529984636513E-2</v>
      </c>
      <c r="M230" s="120">
        <f t="shared" si="112"/>
        <v>12.167</v>
      </c>
      <c r="N230" s="121">
        <f t="shared" si="113"/>
        <v>0</v>
      </c>
      <c r="O230" s="121">
        <f t="shared" si="114"/>
        <v>16.722457583168826</v>
      </c>
      <c r="P230" s="222">
        <f t="shared" si="115"/>
        <v>37</v>
      </c>
      <c r="Q230" s="223">
        <f t="shared" si="116"/>
        <v>0</v>
      </c>
      <c r="R230" s="223">
        <f t="shared" si="117"/>
        <v>395</v>
      </c>
      <c r="T230">
        <v>514</v>
      </c>
      <c r="U230">
        <v>3021</v>
      </c>
      <c r="V230" t="s">
        <v>785</v>
      </c>
      <c r="W230">
        <v>2362.0929999999998</v>
      </c>
      <c r="X230">
        <v>1204.2470000000001</v>
      </c>
      <c r="Y230">
        <v>1.9610000000000001</v>
      </c>
      <c r="Z230">
        <v>12.167</v>
      </c>
      <c r="AA230">
        <v>143.942475</v>
      </c>
      <c r="AB230">
        <v>4.2169280000000002</v>
      </c>
      <c r="AC230">
        <v>54.214970999999998</v>
      </c>
      <c r="AD230" s="1">
        <v>143</v>
      </c>
      <c r="AE230">
        <v>0</v>
      </c>
      <c r="AF230">
        <v>395</v>
      </c>
      <c r="AG230">
        <v>88</v>
      </c>
      <c r="AH230">
        <v>16.409979</v>
      </c>
      <c r="AI230">
        <v>1419.9</v>
      </c>
      <c r="AJ230">
        <v>13</v>
      </c>
      <c r="AK230">
        <v>37</v>
      </c>
      <c r="AL230">
        <v>10692</v>
      </c>
      <c r="AM230" t="s">
        <v>786</v>
      </c>
      <c r="AN230" t="s">
        <v>1219</v>
      </c>
      <c r="AO230">
        <v>2127.8389999999999</v>
      </c>
      <c r="AR230" t="s">
        <v>117</v>
      </c>
      <c r="AS230" t="s">
        <v>123</v>
      </c>
      <c r="AT230" t="s">
        <v>348</v>
      </c>
      <c r="AU230" t="s">
        <v>785</v>
      </c>
      <c r="AV230" t="s">
        <v>48</v>
      </c>
      <c r="AW230">
        <v>3</v>
      </c>
      <c r="BB230">
        <v>0.7915908311797798</v>
      </c>
      <c r="BC230" t="s">
        <v>69</v>
      </c>
      <c r="BF230" t="s">
        <v>117</v>
      </c>
      <c r="BG230" t="s">
        <v>123</v>
      </c>
      <c r="BH230" t="s">
        <v>785</v>
      </c>
      <c r="BI230">
        <v>3021</v>
      </c>
      <c r="BJ230">
        <v>3</v>
      </c>
      <c r="BK230" t="s">
        <v>348</v>
      </c>
      <c r="BL230" t="s">
        <v>341</v>
      </c>
      <c r="BM230">
        <v>0.7915908311797798</v>
      </c>
      <c r="BN230" t="s">
        <v>69</v>
      </c>
      <c r="BO230" t="s">
        <v>191</v>
      </c>
      <c r="BP230">
        <v>2362.0929999999998</v>
      </c>
    </row>
    <row r="231" spans="1:68" ht="16.5" x14ac:dyDescent="0.25">
      <c r="A231" s="127" t="str">
        <f t="shared" si="102"/>
        <v>삼환교통</v>
      </c>
      <c r="B231" s="128" t="str">
        <f t="shared" si="118"/>
        <v>정기수</v>
      </c>
      <c r="C231" s="129" t="str">
        <f t="shared" si="103"/>
        <v>F</v>
      </c>
      <c r="D231" s="130">
        <f t="shared" si="104"/>
        <v>0.79383001939152054</v>
      </c>
      <c r="E231" s="131">
        <f t="shared" si="105"/>
        <v>7049</v>
      </c>
      <c r="F231" s="132" t="str">
        <f t="shared" si="106"/>
        <v>급행99</v>
      </c>
      <c r="G231" s="133" t="str">
        <f t="shared" si="107"/>
        <v>70바3139</v>
      </c>
      <c r="H231" s="134">
        <f t="shared" si="108"/>
        <v>4</v>
      </c>
      <c r="I231" s="135">
        <f t="shared" si="119"/>
        <v>2469.0569999999998</v>
      </c>
      <c r="J231" s="136">
        <f t="shared" si="109"/>
        <v>4.3268667026496871E-2</v>
      </c>
      <c r="K231" s="136">
        <f t="shared" si="110"/>
        <v>0.32493509864569292</v>
      </c>
      <c r="L231" s="136">
        <f t="shared" si="111"/>
        <v>0.22599721270104337</v>
      </c>
      <c r="M231" s="137">
        <f t="shared" si="112"/>
        <v>11.071999999999999</v>
      </c>
      <c r="N231" s="138">
        <f t="shared" si="113"/>
        <v>4.0501292598753291E-2</v>
      </c>
      <c r="O231" s="138">
        <f t="shared" si="114"/>
        <v>3.2401034079002633</v>
      </c>
      <c r="P231" s="220">
        <f t="shared" si="115"/>
        <v>10</v>
      </c>
      <c r="Q231" s="221">
        <f t="shared" si="116"/>
        <v>1</v>
      </c>
      <c r="R231" s="221">
        <f t="shared" si="117"/>
        <v>80</v>
      </c>
      <c r="T231">
        <v>514</v>
      </c>
      <c r="U231">
        <v>7049</v>
      </c>
      <c r="V231" t="s">
        <v>787</v>
      </c>
      <c r="W231">
        <v>2469.0569999999998</v>
      </c>
      <c r="X231">
        <v>1026.752</v>
      </c>
      <c r="Y231">
        <v>2.4049999999999998</v>
      </c>
      <c r="Z231">
        <v>11.071999999999999</v>
      </c>
      <c r="AA231">
        <v>136.979422</v>
      </c>
      <c r="AB231">
        <v>5.9269170000000004</v>
      </c>
      <c r="AC231">
        <v>44.509422000000001</v>
      </c>
      <c r="AD231" s="1">
        <v>558</v>
      </c>
      <c r="AE231">
        <v>1</v>
      </c>
      <c r="AF231">
        <v>80</v>
      </c>
      <c r="AG231">
        <v>75</v>
      </c>
      <c r="AH231">
        <v>18.025020999999999</v>
      </c>
      <c r="AI231">
        <v>415.8</v>
      </c>
      <c r="AJ231">
        <v>0</v>
      </c>
      <c r="AK231">
        <v>10</v>
      </c>
      <c r="AL231">
        <v>2427</v>
      </c>
      <c r="AM231" t="s">
        <v>788</v>
      </c>
      <c r="AN231" t="s">
        <v>1220</v>
      </c>
      <c r="AO231">
        <v>2050.0540000000001</v>
      </c>
      <c r="AR231" t="s">
        <v>117</v>
      </c>
      <c r="AS231" t="s">
        <v>124</v>
      </c>
      <c r="AT231" t="s">
        <v>358</v>
      </c>
      <c r="AU231" t="s">
        <v>787</v>
      </c>
      <c r="AV231" t="s">
        <v>48</v>
      </c>
      <c r="AW231">
        <v>4</v>
      </c>
      <c r="BB231">
        <v>0.79383001939152054</v>
      </c>
      <c r="BC231" t="s">
        <v>69</v>
      </c>
      <c r="BF231" t="s">
        <v>117</v>
      </c>
      <c r="BG231" t="s">
        <v>124</v>
      </c>
      <c r="BH231" t="s">
        <v>787</v>
      </c>
      <c r="BI231">
        <v>7049</v>
      </c>
      <c r="BJ231">
        <v>4</v>
      </c>
      <c r="BK231" t="s">
        <v>358</v>
      </c>
      <c r="BL231" t="s">
        <v>356</v>
      </c>
      <c r="BM231">
        <v>0.79383001939152054</v>
      </c>
      <c r="BN231" t="s">
        <v>69</v>
      </c>
      <c r="BO231" t="s">
        <v>191</v>
      </c>
      <c r="BP231">
        <v>2469.0570000000002</v>
      </c>
    </row>
    <row r="232" spans="1:68" ht="16.5" x14ac:dyDescent="0.25">
      <c r="A232" s="110" t="str">
        <f t="shared" si="102"/>
        <v>삼환교통</v>
      </c>
      <c r="B232" s="111" t="str">
        <f t="shared" si="118"/>
        <v>정담수</v>
      </c>
      <c r="C232" s="112" t="str">
        <f t="shared" si="103"/>
        <v>D</v>
      </c>
      <c r="D232" s="113">
        <f t="shared" si="104"/>
        <v>0.80695409840269894</v>
      </c>
      <c r="E232" s="114">
        <f t="shared" si="105"/>
        <v>1008</v>
      </c>
      <c r="F232" s="115" t="str">
        <f t="shared" si="106"/>
        <v>79</v>
      </c>
      <c r="G232" s="116" t="str">
        <f t="shared" si="107"/>
        <v>70바3190</v>
      </c>
      <c r="H232" s="117">
        <f t="shared" si="108"/>
        <v>12</v>
      </c>
      <c r="I232" s="118">
        <f t="shared" si="119"/>
        <v>2065.183</v>
      </c>
      <c r="J232" s="119">
        <f t="shared" si="109"/>
        <v>2.5029234425092944E-2</v>
      </c>
      <c r="K232" s="119">
        <f t="shared" si="110"/>
        <v>0.36654019573086299</v>
      </c>
      <c r="L232" s="119">
        <f t="shared" si="111"/>
        <v>0.17383447374881547</v>
      </c>
      <c r="M232" s="120">
        <f t="shared" si="112"/>
        <v>13.124000000000001</v>
      </c>
      <c r="N232" s="121">
        <f t="shared" si="113"/>
        <v>9.6843717965913914E-2</v>
      </c>
      <c r="O232" s="121">
        <f t="shared" si="114"/>
        <v>31.135255326041325</v>
      </c>
      <c r="P232" s="222">
        <f t="shared" si="115"/>
        <v>14</v>
      </c>
      <c r="Q232" s="223">
        <f t="shared" si="116"/>
        <v>2</v>
      </c>
      <c r="R232" s="223">
        <f t="shared" si="117"/>
        <v>643</v>
      </c>
      <c r="T232">
        <v>514</v>
      </c>
      <c r="U232">
        <v>1008</v>
      </c>
      <c r="V232" t="s">
        <v>789</v>
      </c>
      <c r="W232">
        <v>2065.183</v>
      </c>
      <c r="X232">
        <v>1099.9970000000001</v>
      </c>
      <c r="Y232">
        <v>1.877</v>
      </c>
      <c r="Z232">
        <v>13.124000000000001</v>
      </c>
      <c r="AA232">
        <v>122.455803</v>
      </c>
      <c r="AB232">
        <v>3.064975</v>
      </c>
      <c r="AC232">
        <v>44.884974</v>
      </c>
      <c r="AD232" s="1">
        <v>359</v>
      </c>
      <c r="AE232">
        <v>2</v>
      </c>
      <c r="AF232">
        <v>643</v>
      </c>
      <c r="AG232">
        <v>80</v>
      </c>
      <c r="AH232">
        <v>16.864720999999999</v>
      </c>
      <c r="AI232">
        <v>1061.4000000000001</v>
      </c>
      <c r="AJ232">
        <v>0</v>
      </c>
      <c r="AK232">
        <v>14</v>
      </c>
      <c r="AL232">
        <v>2958</v>
      </c>
      <c r="AM232" t="s">
        <v>790</v>
      </c>
      <c r="AN232" t="s">
        <v>1221</v>
      </c>
      <c r="AO232">
        <v>342.21100000000001</v>
      </c>
      <c r="AR232" t="s">
        <v>117</v>
      </c>
      <c r="AS232" t="s">
        <v>123</v>
      </c>
      <c r="AT232" t="s">
        <v>348</v>
      </c>
      <c r="AU232" t="s">
        <v>789</v>
      </c>
      <c r="AV232" t="s">
        <v>48</v>
      </c>
      <c r="AW232">
        <v>12</v>
      </c>
      <c r="BB232">
        <v>0.80695409840269894</v>
      </c>
      <c r="BC232" t="s">
        <v>66</v>
      </c>
      <c r="BF232" t="s">
        <v>117</v>
      </c>
      <c r="BG232" t="s">
        <v>123</v>
      </c>
      <c r="BH232" t="s">
        <v>789</v>
      </c>
      <c r="BI232">
        <v>1008</v>
      </c>
      <c r="BJ232">
        <v>12</v>
      </c>
      <c r="BK232" t="s">
        <v>348</v>
      </c>
      <c r="BL232" t="s">
        <v>350</v>
      </c>
      <c r="BM232">
        <v>0.80695409840269894</v>
      </c>
      <c r="BN232" t="s">
        <v>66</v>
      </c>
      <c r="BO232" t="s">
        <v>182</v>
      </c>
      <c r="BP232">
        <v>2065.183</v>
      </c>
    </row>
    <row r="233" spans="1:68" ht="16.5" x14ac:dyDescent="0.25">
      <c r="A233" s="127" t="str">
        <f t="shared" si="102"/>
        <v>삼환교통</v>
      </c>
      <c r="B233" s="128" t="str">
        <f t="shared" si="118"/>
        <v>정병현</v>
      </c>
      <c r="C233" s="129" t="str">
        <f t="shared" si="103"/>
        <v>C</v>
      </c>
      <c r="D233" s="130">
        <f t="shared" si="104"/>
        <v>0.87610022950279454</v>
      </c>
      <c r="E233" s="131">
        <f t="shared" si="105"/>
        <v>4283</v>
      </c>
      <c r="F233" s="132" t="str">
        <f t="shared" si="106"/>
        <v>23</v>
      </c>
      <c r="G233" s="133" t="str">
        <f t="shared" si="107"/>
        <v>70바3129</v>
      </c>
      <c r="H233" s="134">
        <f t="shared" si="108"/>
        <v>4</v>
      </c>
      <c r="I233" s="135">
        <f t="shared" si="119"/>
        <v>485.34399999999999</v>
      </c>
      <c r="J233" s="136">
        <f t="shared" si="109"/>
        <v>3.9835736704432155E-2</v>
      </c>
      <c r="K233" s="136">
        <f t="shared" si="110"/>
        <v>0.35323154583605731</v>
      </c>
      <c r="L233" s="136">
        <f t="shared" si="111"/>
        <v>0.22458297619832532</v>
      </c>
      <c r="M233" s="137">
        <f t="shared" si="112"/>
        <v>14.843999999999999</v>
      </c>
      <c r="N233" s="138">
        <f t="shared" si="113"/>
        <v>0.41207885540977124</v>
      </c>
      <c r="O233" s="138">
        <f t="shared" si="114"/>
        <v>25.548889035405814</v>
      </c>
      <c r="P233" s="220">
        <f t="shared" si="115"/>
        <v>9</v>
      </c>
      <c r="Q233" s="221">
        <f t="shared" si="116"/>
        <v>2</v>
      </c>
      <c r="R233" s="221">
        <f t="shared" si="117"/>
        <v>124</v>
      </c>
      <c r="T233">
        <v>514</v>
      </c>
      <c r="U233">
        <v>4283</v>
      </c>
      <c r="V233" t="s">
        <v>791</v>
      </c>
      <c r="W233">
        <v>485.34399999999999</v>
      </c>
      <c r="X233">
        <v>273.18400000000003</v>
      </c>
      <c r="Y233">
        <v>1.7769999999999999</v>
      </c>
      <c r="Z233">
        <v>14.843999999999999</v>
      </c>
      <c r="AA233">
        <v>28.184994</v>
      </c>
      <c r="AB233">
        <v>1.12277</v>
      </c>
      <c r="AC233">
        <v>9.9558289999999996</v>
      </c>
      <c r="AD233" s="1">
        <v>109</v>
      </c>
      <c r="AE233">
        <v>2</v>
      </c>
      <c r="AF233">
        <v>124</v>
      </c>
      <c r="AG233">
        <v>66</v>
      </c>
      <c r="AH233">
        <v>17.219943000000001</v>
      </c>
      <c r="AI233">
        <v>113.9</v>
      </c>
      <c r="AJ233">
        <v>0</v>
      </c>
      <c r="AK233">
        <v>9</v>
      </c>
      <c r="AL233">
        <v>2971</v>
      </c>
      <c r="AM233" t="s">
        <v>792</v>
      </c>
      <c r="AN233" t="s">
        <v>1222</v>
      </c>
      <c r="AO233">
        <v>132.81700000000001</v>
      </c>
      <c r="AR233" t="s">
        <v>117</v>
      </c>
      <c r="AS233" t="s">
        <v>119</v>
      </c>
      <c r="AT233" t="s">
        <v>236</v>
      </c>
      <c r="AU233" t="s">
        <v>791</v>
      </c>
      <c r="AV233" t="s">
        <v>48</v>
      </c>
      <c r="AW233">
        <v>4</v>
      </c>
      <c r="BB233">
        <v>0.87610022950279454</v>
      </c>
      <c r="BC233" t="s">
        <v>68</v>
      </c>
      <c r="BF233" t="s">
        <v>117</v>
      </c>
      <c r="BG233" t="s">
        <v>119</v>
      </c>
      <c r="BH233" t="s">
        <v>791</v>
      </c>
      <c r="BI233">
        <v>4283</v>
      </c>
      <c r="BJ233">
        <v>4</v>
      </c>
      <c r="BK233" t="s">
        <v>236</v>
      </c>
      <c r="BL233" t="s">
        <v>247</v>
      </c>
      <c r="BM233">
        <v>0.87610022950279454</v>
      </c>
      <c r="BN233" t="s">
        <v>68</v>
      </c>
      <c r="BO233" t="s">
        <v>180</v>
      </c>
      <c r="BP233">
        <v>301.98099999999999</v>
      </c>
    </row>
    <row r="234" spans="1:68" ht="16.5" x14ac:dyDescent="0.25">
      <c r="A234" s="110" t="str">
        <f t="shared" si="102"/>
        <v>삼환교통</v>
      </c>
      <c r="B234" s="111" t="str">
        <f t="shared" si="118"/>
        <v>정수일</v>
      </c>
      <c r="C234" s="112" t="str">
        <f t="shared" si="103"/>
        <v>F</v>
      </c>
      <c r="D234" s="113">
        <f t="shared" si="104"/>
        <v>0.71074461788656018</v>
      </c>
      <c r="E234" s="114">
        <f t="shared" si="105"/>
        <v>4158</v>
      </c>
      <c r="F234" s="115" t="str">
        <f t="shared" si="106"/>
        <v>79</v>
      </c>
      <c r="G234" s="116" t="str">
        <f t="shared" si="107"/>
        <v>70바3194</v>
      </c>
      <c r="H234" s="117">
        <f t="shared" si="108"/>
        <v>4</v>
      </c>
      <c r="I234" s="118">
        <f t="shared" si="119"/>
        <v>1398.0830000000001</v>
      </c>
      <c r="J234" s="119">
        <f t="shared" si="109"/>
        <v>4.3176668900150955E-2</v>
      </c>
      <c r="K234" s="119">
        <f t="shared" si="110"/>
        <v>0.39924186307716764</v>
      </c>
      <c r="L234" s="119">
        <f t="shared" si="111"/>
        <v>0.21887112567708783</v>
      </c>
      <c r="M234" s="120">
        <f t="shared" si="112"/>
        <v>15.875999999999999</v>
      </c>
      <c r="N234" s="121">
        <f t="shared" si="113"/>
        <v>0</v>
      </c>
      <c r="O234" s="121">
        <f t="shared" si="114"/>
        <v>11.73034791210536</v>
      </c>
      <c r="P234" s="222">
        <f t="shared" si="115"/>
        <v>28</v>
      </c>
      <c r="Q234" s="223">
        <f t="shared" si="116"/>
        <v>0</v>
      </c>
      <c r="R234" s="223">
        <f t="shared" si="117"/>
        <v>164</v>
      </c>
      <c r="T234">
        <v>514</v>
      </c>
      <c r="U234">
        <v>4158</v>
      </c>
      <c r="V234" t="s">
        <v>793</v>
      </c>
      <c r="W234">
        <v>1398.0830000000001</v>
      </c>
      <c r="X234">
        <v>857.41499999999996</v>
      </c>
      <c r="Y234">
        <v>1.631</v>
      </c>
      <c r="Z234">
        <v>15.875999999999999</v>
      </c>
      <c r="AA234">
        <v>91.098320000000001</v>
      </c>
      <c r="AB234">
        <v>3.933322</v>
      </c>
      <c r="AC234">
        <v>36.370263000000001</v>
      </c>
      <c r="AD234" s="1">
        <v>306</v>
      </c>
      <c r="AE234">
        <v>0</v>
      </c>
      <c r="AF234">
        <v>164</v>
      </c>
      <c r="AG234">
        <v>72</v>
      </c>
      <c r="AH234">
        <v>15.346966999999999</v>
      </c>
      <c r="AI234">
        <v>557</v>
      </c>
      <c r="AJ234">
        <v>0</v>
      </c>
      <c r="AK234">
        <v>28</v>
      </c>
      <c r="AL234">
        <v>12430</v>
      </c>
      <c r="AM234" t="s">
        <v>794</v>
      </c>
      <c r="AN234" t="s">
        <v>1223</v>
      </c>
      <c r="AO234">
        <v>1010.2</v>
      </c>
      <c r="AR234" t="s">
        <v>117</v>
      </c>
      <c r="AS234" t="s">
        <v>123</v>
      </c>
      <c r="AT234" t="s">
        <v>349</v>
      </c>
      <c r="AU234" t="s">
        <v>793</v>
      </c>
      <c r="AV234" t="s">
        <v>48</v>
      </c>
      <c r="AW234">
        <v>4</v>
      </c>
      <c r="BB234">
        <v>0.71074461788656018</v>
      </c>
      <c r="BC234" t="s">
        <v>69</v>
      </c>
      <c r="BF234" t="s">
        <v>117</v>
      </c>
      <c r="BG234" t="s">
        <v>123</v>
      </c>
      <c r="BH234" t="s">
        <v>793</v>
      </c>
      <c r="BI234">
        <v>4158</v>
      </c>
      <c r="BJ234">
        <v>4</v>
      </c>
      <c r="BK234" t="s">
        <v>349</v>
      </c>
      <c r="BL234" t="s">
        <v>337</v>
      </c>
      <c r="BM234">
        <v>0.71074461788656018</v>
      </c>
      <c r="BN234" t="s">
        <v>69</v>
      </c>
      <c r="BO234" t="s">
        <v>191</v>
      </c>
      <c r="BP234">
        <v>1398.0830000000001</v>
      </c>
    </row>
    <row r="235" spans="1:68" ht="16.5" x14ac:dyDescent="0.25">
      <c r="A235" s="127" t="str">
        <f t="shared" si="102"/>
        <v>삼환교통</v>
      </c>
      <c r="B235" s="128" t="str">
        <f t="shared" si="118"/>
        <v>정승용</v>
      </c>
      <c r="C235" s="129" t="str">
        <f t="shared" si="103"/>
        <v>F</v>
      </c>
      <c r="D235" s="130">
        <f t="shared" si="104"/>
        <v>0.71076923076923082</v>
      </c>
      <c r="E235" s="131">
        <f t="shared" si="105"/>
        <v>9889</v>
      </c>
      <c r="F235" s="132" t="str">
        <f t="shared" si="106"/>
        <v>58</v>
      </c>
      <c r="G235" s="133" t="str">
        <f t="shared" si="107"/>
        <v>72아1214</v>
      </c>
      <c r="H235" s="134">
        <f t="shared" si="108"/>
        <v>1</v>
      </c>
      <c r="I235" s="135">
        <f t="shared" si="119"/>
        <v>2250.9920000000002</v>
      </c>
      <c r="J235" s="136">
        <f t="shared" si="109"/>
        <v>3.7506207861256247E-2</v>
      </c>
      <c r="K235" s="136">
        <f t="shared" si="110"/>
        <v>0.38342278589076045</v>
      </c>
      <c r="L235" s="136">
        <f t="shared" si="111"/>
        <v>0.19857911534114736</v>
      </c>
      <c r="M235" s="137">
        <f t="shared" si="112"/>
        <v>13.836</v>
      </c>
      <c r="N235" s="138">
        <f t="shared" si="113"/>
        <v>0</v>
      </c>
      <c r="O235" s="138">
        <f t="shared" si="114"/>
        <v>20.568709262405196</v>
      </c>
      <c r="P235" s="220">
        <f t="shared" si="115"/>
        <v>18</v>
      </c>
      <c r="Q235" s="221">
        <f t="shared" si="116"/>
        <v>0</v>
      </c>
      <c r="R235" s="221">
        <f t="shared" si="117"/>
        <v>463</v>
      </c>
      <c r="T235">
        <v>514</v>
      </c>
      <c r="U235">
        <v>9889</v>
      </c>
      <c r="V235" t="s">
        <v>795</v>
      </c>
      <c r="W235">
        <v>2250.9920000000002</v>
      </c>
      <c r="X235">
        <v>1218.134</v>
      </c>
      <c r="Y235">
        <v>1.8480000000000001</v>
      </c>
      <c r="Z235">
        <v>13.836</v>
      </c>
      <c r="AA235">
        <v>157.46969200000001</v>
      </c>
      <c r="AB235">
        <v>5.906091</v>
      </c>
      <c r="AC235">
        <v>60.377468</v>
      </c>
      <c r="AD235" s="1">
        <v>447</v>
      </c>
      <c r="AE235">
        <v>0</v>
      </c>
      <c r="AF235">
        <v>463</v>
      </c>
      <c r="AG235">
        <v>78</v>
      </c>
      <c r="AH235">
        <v>14.294763</v>
      </c>
      <c r="AI235">
        <v>1442.6</v>
      </c>
      <c r="AJ235">
        <v>0</v>
      </c>
      <c r="AK235">
        <v>18</v>
      </c>
      <c r="AL235">
        <v>8508</v>
      </c>
      <c r="AM235" t="s">
        <v>796</v>
      </c>
      <c r="AN235" t="s">
        <v>1224</v>
      </c>
      <c r="AO235">
        <v>2250.9920000000002</v>
      </c>
      <c r="AR235" t="s">
        <v>117</v>
      </c>
      <c r="AS235" t="s">
        <v>121</v>
      </c>
      <c r="AT235" t="s">
        <v>299</v>
      </c>
      <c r="AU235" t="s">
        <v>795</v>
      </c>
      <c r="AV235" t="s">
        <v>48</v>
      </c>
      <c r="AW235">
        <v>1</v>
      </c>
      <c r="BB235">
        <v>0.71076923076923082</v>
      </c>
      <c r="BC235" t="s">
        <v>69</v>
      </c>
      <c r="BF235" t="s">
        <v>117</v>
      </c>
      <c r="BG235" t="s">
        <v>121</v>
      </c>
      <c r="BH235" t="s">
        <v>795</v>
      </c>
      <c r="BI235">
        <v>9889</v>
      </c>
      <c r="BJ235">
        <v>1</v>
      </c>
      <c r="BK235" t="s">
        <v>299</v>
      </c>
      <c r="BL235" t="s">
        <v>178</v>
      </c>
      <c r="BM235">
        <v>0.71076923076923082</v>
      </c>
      <c r="BN235" t="s">
        <v>69</v>
      </c>
      <c r="BO235" t="s">
        <v>191</v>
      </c>
      <c r="BP235">
        <v>2250.9920000000002</v>
      </c>
    </row>
    <row r="236" spans="1:68" ht="16.5" x14ac:dyDescent="0.25">
      <c r="A236" s="110" t="str">
        <f t="shared" si="102"/>
        <v>삼환교통</v>
      </c>
      <c r="B236" s="111" t="str">
        <f t="shared" si="118"/>
        <v>정승원</v>
      </c>
      <c r="C236" s="112" t="str">
        <f t="shared" si="103"/>
        <v>F</v>
      </c>
      <c r="D236" s="113">
        <f t="shared" si="104"/>
        <v>0.73015568414757326</v>
      </c>
      <c r="E236" s="114">
        <f t="shared" si="105"/>
        <v>6302</v>
      </c>
      <c r="F236" s="115" t="str">
        <f t="shared" si="106"/>
        <v>4</v>
      </c>
      <c r="G236" s="116" t="str">
        <f t="shared" si="107"/>
        <v>72아1204</v>
      </c>
      <c r="H236" s="117">
        <f t="shared" si="108"/>
        <v>3</v>
      </c>
      <c r="I236" s="118">
        <f t="shared" si="119"/>
        <v>2161.049</v>
      </c>
      <c r="J236" s="119">
        <f t="shared" si="109"/>
        <v>2.4924241107895522E-2</v>
      </c>
      <c r="K236" s="119">
        <f t="shared" si="110"/>
        <v>0.33379725622507472</v>
      </c>
      <c r="L236" s="119">
        <f t="shared" si="111"/>
        <v>0.22165161456311264</v>
      </c>
      <c r="M236" s="120">
        <f t="shared" si="112"/>
        <v>15.173</v>
      </c>
      <c r="N236" s="121">
        <f t="shared" si="113"/>
        <v>0.27764294099763587</v>
      </c>
      <c r="O236" s="121">
        <f t="shared" si="114"/>
        <v>25.45060292478329</v>
      </c>
      <c r="P236" s="222">
        <f t="shared" si="115"/>
        <v>3</v>
      </c>
      <c r="Q236" s="223">
        <f t="shared" si="116"/>
        <v>6</v>
      </c>
      <c r="R236" s="223">
        <f t="shared" si="117"/>
        <v>550</v>
      </c>
      <c r="T236">
        <v>514</v>
      </c>
      <c r="U236">
        <v>6302</v>
      </c>
      <c r="V236" t="s">
        <v>797</v>
      </c>
      <c r="W236">
        <v>2161.049</v>
      </c>
      <c r="X236">
        <v>1057.172</v>
      </c>
      <c r="Y236">
        <v>2.044</v>
      </c>
      <c r="Z236">
        <v>15.173</v>
      </c>
      <c r="AA236">
        <v>131.274689</v>
      </c>
      <c r="AB236">
        <v>3.271922</v>
      </c>
      <c r="AC236">
        <v>43.819130999999999</v>
      </c>
      <c r="AD236" s="1">
        <v>479</v>
      </c>
      <c r="AE236">
        <v>6</v>
      </c>
      <c r="AF236">
        <v>550</v>
      </c>
      <c r="AG236">
        <v>68</v>
      </c>
      <c r="AH236">
        <v>16.462038</v>
      </c>
      <c r="AI236">
        <v>25</v>
      </c>
      <c r="AJ236">
        <v>0</v>
      </c>
      <c r="AK236">
        <v>3</v>
      </c>
      <c r="AL236">
        <v>142</v>
      </c>
      <c r="AM236" t="s">
        <v>798</v>
      </c>
      <c r="AN236" t="s">
        <v>1225</v>
      </c>
      <c r="AO236">
        <v>1987.0050000000001</v>
      </c>
      <c r="AR236" t="s">
        <v>117</v>
      </c>
      <c r="AS236" t="s">
        <v>120</v>
      </c>
      <c r="AT236" t="s">
        <v>251</v>
      </c>
      <c r="AU236" t="s">
        <v>797</v>
      </c>
      <c r="AV236" t="s">
        <v>48</v>
      </c>
      <c r="AW236">
        <v>3</v>
      </c>
      <c r="BB236">
        <v>0.73015568414757326</v>
      </c>
      <c r="BC236" t="s">
        <v>69</v>
      </c>
      <c r="BF236" t="s">
        <v>117</v>
      </c>
      <c r="BG236" t="s">
        <v>120</v>
      </c>
      <c r="BH236" t="s">
        <v>797</v>
      </c>
      <c r="BI236">
        <v>6302</v>
      </c>
      <c r="BJ236">
        <v>3</v>
      </c>
      <c r="BK236" t="s">
        <v>251</v>
      </c>
      <c r="BL236" t="s">
        <v>274</v>
      </c>
      <c r="BM236">
        <v>0.73015568414757326</v>
      </c>
      <c r="BN236" t="s">
        <v>69</v>
      </c>
      <c r="BO236" t="s">
        <v>191</v>
      </c>
      <c r="BP236">
        <v>2161.049</v>
      </c>
    </row>
    <row r="237" spans="1:68" ht="16.5" x14ac:dyDescent="0.25">
      <c r="A237" s="127" t="str">
        <f t="shared" si="102"/>
        <v>삼환교통</v>
      </c>
      <c r="B237" s="128" t="str">
        <f t="shared" si="118"/>
        <v>정승택</v>
      </c>
      <c r="C237" s="129" t="str">
        <f t="shared" si="103"/>
        <v>F</v>
      </c>
      <c r="D237" s="130">
        <f t="shared" si="104"/>
        <v>0.79879028736082303</v>
      </c>
      <c r="E237" s="131">
        <f t="shared" si="105"/>
        <v>4140</v>
      </c>
      <c r="F237" s="132" t="str">
        <f t="shared" si="106"/>
        <v>4</v>
      </c>
      <c r="G237" s="133" t="str">
        <f t="shared" si="107"/>
        <v>72아1221</v>
      </c>
      <c r="H237" s="134">
        <f t="shared" si="108"/>
        <v>5</v>
      </c>
      <c r="I237" s="135">
        <f t="shared" si="119"/>
        <v>2203.5790000000002</v>
      </c>
      <c r="J237" s="136">
        <f t="shared" si="109"/>
        <v>4.3821231213385221E-2</v>
      </c>
      <c r="K237" s="136">
        <f t="shared" si="110"/>
        <v>0.32091146812684923</v>
      </c>
      <c r="L237" s="136">
        <f t="shared" si="111"/>
        <v>0.24777872724327105</v>
      </c>
      <c r="M237" s="137">
        <f t="shared" si="112"/>
        <v>11.356</v>
      </c>
      <c r="N237" s="138">
        <f t="shared" si="113"/>
        <v>0.18152287710129747</v>
      </c>
      <c r="O237" s="138">
        <f t="shared" si="114"/>
        <v>7.2609150840518986</v>
      </c>
      <c r="P237" s="220">
        <f t="shared" si="115"/>
        <v>10</v>
      </c>
      <c r="Q237" s="221">
        <f t="shared" si="116"/>
        <v>4</v>
      </c>
      <c r="R237" s="221">
        <f t="shared" si="117"/>
        <v>160</v>
      </c>
      <c r="T237">
        <v>514</v>
      </c>
      <c r="U237">
        <v>4140</v>
      </c>
      <c r="V237" t="s">
        <v>799</v>
      </c>
      <c r="W237">
        <v>2203.5790000000002</v>
      </c>
      <c r="X237">
        <v>989.80200000000002</v>
      </c>
      <c r="Y237">
        <v>2.226</v>
      </c>
      <c r="Z237">
        <v>11.356</v>
      </c>
      <c r="AA237">
        <v>141.933301</v>
      </c>
      <c r="AB237">
        <v>6.2196920000000002</v>
      </c>
      <c r="AC237">
        <v>45.548023999999998</v>
      </c>
      <c r="AD237" s="1">
        <v>546</v>
      </c>
      <c r="AE237">
        <v>4</v>
      </c>
      <c r="AF237">
        <v>160</v>
      </c>
      <c r="AG237">
        <v>69</v>
      </c>
      <c r="AH237">
        <v>15.525454</v>
      </c>
      <c r="AI237">
        <v>32.6</v>
      </c>
      <c r="AJ237">
        <v>0</v>
      </c>
      <c r="AK237">
        <v>10</v>
      </c>
      <c r="AL237">
        <v>3814</v>
      </c>
      <c r="AM237" t="s">
        <v>800</v>
      </c>
      <c r="AN237" t="s">
        <v>1226</v>
      </c>
      <c r="AO237">
        <v>1730.29</v>
      </c>
      <c r="AR237" t="s">
        <v>117</v>
      </c>
      <c r="AS237" t="s">
        <v>120</v>
      </c>
      <c r="AT237" t="s">
        <v>267</v>
      </c>
      <c r="AU237" t="s">
        <v>799</v>
      </c>
      <c r="AV237" t="s">
        <v>48</v>
      </c>
      <c r="AW237">
        <v>5</v>
      </c>
      <c r="BB237">
        <v>0.79879028736082303</v>
      </c>
      <c r="BC237" t="s">
        <v>69</v>
      </c>
      <c r="BF237" t="s">
        <v>117</v>
      </c>
      <c r="BG237" t="s">
        <v>120</v>
      </c>
      <c r="BH237" t="s">
        <v>799</v>
      </c>
      <c r="BI237">
        <v>4140</v>
      </c>
      <c r="BJ237">
        <v>5</v>
      </c>
      <c r="BK237" t="s">
        <v>267</v>
      </c>
      <c r="BL237" t="s">
        <v>364</v>
      </c>
      <c r="BM237">
        <v>0.79879028736082303</v>
      </c>
      <c r="BN237" t="s">
        <v>69</v>
      </c>
      <c r="BO237" t="s">
        <v>191</v>
      </c>
      <c r="BP237">
        <v>2203.5790000000002</v>
      </c>
    </row>
    <row r="238" spans="1:68" ht="16.5" x14ac:dyDescent="0.25">
      <c r="A238" s="110" t="str">
        <f t="shared" si="102"/>
        <v>삼환교통</v>
      </c>
      <c r="B238" s="111" t="str">
        <f t="shared" si="118"/>
        <v>정신영</v>
      </c>
      <c r="C238" s="112" t="str">
        <f t="shared" si="103"/>
        <v>D</v>
      </c>
      <c r="D238" s="113">
        <f t="shared" si="104"/>
        <v>0.82005826097238177</v>
      </c>
      <c r="E238" s="114">
        <f t="shared" si="105"/>
        <v>4830</v>
      </c>
      <c r="F238" s="115" t="str">
        <f t="shared" si="106"/>
        <v>급행99</v>
      </c>
      <c r="G238" s="116" t="str">
        <f t="shared" si="107"/>
        <v>70바3147</v>
      </c>
      <c r="H238" s="117">
        <f t="shared" si="108"/>
        <v>14</v>
      </c>
      <c r="I238" s="118">
        <f t="shared" si="119"/>
        <v>2281.5659999999998</v>
      </c>
      <c r="J238" s="119">
        <f t="shared" si="109"/>
        <v>2.2634818033394184E-2</v>
      </c>
      <c r="K238" s="119">
        <f t="shared" si="110"/>
        <v>0.3165478654268703</v>
      </c>
      <c r="L238" s="119">
        <f t="shared" si="111"/>
        <v>0.24851352097638205</v>
      </c>
      <c r="M238" s="120">
        <f t="shared" si="112"/>
        <v>12.35</v>
      </c>
      <c r="N238" s="121">
        <f t="shared" si="113"/>
        <v>4.3829545145746392E-2</v>
      </c>
      <c r="O238" s="121">
        <f t="shared" si="114"/>
        <v>3.5501931568054577</v>
      </c>
      <c r="P238" s="222">
        <f t="shared" si="115"/>
        <v>2</v>
      </c>
      <c r="Q238" s="223">
        <f t="shared" si="116"/>
        <v>1</v>
      </c>
      <c r="R238" s="223">
        <f t="shared" si="117"/>
        <v>81</v>
      </c>
      <c r="T238">
        <v>514</v>
      </c>
      <c r="U238">
        <v>4830</v>
      </c>
      <c r="V238" t="s">
        <v>801</v>
      </c>
      <c r="W238">
        <v>2281.5659999999998</v>
      </c>
      <c r="X238">
        <v>985.91700000000003</v>
      </c>
      <c r="Y238">
        <v>2.3140000000000001</v>
      </c>
      <c r="Z238">
        <v>12.35</v>
      </c>
      <c r="AA238">
        <v>133.70357100000001</v>
      </c>
      <c r="AB238">
        <v>3.0263559999999998</v>
      </c>
      <c r="AC238">
        <v>42.32358</v>
      </c>
      <c r="AD238" s="1">
        <v>567</v>
      </c>
      <c r="AE238">
        <v>1</v>
      </c>
      <c r="AF238">
        <v>81</v>
      </c>
      <c r="AG238">
        <v>78</v>
      </c>
      <c r="AH238">
        <v>17.064360000000001</v>
      </c>
      <c r="AI238">
        <v>272.10000000000002</v>
      </c>
      <c r="AJ238">
        <v>0</v>
      </c>
      <c r="AK238">
        <v>2</v>
      </c>
      <c r="AL238">
        <v>332</v>
      </c>
      <c r="AM238" t="s">
        <v>802</v>
      </c>
      <c r="AN238" t="s">
        <v>1227</v>
      </c>
      <c r="AO238">
        <v>489.27800000000002</v>
      </c>
      <c r="AR238" t="s">
        <v>117</v>
      </c>
      <c r="AS238" t="s">
        <v>124</v>
      </c>
      <c r="AT238" t="s">
        <v>359</v>
      </c>
      <c r="AU238" t="s">
        <v>801</v>
      </c>
      <c r="AV238" t="s">
        <v>48</v>
      </c>
      <c r="AW238">
        <v>14</v>
      </c>
      <c r="BB238">
        <v>0.82005826097238177</v>
      </c>
      <c r="BC238" t="s">
        <v>66</v>
      </c>
      <c r="BF238" t="s">
        <v>117</v>
      </c>
      <c r="BG238" t="s">
        <v>124</v>
      </c>
      <c r="BH238" t="s">
        <v>801</v>
      </c>
      <c r="BI238">
        <v>4830</v>
      </c>
      <c r="BJ238">
        <v>14</v>
      </c>
      <c r="BK238" t="s">
        <v>359</v>
      </c>
      <c r="BL238" t="s">
        <v>357</v>
      </c>
      <c r="BM238">
        <v>0.82005826097238177</v>
      </c>
      <c r="BN238" t="s">
        <v>66</v>
      </c>
      <c r="BO238" t="s">
        <v>182</v>
      </c>
      <c r="BP238">
        <v>2281.5659999999998</v>
      </c>
    </row>
    <row r="239" spans="1:68" ht="16.5" x14ac:dyDescent="0.25">
      <c r="A239" s="127" t="str">
        <f t="shared" ref="A239:A277" si="120">BF239</f>
        <v>삼환교통</v>
      </c>
      <c r="B239" s="128" t="str">
        <f t="shared" si="118"/>
        <v>정영철</v>
      </c>
      <c r="C239" s="129" t="str">
        <f t="shared" ref="C239:C277" si="121">BN239</f>
        <v>D</v>
      </c>
      <c r="D239" s="130">
        <f t="shared" ref="D239:D277" si="122">BM239</f>
        <v>0.80172413793103459</v>
      </c>
      <c r="E239" s="131">
        <f t="shared" ref="E239:E277" si="123">U239</f>
        <v>1944</v>
      </c>
      <c r="F239" s="132" t="str">
        <f t="shared" ref="F239:F277" si="124">BG239</f>
        <v>급행99</v>
      </c>
      <c r="G239" s="133" t="str">
        <f t="shared" ref="G239:G277" si="125">BK239</f>
        <v>70바3147</v>
      </c>
      <c r="H239" s="134">
        <f t="shared" ref="H239:H277" si="126">BJ239</f>
        <v>1</v>
      </c>
      <c r="I239" s="135">
        <f t="shared" si="119"/>
        <v>2841.9090000000001</v>
      </c>
      <c r="J239" s="136">
        <f t="shared" ref="J239:J277" si="127">AB239/AA239</f>
        <v>1.3708300803967857E-2</v>
      </c>
      <c r="K239" s="136">
        <f t="shared" ref="K239:K277" si="128">AC239/AA239</f>
        <v>0.35181333539877319</v>
      </c>
      <c r="L239" s="136">
        <f t="shared" ref="L239:L277" si="129">AD239/I239</f>
        <v>0.17417869467319325</v>
      </c>
      <c r="M239" s="137">
        <f t="shared" ref="M239:M277" si="130">Z239</f>
        <v>15.199</v>
      </c>
      <c r="N239" s="138">
        <f t="shared" ref="N239:N277" si="131">AE239*100/W239</f>
        <v>3.518761508549359E-2</v>
      </c>
      <c r="O239" s="138">
        <f t="shared" ref="O239:O277" si="132">AF239*100/W239</f>
        <v>5.9818945645339099</v>
      </c>
      <c r="P239" s="220">
        <f t="shared" ref="P239:P277" si="133">AK239</f>
        <v>15</v>
      </c>
      <c r="Q239" s="221">
        <f t="shared" ref="Q239:Q277" si="134">AE239</f>
        <v>1</v>
      </c>
      <c r="R239" s="221">
        <f t="shared" ref="R239:R277" si="135">AF239</f>
        <v>170</v>
      </c>
      <c r="T239">
        <v>514</v>
      </c>
      <c r="U239">
        <v>1944</v>
      </c>
      <c r="V239" t="s">
        <v>803</v>
      </c>
      <c r="W239">
        <v>2841.9090000000001</v>
      </c>
      <c r="X239">
        <v>1222.4179999999999</v>
      </c>
      <c r="Y239">
        <v>2.3250000000000002</v>
      </c>
      <c r="Z239">
        <v>15.199</v>
      </c>
      <c r="AA239">
        <v>156.20885699999999</v>
      </c>
      <c r="AB239">
        <v>2.1413579999999999</v>
      </c>
      <c r="AC239">
        <v>54.956358999999999</v>
      </c>
      <c r="AD239" s="1">
        <v>495</v>
      </c>
      <c r="AE239">
        <v>1</v>
      </c>
      <c r="AF239">
        <v>170</v>
      </c>
      <c r="AG239">
        <v>69</v>
      </c>
      <c r="AH239">
        <v>18.193007999999999</v>
      </c>
      <c r="AI239">
        <v>338</v>
      </c>
      <c r="AJ239">
        <v>0</v>
      </c>
      <c r="AK239">
        <v>15</v>
      </c>
      <c r="AL239">
        <v>2219</v>
      </c>
      <c r="AM239" t="s">
        <v>804</v>
      </c>
      <c r="AN239" t="s">
        <v>1228</v>
      </c>
      <c r="AO239">
        <v>2841.9090000000001</v>
      </c>
      <c r="AR239" t="s">
        <v>117</v>
      </c>
      <c r="AS239" t="s">
        <v>124</v>
      </c>
      <c r="AT239" t="s">
        <v>359</v>
      </c>
      <c r="AU239" t="s">
        <v>803</v>
      </c>
      <c r="AV239" t="s">
        <v>48</v>
      </c>
      <c r="AW239">
        <v>1</v>
      </c>
      <c r="BB239">
        <v>0.80172413793103459</v>
      </c>
      <c r="BC239" t="s">
        <v>66</v>
      </c>
      <c r="BF239" t="s">
        <v>117</v>
      </c>
      <c r="BG239" t="s">
        <v>124</v>
      </c>
      <c r="BH239" t="s">
        <v>803</v>
      </c>
      <c r="BI239">
        <v>1944</v>
      </c>
      <c r="BJ239">
        <v>1</v>
      </c>
      <c r="BK239" t="s">
        <v>359</v>
      </c>
      <c r="BL239" t="s">
        <v>178</v>
      </c>
      <c r="BM239">
        <v>0.80172413793103459</v>
      </c>
      <c r="BN239" t="s">
        <v>66</v>
      </c>
      <c r="BO239" t="s">
        <v>182</v>
      </c>
      <c r="BP239">
        <v>2841.9090000000001</v>
      </c>
    </row>
    <row r="240" spans="1:68" ht="16.5" x14ac:dyDescent="0.25">
      <c r="A240" s="110" t="str">
        <f t="shared" si="120"/>
        <v>삼환교통</v>
      </c>
      <c r="B240" s="111" t="str">
        <f t="shared" si="118"/>
        <v>정운경</v>
      </c>
      <c r="C240" s="112" t="str">
        <f t="shared" si="121"/>
        <v>C</v>
      </c>
      <c r="D240" s="113">
        <f t="shared" si="122"/>
        <v>0.88427729471302752</v>
      </c>
      <c r="E240" s="114">
        <f t="shared" si="123"/>
        <v>3992</v>
      </c>
      <c r="F240" s="115" t="str">
        <f t="shared" si="124"/>
        <v>79</v>
      </c>
      <c r="G240" s="116" t="str">
        <f t="shared" si="125"/>
        <v>70바3166</v>
      </c>
      <c r="H240" s="117">
        <f t="shared" si="126"/>
        <v>2</v>
      </c>
      <c r="I240" s="118">
        <f t="shared" si="119"/>
        <v>2246.2399999999998</v>
      </c>
      <c r="J240" s="119">
        <f t="shared" si="127"/>
        <v>3.3371194002980435E-2</v>
      </c>
      <c r="K240" s="119">
        <f t="shared" si="128"/>
        <v>0.3459493668518695</v>
      </c>
      <c r="L240" s="119">
        <f t="shared" si="129"/>
        <v>0.21146449177291832</v>
      </c>
      <c r="M240" s="120">
        <f t="shared" si="130"/>
        <v>12.496</v>
      </c>
      <c r="N240" s="121">
        <f t="shared" si="131"/>
        <v>0</v>
      </c>
      <c r="O240" s="121">
        <f t="shared" si="132"/>
        <v>8.2359854690505028</v>
      </c>
      <c r="P240" s="222">
        <f t="shared" si="133"/>
        <v>9</v>
      </c>
      <c r="Q240" s="223">
        <f t="shared" si="134"/>
        <v>0</v>
      </c>
      <c r="R240" s="223">
        <f t="shared" si="135"/>
        <v>185</v>
      </c>
      <c r="T240">
        <v>514</v>
      </c>
      <c r="U240">
        <v>3992</v>
      </c>
      <c r="V240" t="s">
        <v>805</v>
      </c>
      <c r="W240">
        <v>2246.2399999999998</v>
      </c>
      <c r="X240">
        <v>1065.444</v>
      </c>
      <c r="Y240">
        <v>2.1080000000000001</v>
      </c>
      <c r="Z240">
        <v>12.496</v>
      </c>
      <c r="AA240">
        <v>128.86107699999999</v>
      </c>
      <c r="AB240">
        <v>4.3002479999999998</v>
      </c>
      <c r="AC240">
        <v>44.579408000000001</v>
      </c>
      <c r="AD240" s="1">
        <v>475</v>
      </c>
      <c r="AE240">
        <v>0</v>
      </c>
      <c r="AF240">
        <v>185</v>
      </c>
      <c r="AG240">
        <v>82</v>
      </c>
      <c r="AH240">
        <v>17.431484999999999</v>
      </c>
      <c r="AI240">
        <v>719.1</v>
      </c>
      <c r="AJ240">
        <v>0</v>
      </c>
      <c r="AK240">
        <v>9</v>
      </c>
      <c r="AL240">
        <v>2411</v>
      </c>
      <c r="AM240" t="s">
        <v>806</v>
      </c>
      <c r="AN240" t="s">
        <v>1229</v>
      </c>
      <c r="AO240">
        <v>2137.636</v>
      </c>
      <c r="AR240" t="s">
        <v>117</v>
      </c>
      <c r="AS240" t="s">
        <v>123</v>
      </c>
      <c r="AT240" t="s">
        <v>341</v>
      </c>
      <c r="AU240" t="s">
        <v>805</v>
      </c>
      <c r="AV240" t="s">
        <v>48</v>
      </c>
      <c r="AW240">
        <v>2</v>
      </c>
      <c r="BB240">
        <v>0.88427729471302752</v>
      </c>
      <c r="BC240" t="s">
        <v>68</v>
      </c>
      <c r="BF240" t="s">
        <v>117</v>
      </c>
      <c r="BG240" t="s">
        <v>123</v>
      </c>
      <c r="BH240" t="s">
        <v>805</v>
      </c>
      <c r="BI240">
        <v>3992</v>
      </c>
      <c r="BJ240">
        <v>2</v>
      </c>
      <c r="BK240" t="s">
        <v>341</v>
      </c>
      <c r="BL240" t="s">
        <v>331</v>
      </c>
      <c r="BM240">
        <v>0.88427729471302752</v>
      </c>
      <c r="BN240" t="s">
        <v>68</v>
      </c>
      <c r="BO240" t="s">
        <v>180</v>
      </c>
      <c r="BP240">
        <v>2246.2399999999998</v>
      </c>
    </row>
    <row r="241" spans="1:68" ht="16.5" x14ac:dyDescent="0.25">
      <c r="A241" s="127" t="str">
        <f t="shared" si="120"/>
        <v>삼환교통</v>
      </c>
      <c r="B241" s="128" t="str">
        <f t="shared" si="118"/>
        <v>정인수</v>
      </c>
      <c r="C241" s="129" t="str">
        <f t="shared" si="121"/>
        <v>D</v>
      </c>
      <c r="D241" s="130">
        <f t="shared" si="122"/>
        <v>0.83857142857142852</v>
      </c>
      <c r="E241" s="131">
        <f t="shared" si="123"/>
        <v>1461</v>
      </c>
      <c r="F241" s="132" t="str">
        <f t="shared" si="124"/>
        <v>79</v>
      </c>
      <c r="G241" s="133" t="str">
        <f t="shared" si="125"/>
        <v>70바3102</v>
      </c>
      <c r="H241" s="134">
        <f t="shared" si="126"/>
        <v>1</v>
      </c>
      <c r="I241" s="135">
        <f t="shared" si="119"/>
        <v>1711.183</v>
      </c>
      <c r="J241" s="136">
        <f t="shared" si="127"/>
        <v>1.1077956894279638E-2</v>
      </c>
      <c r="K241" s="136">
        <f t="shared" si="128"/>
        <v>0.3272958926273567</v>
      </c>
      <c r="L241" s="136">
        <f t="shared" si="129"/>
        <v>0.27466378522928292</v>
      </c>
      <c r="M241" s="137">
        <f t="shared" si="130"/>
        <v>14.006</v>
      </c>
      <c r="N241" s="138">
        <f t="shared" si="131"/>
        <v>0</v>
      </c>
      <c r="O241" s="138">
        <f t="shared" si="132"/>
        <v>5.0842019819037469</v>
      </c>
      <c r="P241" s="220">
        <f t="shared" si="133"/>
        <v>2</v>
      </c>
      <c r="Q241" s="221">
        <f t="shared" si="134"/>
        <v>0</v>
      </c>
      <c r="R241" s="221">
        <f t="shared" si="135"/>
        <v>87</v>
      </c>
      <c r="T241">
        <v>514</v>
      </c>
      <c r="U241">
        <v>1461</v>
      </c>
      <c r="V241" t="s">
        <v>807</v>
      </c>
      <c r="W241">
        <v>1711.183</v>
      </c>
      <c r="X241">
        <v>971.92399999999998</v>
      </c>
      <c r="Y241">
        <v>1.7609999999999999</v>
      </c>
      <c r="Z241">
        <v>14.006</v>
      </c>
      <c r="AA241">
        <v>94.429416000000003</v>
      </c>
      <c r="AB241">
        <v>1.0460849999999999</v>
      </c>
      <c r="AC241">
        <v>30.906359999999999</v>
      </c>
      <c r="AD241" s="1">
        <v>470</v>
      </c>
      <c r="AE241">
        <v>0</v>
      </c>
      <c r="AF241">
        <v>87</v>
      </c>
      <c r="AG241">
        <v>77</v>
      </c>
      <c r="AH241">
        <v>18.121290999999999</v>
      </c>
      <c r="AI241">
        <v>1447.9</v>
      </c>
      <c r="AJ241">
        <v>0</v>
      </c>
      <c r="AK241">
        <v>2</v>
      </c>
      <c r="AL241">
        <v>31</v>
      </c>
      <c r="AM241" t="s">
        <v>808</v>
      </c>
      <c r="AN241" t="s">
        <v>1230</v>
      </c>
      <c r="AO241">
        <v>1711.183</v>
      </c>
      <c r="AR241" t="s">
        <v>117</v>
      </c>
      <c r="AS241" t="s">
        <v>123</v>
      </c>
      <c r="AT241" t="s">
        <v>331</v>
      </c>
      <c r="AU241" t="s">
        <v>807</v>
      </c>
      <c r="AV241" t="s">
        <v>48</v>
      </c>
      <c r="AW241">
        <v>1</v>
      </c>
      <c r="BB241">
        <v>0.83857142857142852</v>
      </c>
      <c r="BC241" t="s">
        <v>66</v>
      </c>
      <c r="BF241" t="s">
        <v>117</v>
      </c>
      <c r="BG241" t="s">
        <v>123</v>
      </c>
      <c r="BH241" t="s">
        <v>807</v>
      </c>
      <c r="BI241">
        <v>1461</v>
      </c>
      <c r="BJ241">
        <v>1</v>
      </c>
      <c r="BK241" t="s">
        <v>331</v>
      </c>
      <c r="BL241" t="s">
        <v>178</v>
      </c>
      <c r="BM241">
        <v>0.83857142857142852</v>
      </c>
      <c r="BN241" t="s">
        <v>66</v>
      </c>
      <c r="BO241" t="s">
        <v>182</v>
      </c>
      <c r="BP241">
        <v>1711.183</v>
      </c>
    </row>
    <row r="242" spans="1:68" ht="16.5" x14ac:dyDescent="0.25">
      <c r="A242" s="110" t="str">
        <f t="shared" si="120"/>
        <v>삼환교통</v>
      </c>
      <c r="B242" s="111" t="str">
        <f t="shared" si="118"/>
        <v>정철우</v>
      </c>
      <c r="C242" s="112" t="str">
        <f t="shared" si="121"/>
        <v>F</v>
      </c>
      <c r="D242" s="113">
        <f t="shared" si="122"/>
        <v>0.78928571428571437</v>
      </c>
      <c r="E242" s="114">
        <f t="shared" si="123"/>
        <v>934</v>
      </c>
      <c r="F242" s="115" t="str">
        <f t="shared" si="124"/>
        <v>4</v>
      </c>
      <c r="G242" s="116" t="str">
        <f t="shared" si="125"/>
        <v>72아1237</v>
      </c>
      <c r="H242" s="117">
        <f t="shared" si="126"/>
        <v>1</v>
      </c>
      <c r="I242" s="118">
        <f t="shared" si="119"/>
        <v>2309.4639999999999</v>
      </c>
      <c r="J242" s="119">
        <f t="shared" si="127"/>
        <v>1.2611648634948102E-2</v>
      </c>
      <c r="K242" s="119">
        <f t="shared" si="128"/>
        <v>0.32842480612538449</v>
      </c>
      <c r="L242" s="119">
        <f t="shared" si="129"/>
        <v>0.26153254607995624</v>
      </c>
      <c r="M242" s="120">
        <f t="shared" si="130"/>
        <v>11.74</v>
      </c>
      <c r="N242" s="121">
        <f t="shared" si="131"/>
        <v>0.30310063287412142</v>
      </c>
      <c r="O242" s="121">
        <f t="shared" si="132"/>
        <v>4.4599093122906446</v>
      </c>
      <c r="P242" s="222">
        <f t="shared" si="133"/>
        <v>0</v>
      </c>
      <c r="Q242" s="223">
        <f t="shared" si="134"/>
        <v>7</v>
      </c>
      <c r="R242" s="223">
        <f t="shared" si="135"/>
        <v>103</v>
      </c>
      <c r="T242">
        <v>514</v>
      </c>
      <c r="U242">
        <v>934</v>
      </c>
      <c r="V242" t="s">
        <v>809</v>
      </c>
      <c r="W242">
        <v>2309.4639999999999</v>
      </c>
      <c r="X242">
        <v>1045.135</v>
      </c>
      <c r="Y242">
        <v>2.21</v>
      </c>
      <c r="Z242">
        <v>11.74</v>
      </c>
      <c r="AA242">
        <v>144.72691499999999</v>
      </c>
      <c r="AB242">
        <v>1.825245</v>
      </c>
      <c r="AC242">
        <v>47.531908999999999</v>
      </c>
      <c r="AD242" s="1">
        <v>604</v>
      </c>
      <c r="AE242">
        <v>7</v>
      </c>
      <c r="AF242">
        <v>103</v>
      </c>
      <c r="AG242">
        <v>62</v>
      </c>
      <c r="AH242">
        <v>15.957390999999999</v>
      </c>
      <c r="AI242">
        <v>0</v>
      </c>
      <c r="AJ242">
        <v>0</v>
      </c>
      <c r="AK242">
        <v>0</v>
      </c>
      <c r="AL242">
        <v>0</v>
      </c>
      <c r="AM242" t="s">
        <v>810</v>
      </c>
      <c r="AN242" t="s">
        <v>1231</v>
      </c>
      <c r="AO242">
        <v>2309.4639999999999</v>
      </c>
      <c r="AR242" t="s">
        <v>117</v>
      </c>
      <c r="AS242" t="s">
        <v>120</v>
      </c>
      <c r="AT242" t="s">
        <v>280</v>
      </c>
      <c r="AU242" t="s">
        <v>809</v>
      </c>
      <c r="AV242" t="s">
        <v>48</v>
      </c>
      <c r="AW242">
        <v>1</v>
      </c>
      <c r="BB242">
        <v>0.78928571428571437</v>
      </c>
      <c r="BC242" t="s">
        <v>69</v>
      </c>
      <c r="BF242" t="s">
        <v>117</v>
      </c>
      <c r="BG242" t="s">
        <v>120</v>
      </c>
      <c r="BH242" t="s">
        <v>809</v>
      </c>
      <c r="BI242">
        <v>934</v>
      </c>
      <c r="BJ242">
        <v>1</v>
      </c>
      <c r="BK242" t="s">
        <v>280</v>
      </c>
      <c r="BL242" t="s">
        <v>178</v>
      </c>
      <c r="BM242">
        <v>0.78928571428571437</v>
      </c>
      <c r="BN242" t="s">
        <v>69</v>
      </c>
      <c r="BO242" t="s">
        <v>191</v>
      </c>
      <c r="BP242">
        <v>2309.4639999999999</v>
      </c>
    </row>
    <row r="243" spans="1:68" ht="16.5" x14ac:dyDescent="0.25">
      <c r="A243" s="127" t="str">
        <f t="shared" si="120"/>
        <v>삼환교통</v>
      </c>
      <c r="B243" s="128" t="str">
        <f t="shared" si="118"/>
        <v>정태덕</v>
      </c>
      <c r="C243" s="129" t="str">
        <f t="shared" si="121"/>
        <v>D</v>
      </c>
      <c r="D243" s="130">
        <f t="shared" si="122"/>
        <v>0.80141535010992238</v>
      </c>
      <c r="E243" s="131">
        <f t="shared" si="123"/>
        <v>5108</v>
      </c>
      <c r="F243" s="132" t="str">
        <f t="shared" si="124"/>
        <v>62</v>
      </c>
      <c r="G243" s="133" t="str">
        <f t="shared" si="125"/>
        <v>70바3142</v>
      </c>
      <c r="H243" s="134">
        <f t="shared" si="126"/>
        <v>3</v>
      </c>
      <c r="I243" s="135">
        <f t="shared" si="119"/>
        <v>1658.2940000000001</v>
      </c>
      <c r="J243" s="136">
        <f t="shared" si="127"/>
        <v>1.4106887396937422E-2</v>
      </c>
      <c r="K243" s="136">
        <f t="shared" si="128"/>
        <v>0.34876495336126329</v>
      </c>
      <c r="L243" s="136">
        <f t="shared" si="129"/>
        <v>0.19055728356974094</v>
      </c>
      <c r="M243" s="137">
        <f t="shared" si="130"/>
        <v>11.731</v>
      </c>
      <c r="N243" s="138">
        <f t="shared" si="131"/>
        <v>0</v>
      </c>
      <c r="O243" s="138">
        <f t="shared" si="132"/>
        <v>10.130893556872303</v>
      </c>
      <c r="P243" s="220">
        <f t="shared" si="133"/>
        <v>3</v>
      </c>
      <c r="Q243" s="221">
        <f t="shared" si="134"/>
        <v>0</v>
      </c>
      <c r="R243" s="221">
        <f t="shared" si="135"/>
        <v>168</v>
      </c>
      <c r="T243">
        <v>514</v>
      </c>
      <c r="U243">
        <v>5108</v>
      </c>
      <c r="V243" t="s">
        <v>811</v>
      </c>
      <c r="W243">
        <v>1658.2940000000001</v>
      </c>
      <c r="X243">
        <v>844.80499999999995</v>
      </c>
      <c r="Y243">
        <v>1.9630000000000001</v>
      </c>
      <c r="Z243">
        <v>11.731</v>
      </c>
      <c r="AA243">
        <v>113.654129</v>
      </c>
      <c r="AB243">
        <v>1.6033059999999999</v>
      </c>
      <c r="AC243">
        <v>39.638576999999998</v>
      </c>
      <c r="AD243" s="1">
        <v>316</v>
      </c>
      <c r="AE243">
        <v>0</v>
      </c>
      <c r="AF243">
        <v>168</v>
      </c>
      <c r="AG243">
        <v>75</v>
      </c>
      <c r="AH243">
        <v>14.590706000000001</v>
      </c>
      <c r="AI243">
        <v>126.1</v>
      </c>
      <c r="AJ243">
        <v>0</v>
      </c>
      <c r="AK243">
        <v>3</v>
      </c>
      <c r="AL243">
        <v>153</v>
      </c>
      <c r="AM243" t="s">
        <v>812</v>
      </c>
      <c r="AN243" t="s">
        <v>1232</v>
      </c>
      <c r="AO243">
        <v>1434.3019999999999</v>
      </c>
      <c r="AR243" t="s">
        <v>117</v>
      </c>
      <c r="AS243" t="s">
        <v>122</v>
      </c>
      <c r="AT243" t="s">
        <v>308</v>
      </c>
      <c r="AU243" t="s">
        <v>811</v>
      </c>
      <c r="AV243" t="s">
        <v>48</v>
      </c>
      <c r="AW243">
        <v>3</v>
      </c>
      <c r="BB243">
        <v>0.80141535010992238</v>
      </c>
      <c r="BC243" t="s">
        <v>66</v>
      </c>
      <c r="BF243" t="s">
        <v>117</v>
      </c>
      <c r="BG243" t="s">
        <v>122</v>
      </c>
      <c r="BH243" t="s">
        <v>811</v>
      </c>
      <c r="BI243">
        <v>5108</v>
      </c>
      <c r="BJ243">
        <v>3</v>
      </c>
      <c r="BK243" t="s">
        <v>308</v>
      </c>
      <c r="BL243" t="s">
        <v>303</v>
      </c>
      <c r="BM243">
        <v>0.80141535010992238</v>
      </c>
      <c r="BN243" t="s">
        <v>66</v>
      </c>
      <c r="BO243" t="s">
        <v>182</v>
      </c>
      <c r="BP243">
        <v>1621.1479999999997</v>
      </c>
    </row>
    <row r="244" spans="1:68" ht="16.5" x14ac:dyDescent="0.25">
      <c r="A244" s="110" t="str">
        <f t="shared" si="120"/>
        <v>삼환교통</v>
      </c>
      <c r="B244" s="111" t="str">
        <f t="shared" si="118"/>
        <v>정태원</v>
      </c>
      <c r="C244" s="112" t="str">
        <f t="shared" si="121"/>
        <v>D</v>
      </c>
      <c r="D244" s="113">
        <f t="shared" si="122"/>
        <v>0.81428571428571428</v>
      </c>
      <c r="E244" s="114">
        <f t="shared" si="123"/>
        <v>3694</v>
      </c>
      <c r="F244" s="115" t="str">
        <f t="shared" si="124"/>
        <v>14</v>
      </c>
      <c r="G244" s="116" t="str">
        <f t="shared" si="125"/>
        <v>70바3178</v>
      </c>
      <c r="H244" s="117">
        <f t="shared" si="126"/>
        <v>1</v>
      </c>
      <c r="I244" s="118">
        <f t="shared" si="119"/>
        <v>435.22</v>
      </c>
      <c r="J244" s="119">
        <f t="shared" si="127"/>
        <v>1.6388690927244175E-2</v>
      </c>
      <c r="K244" s="119">
        <f t="shared" si="128"/>
        <v>0.36905828031679422</v>
      </c>
      <c r="L244" s="119">
        <f t="shared" si="129"/>
        <v>9.1907541013740171E-2</v>
      </c>
      <c r="M244" s="120">
        <f t="shared" si="130"/>
        <v>14.831</v>
      </c>
      <c r="N244" s="121">
        <f t="shared" si="131"/>
        <v>0</v>
      </c>
      <c r="O244" s="121">
        <f t="shared" si="132"/>
        <v>45.724001654335737</v>
      </c>
      <c r="P244" s="222">
        <f t="shared" si="133"/>
        <v>9</v>
      </c>
      <c r="Q244" s="223">
        <f t="shared" si="134"/>
        <v>0</v>
      </c>
      <c r="R244" s="223">
        <f t="shared" si="135"/>
        <v>199</v>
      </c>
      <c r="T244">
        <v>514</v>
      </c>
      <c r="U244">
        <v>3694</v>
      </c>
      <c r="V244" t="s">
        <v>813</v>
      </c>
      <c r="W244">
        <v>435.22</v>
      </c>
      <c r="X244">
        <v>254.49</v>
      </c>
      <c r="Y244">
        <v>1.71</v>
      </c>
      <c r="Z244">
        <v>14.831</v>
      </c>
      <c r="AA244">
        <v>24.474437999999999</v>
      </c>
      <c r="AB244">
        <v>0.40110400000000002</v>
      </c>
      <c r="AC244">
        <v>9.0324939999999998</v>
      </c>
      <c r="AD244" s="1">
        <v>40</v>
      </c>
      <c r="AE244">
        <v>0</v>
      </c>
      <c r="AF244">
        <v>199</v>
      </c>
      <c r="AG244">
        <v>64</v>
      </c>
      <c r="AH244">
        <v>17.782634999999999</v>
      </c>
      <c r="AI244">
        <v>16.899999999999999</v>
      </c>
      <c r="AJ244">
        <v>0</v>
      </c>
      <c r="AK244">
        <v>9</v>
      </c>
      <c r="AL244">
        <v>3369</v>
      </c>
      <c r="AM244" t="s">
        <v>814</v>
      </c>
      <c r="AN244" t="s">
        <v>1233</v>
      </c>
      <c r="AO244">
        <v>435.22</v>
      </c>
      <c r="AR244" t="s">
        <v>117</v>
      </c>
      <c r="AS244" t="s">
        <v>118</v>
      </c>
      <c r="AT244" t="s">
        <v>221</v>
      </c>
      <c r="AU244" t="s">
        <v>813</v>
      </c>
      <c r="AV244" t="s">
        <v>48</v>
      </c>
      <c r="AW244">
        <v>1</v>
      </c>
      <c r="BB244">
        <v>0.81428571428571428</v>
      </c>
      <c r="BC244" t="s">
        <v>66</v>
      </c>
      <c r="BF244" t="s">
        <v>117</v>
      </c>
      <c r="BG244" t="s">
        <v>118</v>
      </c>
      <c r="BH244" t="s">
        <v>813</v>
      </c>
      <c r="BI244">
        <v>3694</v>
      </c>
      <c r="BJ244">
        <v>1</v>
      </c>
      <c r="BK244" t="s">
        <v>221</v>
      </c>
      <c r="BL244" t="s">
        <v>178</v>
      </c>
      <c r="BM244">
        <v>0.81428571428571428</v>
      </c>
      <c r="BN244" t="s">
        <v>66</v>
      </c>
      <c r="BO244" t="s">
        <v>182</v>
      </c>
      <c r="BP244">
        <v>435.22</v>
      </c>
    </row>
    <row r="245" spans="1:68" ht="16.5" x14ac:dyDescent="0.25">
      <c r="A245" s="127" t="str">
        <f t="shared" si="120"/>
        <v>삼환교통</v>
      </c>
      <c r="B245" s="128" t="str">
        <f t="shared" si="118"/>
        <v>조성만</v>
      </c>
      <c r="C245" s="129" t="str">
        <f t="shared" si="121"/>
        <v>F</v>
      </c>
      <c r="D245" s="130">
        <f t="shared" si="122"/>
        <v>0.76224715296826007</v>
      </c>
      <c r="E245" s="131">
        <f t="shared" si="123"/>
        <v>8504</v>
      </c>
      <c r="F245" s="132" t="str">
        <f t="shared" si="124"/>
        <v>79</v>
      </c>
      <c r="G245" s="133" t="str">
        <f t="shared" si="125"/>
        <v>70바3166</v>
      </c>
      <c r="H245" s="134">
        <f t="shared" si="126"/>
        <v>9</v>
      </c>
      <c r="I245" s="135">
        <f t="shared" si="119"/>
        <v>1776.261</v>
      </c>
      <c r="J245" s="136">
        <f t="shared" si="127"/>
        <v>6.3596113954774394E-2</v>
      </c>
      <c r="K245" s="136">
        <f t="shared" si="128"/>
        <v>0.34898901364243307</v>
      </c>
      <c r="L245" s="136">
        <f t="shared" si="129"/>
        <v>0.20661378029467517</v>
      </c>
      <c r="M245" s="137">
        <f t="shared" si="130"/>
        <v>16.64</v>
      </c>
      <c r="N245" s="138">
        <f t="shared" si="131"/>
        <v>5.6298032777840644E-2</v>
      </c>
      <c r="O245" s="138">
        <f t="shared" si="132"/>
        <v>74.988979660083743</v>
      </c>
      <c r="P245" s="220">
        <f t="shared" si="133"/>
        <v>2</v>
      </c>
      <c r="Q245" s="221">
        <f t="shared" si="134"/>
        <v>1</v>
      </c>
      <c r="R245" s="221">
        <f t="shared" si="135"/>
        <v>1332</v>
      </c>
      <c r="T245">
        <v>514</v>
      </c>
      <c r="U245">
        <v>8504</v>
      </c>
      <c r="V245" t="s">
        <v>815</v>
      </c>
      <c r="W245">
        <v>1776.261</v>
      </c>
      <c r="X245">
        <v>1002.561</v>
      </c>
      <c r="Y245">
        <v>1.772</v>
      </c>
      <c r="Z245">
        <v>16.64</v>
      </c>
      <c r="AA245">
        <v>102.600247</v>
      </c>
      <c r="AB245">
        <v>6.5249769999999998</v>
      </c>
      <c r="AC245">
        <v>35.806359</v>
      </c>
      <c r="AD245" s="1">
        <v>367</v>
      </c>
      <c r="AE245">
        <v>1</v>
      </c>
      <c r="AF245">
        <v>1332</v>
      </c>
      <c r="AG245">
        <v>79</v>
      </c>
      <c r="AH245">
        <v>17.312442999999998</v>
      </c>
      <c r="AI245">
        <v>913.7</v>
      </c>
      <c r="AJ245">
        <v>0</v>
      </c>
      <c r="AK245">
        <v>2</v>
      </c>
      <c r="AL245">
        <v>582</v>
      </c>
      <c r="AM245" t="s">
        <v>816</v>
      </c>
      <c r="AN245" t="s">
        <v>1234</v>
      </c>
      <c r="AO245">
        <v>406.35599999999999</v>
      </c>
      <c r="AR245" t="s">
        <v>117</v>
      </c>
      <c r="AS245" t="s">
        <v>123</v>
      </c>
      <c r="AT245" t="s">
        <v>341</v>
      </c>
      <c r="AU245" t="s">
        <v>815</v>
      </c>
      <c r="AV245" t="s">
        <v>48</v>
      </c>
      <c r="AW245">
        <v>9</v>
      </c>
      <c r="BB245">
        <v>0.76224715296826007</v>
      </c>
      <c r="BC245" t="s">
        <v>69</v>
      </c>
      <c r="BF245" t="s">
        <v>117</v>
      </c>
      <c r="BG245" t="s">
        <v>123</v>
      </c>
      <c r="BH245" t="s">
        <v>815</v>
      </c>
      <c r="BI245">
        <v>8504</v>
      </c>
      <c r="BJ245">
        <v>9</v>
      </c>
      <c r="BK245" t="s">
        <v>341</v>
      </c>
      <c r="BL245" t="s">
        <v>342</v>
      </c>
      <c r="BM245">
        <v>0.76224715296826007</v>
      </c>
      <c r="BN245" t="s">
        <v>69</v>
      </c>
      <c r="BO245" t="s">
        <v>191</v>
      </c>
      <c r="BP245">
        <v>1746.962</v>
      </c>
    </row>
    <row r="246" spans="1:68" ht="16.5" x14ac:dyDescent="0.25">
      <c r="A246" s="110" t="str">
        <f t="shared" si="120"/>
        <v>삼환교통</v>
      </c>
      <c r="B246" s="111" t="str">
        <f t="shared" si="118"/>
        <v>조원준</v>
      </c>
      <c r="C246" s="112" t="str">
        <f t="shared" si="121"/>
        <v>F</v>
      </c>
      <c r="D246" s="113">
        <f t="shared" si="122"/>
        <v>0.77880101979964667</v>
      </c>
      <c r="E246" s="114">
        <f t="shared" si="123"/>
        <v>1933</v>
      </c>
      <c r="F246" s="115" t="str">
        <f t="shared" si="124"/>
        <v>4</v>
      </c>
      <c r="G246" s="116" t="str">
        <f t="shared" si="125"/>
        <v>72아1229</v>
      </c>
      <c r="H246" s="117">
        <f t="shared" si="126"/>
        <v>2</v>
      </c>
      <c r="I246" s="118">
        <f t="shared" si="119"/>
        <v>2096.098</v>
      </c>
      <c r="J246" s="119">
        <f t="shared" si="127"/>
        <v>1.1590692743477895E-2</v>
      </c>
      <c r="K246" s="119">
        <f t="shared" si="128"/>
        <v>0.31668308999833139</v>
      </c>
      <c r="L246" s="119">
        <f t="shared" si="129"/>
        <v>0.20562015707280862</v>
      </c>
      <c r="M246" s="120">
        <f t="shared" si="130"/>
        <v>11.608000000000001</v>
      </c>
      <c r="N246" s="121">
        <f t="shared" si="131"/>
        <v>4.7707693056336105E-2</v>
      </c>
      <c r="O246" s="121">
        <f t="shared" si="132"/>
        <v>11.688384798802346</v>
      </c>
      <c r="P246" s="222">
        <f t="shared" si="133"/>
        <v>0</v>
      </c>
      <c r="Q246" s="223">
        <f t="shared" si="134"/>
        <v>1</v>
      </c>
      <c r="R246" s="223">
        <f t="shared" si="135"/>
        <v>245</v>
      </c>
      <c r="T246">
        <v>514</v>
      </c>
      <c r="U246">
        <v>1933</v>
      </c>
      <c r="V246" t="s">
        <v>817</v>
      </c>
      <c r="W246">
        <v>2096.098</v>
      </c>
      <c r="X246">
        <v>961.58199999999999</v>
      </c>
      <c r="Y246">
        <v>2.1800000000000002</v>
      </c>
      <c r="Z246">
        <v>11.608000000000001</v>
      </c>
      <c r="AA246">
        <v>129.96246500000001</v>
      </c>
      <c r="AB246">
        <v>1.5063550000000001</v>
      </c>
      <c r="AC246">
        <v>41.156914999999998</v>
      </c>
      <c r="AD246" s="1">
        <v>431</v>
      </c>
      <c r="AE246">
        <v>1</v>
      </c>
      <c r="AF246">
        <v>245</v>
      </c>
      <c r="AG246">
        <v>65</v>
      </c>
      <c r="AH246">
        <v>16.128487</v>
      </c>
      <c r="AI246">
        <v>0</v>
      </c>
      <c r="AJ246">
        <v>0</v>
      </c>
      <c r="AK246">
        <v>0</v>
      </c>
      <c r="AL246">
        <v>0</v>
      </c>
      <c r="AM246" t="s">
        <v>818</v>
      </c>
      <c r="AN246" t="s">
        <v>1235</v>
      </c>
      <c r="AO246">
        <v>1889.34</v>
      </c>
      <c r="AR246" t="s">
        <v>117</v>
      </c>
      <c r="AS246" t="s">
        <v>120</v>
      </c>
      <c r="AT246" t="s">
        <v>278</v>
      </c>
      <c r="AU246" t="s">
        <v>817</v>
      </c>
      <c r="AV246" t="s">
        <v>48</v>
      </c>
      <c r="AW246">
        <v>2</v>
      </c>
      <c r="BB246">
        <v>0.77880101979964667</v>
      </c>
      <c r="BC246" t="s">
        <v>69</v>
      </c>
      <c r="BF246" t="s">
        <v>117</v>
      </c>
      <c r="BG246" t="s">
        <v>120</v>
      </c>
      <c r="BH246" t="s">
        <v>817</v>
      </c>
      <c r="BI246">
        <v>1933</v>
      </c>
      <c r="BJ246">
        <v>2</v>
      </c>
      <c r="BK246" t="s">
        <v>278</v>
      </c>
      <c r="BL246" t="s">
        <v>277</v>
      </c>
      <c r="BM246">
        <v>0.77880101979964667</v>
      </c>
      <c r="BN246" t="s">
        <v>69</v>
      </c>
      <c r="BO246" t="s">
        <v>191</v>
      </c>
      <c r="BP246">
        <v>2096.098</v>
      </c>
    </row>
    <row r="247" spans="1:68" ht="16.5" x14ac:dyDescent="0.25">
      <c r="A247" s="127" t="str">
        <f t="shared" si="120"/>
        <v>삼환교통</v>
      </c>
      <c r="B247" s="128" t="str">
        <f t="shared" si="118"/>
        <v>조인석</v>
      </c>
      <c r="C247" s="129" t="str">
        <f t="shared" si="121"/>
        <v>C</v>
      </c>
      <c r="D247" s="130">
        <f t="shared" si="122"/>
        <v>0.85333333333333328</v>
      </c>
      <c r="E247" s="131">
        <f t="shared" si="123"/>
        <v>8089</v>
      </c>
      <c r="F247" s="132" t="str">
        <f t="shared" si="124"/>
        <v>14</v>
      </c>
      <c r="G247" s="133" t="str">
        <f t="shared" si="125"/>
        <v>70바3152</v>
      </c>
      <c r="H247" s="134">
        <f t="shared" si="126"/>
        <v>1</v>
      </c>
      <c r="I247" s="135">
        <f t="shared" si="119"/>
        <v>755.05600000000004</v>
      </c>
      <c r="J247" s="136">
        <f t="shared" si="127"/>
        <v>4.4274585436092943E-3</v>
      </c>
      <c r="K247" s="136">
        <f t="shared" si="128"/>
        <v>0.2998424607905712</v>
      </c>
      <c r="L247" s="136">
        <f t="shared" si="129"/>
        <v>7.2842279248161723E-2</v>
      </c>
      <c r="M247" s="137">
        <f t="shared" si="130"/>
        <v>13.621</v>
      </c>
      <c r="N247" s="138">
        <f t="shared" si="131"/>
        <v>0.66220253861965206</v>
      </c>
      <c r="O247" s="138">
        <f t="shared" si="132"/>
        <v>26.48810154478608</v>
      </c>
      <c r="P247" s="220">
        <f t="shared" si="133"/>
        <v>2</v>
      </c>
      <c r="Q247" s="221">
        <f t="shared" si="134"/>
        <v>5</v>
      </c>
      <c r="R247" s="221">
        <f t="shared" si="135"/>
        <v>200</v>
      </c>
      <c r="T247">
        <v>514</v>
      </c>
      <c r="U247">
        <v>8089</v>
      </c>
      <c r="V247" t="s">
        <v>819</v>
      </c>
      <c r="W247">
        <v>755.05600000000004</v>
      </c>
      <c r="X247">
        <v>426.15899999999999</v>
      </c>
      <c r="Y247">
        <v>1.772</v>
      </c>
      <c r="Z247">
        <v>13.621</v>
      </c>
      <c r="AA247">
        <v>39.900542999999999</v>
      </c>
      <c r="AB247">
        <v>0.17665800000000001</v>
      </c>
      <c r="AC247">
        <v>11.963877</v>
      </c>
      <c r="AD247" s="1">
        <v>55</v>
      </c>
      <c r="AE247">
        <v>5</v>
      </c>
      <c r="AF247">
        <v>200</v>
      </c>
      <c r="AG247">
        <v>77</v>
      </c>
      <c r="AH247">
        <v>18.923451</v>
      </c>
      <c r="AI247">
        <v>195.9</v>
      </c>
      <c r="AJ247">
        <v>0</v>
      </c>
      <c r="AK247">
        <v>2</v>
      </c>
      <c r="AL247">
        <v>703</v>
      </c>
      <c r="AM247" t="s">
        <v>820</v>
      </c>
      <c r="AN247" t="s">
        <v>1236</v>
      </c>
      <c r="AO247">
        <v>706.11099999999999</v>
      </c>
      <c r="AR247" t="s">
        <v>117</v>
      </c>
      <c r="AS247" t="s">
        <v>118</v>
      </c>
      <c r="AT247" t="s">
        <v>215</v>
      </c>
      <c r="AU247" t="s">
        <v>819</v>
      </c>
      <c r="AV247" t="s">
        <v>48</v>
      </c>
      <c r="AW247">
        <v>1</v>
      </c>
      <c r="BB247">
        <v>0.85333333333333328</v>
      </c>
      <c r="BC247" t="s">
        <v>68</v>
      </c>
      <c r="BF247" t="s">
        <v>117</v>
      </c>
      <c r="BG247" t="s">
        <v>118</v>
      </c>
      <c r="BH247" t="s">
        <v>819</v>
      </c>
      <c r="BI247">
        <v>8089</v>
      </c>
      <c r="BJ247">
        <v>1</v>
      </c>
      <c r="BK247" t="s">
        <v>215</v>
      </c>
      <c r="BL247" t="s">
        <v>178</v>
      </c>
      <c r="BM247">
        <v>0.85333333333333328</v>
      </c>
      <c r="BN247" t="s">
        <v>68</v>
      </c>
      <c r="BO247" t="s">
        <v>180</v>
      </c>
      <c r="BP247">
        <v>706.11099999999999</v>
      </c>
    </row>
    <row r="248" spans="1:68" ht="16.5" x14ac:dyDescent="0.25">
      <c r="A248" s="110" t="str">
        <f t="shared" si="120"/>
        <v>삼환교통</v>
      </c>
      <c r="B248" s="111" t="str">
        <f t="shared" si="118"/>
        <v>조창훈</v>
      </c>
      <c r="C248" s="112" t="str">
        <f t="shared" si="121"/>
        <v>F</v>
      </c>
      <c r="D248" s="113">
        <f t="shared" si="122"/>
        <v>0.74652173913043485</v>
      </c>
      <c r="E248" s="114">
        <f t="shared" si="123"/>
        <v>7083</v>
      </c>
      <c r="F248" s="115" t="str">
        <f t="shared" si="124"/>
        <v>23</v>
      </c>
      <c r="G248" s="116" t="str">
        <f t="shared" si="125"/>
        <v>72아1009</v>
      </c>
      <c r="H248" s="117">
        <f t="shared" si="126"/>
        <v>1</v>
      </c>
      <c r="I248" s="118">
        <f t="shared" si="119"/>
        <v>1286.8140000000001</v>
      </c>
      <c r="J248" s="119">
        <f t="shared" si="127"/>
        <v>2.2862415346372952E-2</v>
      </c>
      <c r="K248" s="119">
        <f t="shared" si="128"/>
        <v>0.35943740909806954</v>
      </c>
      <c r="L248" s="119">
        <f t="shared" si="129"/>
        <v>0.14532014727847226</v>
      </c>
      <c r="M248" s="120">
        <f t="shared" si="130"/>
        <v>10.747999999999999</v>
      </c>
      <c r="N248" s="121">
        <f t="shared" si="131"/>
        <v>7.7711308705065374E-2</v>
      </c>
      <c r="O248" s="121">
        <f t="shared" si="132"/>
        <v>8.0819761053267989</v>
      </c>
      <c r="P248" s="222">
        <f t="shared" si="133"/>
        <v>20</v>
      </c>
      <c r="Q248" s="223">
        <f t="shared" si="134"/>
        <v>1</v>
      </c>
      <c r="R248" s="223">
        <f t="shared" si="135"/>
        <v>104</v>
      </c>
      <c r="T248">
        <v>514</v>
      </c>
      <c r="U248">
        <v>7083</v>
      </c>
      <c r="V248" t="s">
        <v>821</v>
      </c>
      <c r="W248">
        <v>1286.8140000000001</v>
      </c>
      <c r="X248">
        <v>752.47500000000002</v>
      </c>
      <c r="Y248">
        <v>1.71</v>
      </c>
      <c r="Z248">
        <v>10.747999999999999</v>
      </c>
      <c r="AA248">
        <v>88.548036999999994</v>
      </c>
      <c r="AB248">
        <v>2.0244219999999999</v>
      </c>
      <c r="AC248">
        <v>31.827476999999998</v>
      </c>
      <c r="AD248" s="1">
        <v>187</v>
      </c>
      <c r="AE248">
        <v>1</v>
      </c>
      <c r="AF248">
        <v>104</v>
      </c>
      <c r="AG248">
        <v>71</v>
      </c>
      <c r="AH248">
        <v>14.532382999999999</v>
      </c>
      <c r="AI248">
        <v>257.7</v>
      </c>
      <c r="AJ248">
        <v>0</v>
      </c>
      <c r="AK248">
        <v>20</v>
      </c>
      <c r="AL248">
        <v>3814</v>
      </c>
      <c r="AM248" t="s">
        <v>822</v>
      </c>
      <c r="AN248" t="s">
        <v>1237</v>
      </c>
      <c r="AO248">
        <v>1242.6949999999999</v>
      </c>
      <c r="AR248" t="s">
        <v>117</v>
      </c>
      <c r="AS248" t="s">
        <v>119</v>
      </c>
      <c r="AT248" t="s">
        <v>248</v>
      </c>
      <c r="AU248" t="s">
        <v>821</v>
      </c>
      <c r="AV248" t="s">
        <v>48</v>
      </c>
      <c r="AW248">
        <v>1</v>
      </c>
      <c r="BB248">
        <v>0.74652173913043485</v>
      </c>
      <c r="BC248" t="s">
        <v>69</v>
      </c>
      <c r="BF248" t="s">
        <v>117</v>
      </c>
      <c r="BG248" t="s">
        <v>119</v>
      </c>
      <c r="BH248" t="s">
        <v>821</v>
      </c>
      <c r="BI248">
        <v>7083</v>
      </c>
      <c r="BJ248">
        <v>1</v>
      </c>
      <c r="BK248" t="s">
        <v>248</v>
      </c>
      <c r="BL248" t="s">
        <v>178</v>
      </c>
      <c r="BM248">
        <v>0.74652173913043485</v>
      </c>
      <c r="BN248" t="s">
        <v>69</v>
      </c>
      <c r="BO248" t="s">
        <v>191</v>
      </c>
      <c r="BP248">
        <v>1242.6949999999999</v>
      </c>
    </row>
    <row r="249" spans="1:68" ht="16.5" x14ac:dyDescent="0.25">
      <c r="A249" s="127" t="str">
        <f t="shared" si="120"/>
        <v>삼환교통</v>
      </c>
      <c r="B249" s="128" t="str">
        <f t="shared" si="118"/>
        <v>조치현</v>
      </c>
      <c r="C249" s="129" t="str">
        <f t="shared" si="121"/>
        <v>D</v>
      </c>
      <c r="D249" s="130">
        <f t="shared" si="122"/>
        <v>0.83285714285714285</v>
      </c>
      <c r="E249" s="131">
        <f t="shared" si="123"/>
        <v>8144</v>
      </c>
      <c r="F249" s="132" t="str">
        <f t="shared" si="124"/>
        <v>14</v>
      </c>
      <c r="G249" s="133" t="str">
        <f t="shared" si="125"/>
        <v>70바3134</v>
      </c>
      <c r="H249" s="134">
        <f t="shared" si="126"/>
        <v>1</v>
      </c>
      <c r="I249" s="135">
        <f t="shared" si="119"/>
        <v>1308.085</v>
      </c>
      <c r="J249" s="136">
        <f t="shared" si="127"/>
        <v>2.6627783610980178E-2</v>
      </c>
      <c r="K249" s="136">
        <f t="shared" si="128"/>
        <v>0.33329022720096729</v>
      </c>
      <c r="L249" s="136">
        <f t="shared" si="129"/>
        <v>0.15824659712480457</v>
      </c>
      <c r="M249" s="137">
        <f t="shared" si="130"/>
        <v>14.904999999999999</v>
      </c>
      <c r="N249" s="138">
        <f t="shared" si="131"/>
        <v>0.38223815730629124</v>
      </c>
      <c r="O249" s="138">
        <f t="shared" si="132"/>
        <v>26.603775748517872</v>
      </c>
      <c r="P249" s="220">
        <f t="shared" si="133"/>
        <v>14</v>
      </c>
      <c r="Q249" s="221">
        <f t="shared" si="134"/>
        <v>5</v>
      </c>
      <c r="R249" s="221">
        <f t="shared" si="135"/>
        <v>348</v>
      </c>
      <c r="T249">
        <v>514</v>
      </c>
      <c r="U249">
        <v>8144</v>
      </c>
      <c r="V249" t="s">
        <v>823</v>
      </c>
      <c r="W249">
        <v>1308.085</v>
      </c>
      <c r="X249">
        <v>747.92899999999997</v>
      </c>
      <c r="Y249">
        <v>1.7490000000000001</v>
      </c>
      <c r="Z249">
        <v>14.904999999999999</v>
      </c>
      <c r="AA249">
        <v>80.042749000000001</v>
      </c>
      <c r="AB249">
        <v>2.1313610000000001</v>
      </c>
      <c r="AC249">
        <v>26.677465999999999</v>
      </c>
      <c r="AD249" s="1">
        <v>207</v>
      </c>
      <c r="AE249">
        <v>5</v>
      </c>
      <c r="AF249">
        <v>348</v>
      </c>
      <c r="AG249">
        <v>72</v>
      </c>
      <c r="AH249">
        <v>16.342328999999999</v>
      </c>
      <c r="AI249">
        <v>60</v>
      </c>
      <c r="AJ249">
        <v>0</v>
      </c>
      <c r="AK249">
        <v>14</v>
      </c>
      <c r="AL249">
        <v>3394</v>
      </c>
      <c r="AM249" t="s">
        <v>824</v>
      </c>
      <c r="AN249" t="s">
        <v>1238</v>
      </c>
      <c r="AO249">
        <v>1308.085</v>
      </c>
      <c r="AR249" t="s">
        <v>117</v>
      </c>
      <c r="AS249" t="s">
        <v>118</v>
      </c>
      <c r="AT249" t="s">
        <v>211</v>
      </c>
      <c r="AU249" t="s">
        <v>823</v>
      </c>
      <c r="AV249" t="s">
        <v>48</v>
      </c>
      <c r="AW249">
        <v>1</v>
      </c>
      <c r="BB249">
        <v>0.83285714285714285</v>
      </c>
      <c r="BC249" t="s">
        <v>66</v>
      </c>
      <c r="BF249" t="s">
        <v>117</v>
      </c>
      <c r="BG249" t="s">
        <v>118</v>
      </c>
      <c r="BH249" t="s">
        <v>823</v>
      </c>
      <c r="BI249">
        <v>8144</v>
      </c>
      <c r="BJ249">
        <v>1</v>
      </c>
      <c r="BK249" t="s">
        <v>211</v>
      </c>
      <c r="BL249" t="s">
        <v>178</v>
      </c>
      <c r="BM249">
        <v>0.83285714285714285</v>
      </c>
      <c r="BN249" t="s">
        <v>66</v>
      </c>
      <c r="BO249" t="s">
        <v>182</v>
      </c>
      <c r="BP249">
        <v>1308.085</v>
      </c>
    </row>
    <row r="250" spans="1:68" ht="16.5" x14ac:dyDescent="0.25">
      <c r="A250" s="110" t="str">
        <f t="shared" si="120"/>
        <v>삼환교통</v>
      </c>
      <c r="B250" s="111" t="str">
        <f t="shared" si="118"/>
        <v>조한철</v>
      </c>
      <c r="C250" s="112" t="str">
        <f t="shared" si="121"/>
        <v>C</v>
      </c>
      <c r="D250" s="113">
        <f t="shared" si="122"/>
        <v>0.87253378107806323</v>
      </c>
      <c r="E250" s="114">
        <f t="shared" si="123"/>
        <v>7431</v>
      </c>
      <c r="F250" s="115" t="str">
        <f t="shared" si="124"/>
        <v>14</v>
      </c>
      <c r="G250" s="116" t="str">
        <f t="shared" si="125"/>
        <v>70바3134</v>
      </c>
      <c r="H250" s="117">
        <f t="shared" si="126"/>
        <v>5</v>
      </c>
      <c r="I250" s="118">
        <f t="shared" si="119"/>
        <v>456.03</v>
      </c>
      <c r="J250" s="119">
        <f t="shared" si="127"/>
        <v>2.3195583773887918E-2</v>
      </c>
      <c r="K250" s="119">
        <f t="shared" si="128"/>
        <v>0.3123822822102843</v>
      </c>
      <c r="L250" s="119">
        <f t="shared" si="129"/>
        <v>0.18858408438041357</v>
      </c>
      <c r="M250" s="120">
        <f t="shared" si="130"/>
        <v>15.592000000000001</v>
      </c>
      <c r="N250" s="121">
        <f t="shared" si="131"/>
        <v>0.43856763809398508</v>
      </c>
      <c r="O250" s="121">
        <f t="shared" si="132"/>
        <v>11.18347477139662</v>
      </c>
      <c r="P250" s="222">
        <f t="shared" si="133"/>
        <v>1</v>
      </c>
      <c r="Q250" s="223">
        <f t="shared" si="134"/>
        <v>2</v>
      </c>
      <c r="R250" s="223">
        <f t="shared" si="135"/>
        <v>51</v>
      </c>
      <c r="T250">
        <v>514</v>
      </c>
      <c r="U250">
        <v>7431</v>
      </c>
      <c r="V250" t="s">
        <v>825</v>
      </c>
      <c r="W250">
        <v>456.03</v>
      </c>
      <c r="X250">
        <v>262.096</v>
      </c>
      <c r="Y250">
        <v>1.74</v>
      </c>
      <c r="Z250">
        <v>15.592000000000001</v>
      </c>
      <c r="AA250">
        <v>23.507491999999999</v>
      </c>
      <c r="AB250">
        <v>0.54527000000000003</v>
      </c>
      <c r="AC250">
        <v>7.343324</v>
      </c>
      <c r="AD250" s="1">
        <v>86</v>
      </c>
      <c r="AE250">
        <v>2</v>
      </c>
      <c r="AF250">
        <v>51</v>
      </c>
      <c r="AG250">
        <v>69</v>
      </c>
      <c r="AH250">
        <v>19.399346999999999</v>
      </c>
      <c r="AI250">
        <v>103.3</v>
      </c>
      <c r="AJ250">
        <v>0</v>
      </c>
      <c r="AK250">
        <v>1</v>
      </c>
      <c r="AL250">
        <v>5</v>
      </c>
      <c r="AM250" t="s">
        <v>826</v>
      </c>
      <c r="AN250" t="s">
        <v>1239</v>
      </c>
      <c r="AO250">
        <v>77.465999999999994</v>
      </c>
      <c r="AR250" t="s">
        <v>117</v>
      </c>
      <c r="AS250" t="s">
        <v>118</v>
      </c>
      <c r="AT250" t="s">
        <v>211</v>
      </c>
      <c r="AU250" t="s">
        <v>825</v>
      </c>
      <c r="AV250" t="s">
        <v>48</v>
      </c>
      <c r="AW250">
        <v>5</v>
      </c>
      <c r="BB250">
        <v>0.87253378107806323</v>
      </c>
      <c r="BC250" t="s">
        <v>68</v>
      </c>
      <c r="BF250" t="s">
        <v>117</v>
      </c>
      <c r="BG250" t="s">
        <v>118</v>
      </c>
      <c r="BH250" t="s">
        <v>825</v>
      </c>
      <c r="BI250">
        <v>7431</v>
      </c>
      <c r="BJ250">
        <v>5</v>
      </c>
      <c r="BK250" t="s">
        <v>211</v>
      </c>
      <c r="BL250" t="s">
        <v>225</v>
      </c>
      <c r="BM250">
        <v>0.87253378107806323</v>
      </c>
      <c r="BN250" t="s">
        <v>68</v>
      </c>
      <c r="BO250" t="s">
        <v>180</v>
      </c>
      <c r="BP250">
        <v>339.07099999999997</v>
      </c>
    </row>
    <row r="251" spans="1:68" ht="16.5" x14ac:dyDescent="0.25">
      <c r="A251" s="127" t="str">
        <f t="shared" si="120"/>
        <v>삼환교통</v>
      </c>
      <c r="B251" s="128" t="str">
        <f t="shared" si="118"/>
        <v>지병섭</v>
      </c>
      <c r="C251" s="129" t="str">
        <f t="shared" si="121"/>
        <v>D</v>
      </c>
      <c r="D251" s="130">
        <f t="shared" si="122"/>
        <v>0.81796928259869661</v>
      </c>
      <c r="E251" s="131">
        <f t="shared" si="123"/>
        <v>411</v>
      </c>
      <c r="F251" s="132" t="str">
        <f t="shared" si="124"/>
        <v>79</v>
      </c>
      <c r="G251" s="133" t="str">
        <f t="shared" si="125"/>
        <v>70바3103</v>
      </c>
      <c r="H251" s="134">
        <f t="shared" si="126"/>
        <v>4</v>
      </c>
      <c r="I251" s="135">
        <f t="shared" si="119"/>
        <v>1597.038</v>
      </c>
      <c r="J251" s="136">
        <f t="shared" si="127"/>
        <v>1.6352222385225497E-2</v>
      </c>
      <c r="K251" s="136">
        <f t="shared" si="128"/>
        <v>0.28883449617051277</v>
      </c>
      <c r="L251" s="136">
        <f t="shared" si="129"/>
        <v>0.24482823827610864</v>
      </c>
      <c r="M251" s="137">
        <f t="shared" si="130"/>
        <v>14.282</v>
      </c>
      <c r="N251" s="138">
        <f t="shared" si="131"/>
        <v>0</v>
      </c>
      <c r="O251" s="138">
        <f t="shared" si="132"/>
        <v>9.204539904498203</v>
      </c>
      <c r="P251" s="220">
        <f t="shared" si="133"/>
        <v>3</v>
      </c>
      <c r="Q251" s="221">
        <f t="shared" si="134"/>
        <v>0</v>
      </c>
      <c r="R251" s="221">
        <f t="shared" si="135"/>
        <v>147</v>
      </c>
      <c r="T251">
        <v>514</v>
      </c>
      <c r="U251">
        <v>411</v>
      </c>
      <c r="V251" t="s">
        <v>827</v>
      </c>
      <c r="W251">
        <v>1597.038</v>
      </c>
      <c r="X251">
        <v>898.93700000000001</v>
      </c>
      <c r="Y251">
        <v>1.7769999999999999</v>
      </c>
      <c r="Z251">
        <v>14.282</v>
      </c>
      <c r="AA251">
        <v>85.138030000000001</v>
      </c>
      <c r="AB251">
        <v>1.392196</v>
      </c>
      <c r="AC251">
        <v>24.590800000000002</v>
      </c>
      <c r="AD251" s="1">
        <v>391</v>
      </c>
      <c r="AE251">
        <v>0</v>
      </c>
      <c r="AF251">
        <v>147</v>
      </c>
      <c r="AG251">
        <v>78</v>
      </c>
      <c r="AH251">
        <v>18.758220999999999</v>
      </c>
      <c r="AI251">
        <v>405.7</v>
      </c>
      <c r="AJ251">
        <v>0</v>
      </c>
      <c r="AK251">
        <v>3</v>
      </c>
      <c r="AL251">
        <v>287</v>
      </c>
      <c r="AM251" t="s">
        <v>828</v>
      </c>
      <c r="AN251" t="s">
        <v>1240</v>
      </c>
      <c r="AO251">
        <v>1275.905</v>
      </c>
      <c r="AR251" t="s">
        <v>117</v>
      </c>
      <c r="AS251" t="s">
        <v>123</v>
      </c>
      <c r="AT251" t="s">
        <v>334</v>
      </c>
      <c r="AU251" t="s">
        <v>827</v>
      </c>
      <c r="AV251" t="s">
        <v>48</v>
      </c>
      <c r="AW251">
        <v>4</v>
      </c>
      <c r="BB251">
        <v>0.81796928259869661</v>
      </c>
      <c r="BC251" t="s">
        <v>66</v>
      </c>
      <c r="BF251" t="s">
        <v>117</v>
      </c>
      <c r="BG251" t="s">
        <v>123</v>
      </c>
      <c r="BH251" t="s">
        <v>827</v>
      </c>
      <c r="BI251">
        <v>411</v>
      </c>
      <c r="BJ251">
        <v>4</v>
      </c>
      <c r="BK251" t="s">
        <v>334</v>
      </c>
      <c r="BL251" t="s">
        <v>362</v>
      </c>
      <c r="BM251">
        <v>0.81796928259869661</v>
      </c>
      <c r="BN251" t="s">
        <v>66</v>
      </c>
      <c r="BO251" t="s">
        <v>182</v>
      </c>
      <c r="BP251">
        <v>1597.0379999999998</v>
      </c>
    </row>
    <row r="252" spans="1:68" ht="16.5" x14ac:dyDescent="0.25">
      <c r="A252" s="110" t="str">
        <f t="shared" si="120"/>
        <v>삼환교통</v>
      </c>
      <c r="B252" s="111" t="str">
        <f t="shared" si="118"/>
        <v>차주만</v>
      </c>
      <c r="C252" s="112" t="str">
        <f t="shared" si="121"/>
        <v>C</v>
      </c>
      <c r="D252" s="113">
        <f t="shared" si="122"/>
        <v>0.8739285714285715</v>
      </c>
      <c r="E252" s="114">
        <f t="shared" si="123"/>
        <v>9828</v>
      </c>
      <c r="F252" s="115" t="str">
        <f t="shared" si="124"/>
        <v>4</v>
      </c>
      <c r="G252" s="116" t="str">
        <f t="shared" si="125"/>
        <v>72아1227</v>
      </c>
      <c r="H252" s="117">
        <f t="shared" si="126"/>
        <v>1</v>
      </c>
      <c r="I252" s="118">
        <f t="shared" si="119"/>
        <v>2407.2429999999999</v>
      </c>
      <c r="J252" s="119">
        <f t="shared" si="127"/>
        <v>2.8822584534982182E-2</v>
      </c>
      <c r="K252" s="119">
        <f t="shared" si="128"/>
        <v>0.3075170292504899</v>
      </c>
      <c r="L252" s="119">
        <f t="shared" si="129"/>
        <v>0.15204115247193575</v>
      </c>
      <c r="M252" s="120">
        <f t="shared" si="130"/>
        <v>9.1430000000000007</v>
      </c>
      <c r="N252" s="121">
        <f t="shared" si="131"/>
        <v>8.3082596979199855E-2</v>
      </c>
      <c r="O252" s="121">
        <f t="shared" si="132"/>
        <v>8.7236726828159856</v>
      </c>
      <c r="P252" s="222">
        <f t="shared" si="133"/>
        <v>2</v>
      </c>
      <c r="Q252" s="223">
        <f t="shared" si="134"/>
        <v>2</v>
      </c>
      <c r="R252" s="223">
        <f t="shared" si="135"/>
        <v>210</v>
      </c>
      <c r="T252">
        <v>514</v>
      </c>
      <c r="U252">
        <v>9828</v>
      </c>
      <c r="V252" t="s">
        <v>829</v>
      </c>
      <c r="W252">
        <v>2407.2429999999999</v>
      </c>
      <c r="X252">
        <v>983.61599999999999</v>
      </c>
      <c r="Y252">
        <v>2.4470000000000001</v>
      </c>
      <c r="Z252">
        <v>9.1430000000000007</v>
      </c>
      <c r="AA252">
        <v>154.228015</v>
      </c>
      <c r="AB252">
        <v>4.4452499999999997</v>
      </c>
      <c r="AC252">
        <v>47.427740999999997</v>
      </c>
      <c r="AD252" s="1">
        <v>366</v>
      </c>
      <c r="AE252">
        <v>2</v>
      </c>
      <c r="AF252">
        <v>210</v>
      </c>
      <c r="AG252">
        <v>68</v>
      </c>
      <c r="AH252">
        <v>15.608338</v>
      </c>
      <c r="AI252">
        <v>15.8</v>
      </c>
      <c r="AJ252">
        <v>0</v>
      </c>
      <c r="AK252">
        <v>2</v>
      </c>
      <c r="AL252">
        <v>752</v>
      </c>
      <c r="AM252" t="s">
        <v>830</v>
      </c>
      <c r="AN252" t="s">
        <v>1241</v>
      </c>
      <c r="AO252">
        <v>2407.2429999999999</v>
      </c>
      <c r="AR252" t="s">
        <v>117</v>
      </c>
      <c r="AS252" t="s">
        <v>120</v>
      </c>
      <c r="AT252" t="s">
        <v>276</v>
      </c>
      <c r="AU252" t="s">
        <v>829</v>
      </c>
      <c r="AV252" t="s">
        <v>48</v>
      </c>
      <c r="AW252">
        <v>1</v>
      </c>
      <c r="BB252">
        <v>0.8739285714285715</v>
      </c>
      <c r="BC252" t="s">
        <v>68</v>
      </c>
      <c r="BF252" t="s">
        <v>117</v>
      </c>
      <c r="BG252" t="s">
        <v>120</v>
      </c>
      <c r="BH252" t="s">
        <v>829</v>
      </c>
      <c r="BI252">
        <v>9828</v>
      </c>
      <c r="BJ252">
        <v>1</v>
      </c>
      <c r="BK252" t="s">
        <v>276</v>
      </c>
      <c r="BL252" t="s">
        <v>178</v>
      </c>
      <c r="BM252">
        <v>0.8739285714285715</v>
      </c>
      <c r="BN252" t="s">
        <v>68</v>
      </c>
      <c r="BO252" t="s">
        <v>180</v>
      </c>
      <c r="BP252">
        <v>2407.2429999999999</v>
      </c>
    </row>
    <row r="253" spans="1:68" ht="16.5" x14ac:dyDescent="0.25">
      <c r="A253" s="127" t="str">
        <f t="shared" si="120"/>
        <v>삼환교통</v>
      </c>
      <c r="B253" s="128" t="str">
        <f t="shared" si="118"/>
        <v>최기호</v>
      </c>
      <c r="C253" s="129" t="str">
        <f t="shared" si="121"/>
        <v>D</v>
      </c>
      <c r="D253" s="130">
        <f t="shared" si="122"/>
        <v>0.8371856106087785</v>
      </c>
      <c r="E253" s="131">
        <f t="shared" si="123"/>
        <v>6</v>
      </c>
      <c r="F253" s="132" t="str">
        <f t="shared" si="124"/>
        <v>14</v>
      </c>
      <c r="G253" s="133" t="str">
        <f t="shared" si="125"/>
        <v>70바3188</v>
      </c>
      <c r="H253" s="134">
        <f t="shared" si="126"/>
        <v>2</v>
      </c>
      <c r="I253" s="135">
        <f t="shared" si="119"/>
        <v>1046.085</v>
      </c>
      <c r="J253" s="136">
        <f t="shared" si="127"/>
        <v>2.7034793659248487E-2</v>
      </c>
      <c r="K253" s="136">
        <f t="shared" si="128"/>
        <v>0.33925160317704789</v>
      </c>
      <c r="L253" s="136">
        <f t="shared" si="129"/>
        <v>0.17302609252594195</v>
      </c>
      <c r="M253" s="137">
        <f t="shared" si="130"/>
        <v>11.519</v>
      </c>
      <c r="N253" s="138">
        <f t="shared" si="131"/>
        <v>0.573567157544559</v>
      </c>
      <c r="O253" s="138">
        <f t="shared" si="132"/>
        <v>8.2211292581386779</v>
      </c>
      <c r="P253" s="220">
        <f t="shared" si="133"/>
        <v>15</v>
      </c>
      <c r="Q253" s="221">
        <f t="shared" si="134"/>
        <v>6</v>
      </c>
      <c r="R253" s="221">
        <f t="shared" si="135"/>
        <v>86</v>
      </c>
      <c r="T253">
        <v>514</v>
      </c>
      <c r="U253">
        <v>6</v>
      </c>
      <c r="V253" t="s">
        <v>831</v>
      </c>
      <c r="W253">
        <v>1046.085</v>
      </c>
      <c r="X253">
        <v>598.38900000000001</v>
      </c>
      <c r="Y253">
        <v>1.748</v>
      </c>
      <c r="Z253">
        <v>11.519</v>
      </c>
      <c r="AA253">
        <v>64.597200999999998</v>
      </c>
      <c r="AB253">
        <v>1.746372</v>
      </c>
      <c r="AC253">
        <v>21.914704</v>
      </c>
      <c r="AD253" s="1">
        <v>181</v>
      </c>
      <c r="AE253">
        <v>6</v>
      </c>
      <c r="AF253">
        <v>86</v>
      </c>
      <c r="AG253">
        <v>74</v>
      </c>
      <c r="AH253">
        <v>16.193967000000001</v>
      </c>
      <c r="AI253">
        <v>31.4</v>
      </c>
      <c r="AJ253">
        <v>0</v>
      </c>
      <c r="AK253">
        <v>15</v>
      </c>
      <c r="AL253">
        <v>5307</v>
      </c>
      <c r="AM253" t="s">
        <v>832</v>
      </c>
      <c r="AN253" t="s">
        <v>1242</v>
      </c>
      <c r="AO253">
        <v>994.52599999999995</v>
      </c>
      <c r="AR253" t="s">
        <v>117</v>
      </c>
      <c r="AS253" t="s">
        <v>118</v>
      </c>
      <c r="AT253" t="s">
        <v>224</v>
      </c>
      <c r="AU253" t="s">
        <v>831</v>
      </c>
      <c r="AV253" t="s">
        <v>48</v>
      </c>
      <c r="AW253">
        <v>2</v>
      </c>
      <c r="BB253">
        <v>0.8371856106087785</v>
      </c>
      <c r="BC253" t="s">
        <v>66</v>
      </c>
      <c r="BF253" t="s">
        <v>117</v>
      </c>
      <c r="BG253" t="s">
        <v>118</v>
      </c>
      <c r="BH253" t="s">
        <v>831</v>
      </c>
      <c r="BI253">
        <v>6</v>
      </c>
      <c r="BJ253">
        <v>2</v>
      </c>
      <c r="BK253" t="s">
        <v>224</v>
      </c>
      <c r="BL253" t="s">
        <v>207</v>
      </c>
      <c r="BM253">
        <v>0.8371856106087785</v>
      </c>
      <c r="BN253" t="s">
        <v>66</v>
      </c>
      <c r="BO253" t="s">
        <v>182</v>
      </c>
      <c r="BP253">
        <v>1046.085</v>
      </c>
    </row>
    <row r="254" spans="1:68" ht="16.5" x14ac:dyDescent="0.25">
      <c r="A254" s="110" t="str">
        <f t="shared" si="120"/>
        <v>삼환교통</v>
      </c>
      <c r="B254" s="111" t="str">
        <f t="shared" si="118"/>
        <v>최만수</v>
      </c>
      <c r="C254" s="112" t="str">
        <f t="shared" si="121"/>
        <v>F</v>
      </c>
      <c r="D254" s="113">
        <f t="shared" si="122"/>
        <v>0.77011782964809394</v>
      </c>
      <c r="E254" s="114">
        <f t="shared" si="123"/>
        <v>107</v>
      </c>
      <c r="F254" s="115" t="str">
        <f t="shared" si="124"/>
        <v>58</v>
      </c>
      <c r="G254" s="116" t="str">
        <f t="shared" si="125"/>
        <v>72아1214</v>
      </c>
      <c r="H254" s="117">
        <f t="shared" si="126"/>
        <v>3</v>
      </c>
      <c r="I254" s="118">
        <f t="shared" si="119"/>
        <v>2395.1260000000002</v>
      </c>
      <c r="J254" s="119">
        <f t="shared" si="127"/>
        <v>1.2798702116645863E-2</v>
      </c>
      <c r="K254" s="119">
        <f t="shared" si="128"/>
        <v>0.38647635010335857</v>
      </c>
      <c r="L254" s="119">
        <f t="shared" si="129"/>
        <v>0.18788155612690102</v>
      </c>
      <c r="M254" s="120">
        <f t="shared" si="130"/>
        <v>13.087999999999999</v>
      </c>
      <c r="N254" s="121">
        <f t="shared" si="131"/>
        <v>0</v>
      </c>
      <c r="O254" s="121">
        <f t="shared" si="132"/>
        <v>29.434777126547829</v>
      </c>
      <c r="P254" s="222">
        <f t="shared" si="133"/>
        <v>4</v>
      </c>
      <c r="Q254" s="223">
        <f t="shared" si="134"/>
        <v>0</v>
      </c>
      <c r="R254" s="223">
        <f t="shared" si="135"/>
        <v>705</v>
      </c>
      <c r="T254">
        <v>514</v>
      </c>
      <c r="U254">
        <v>107</v>
      </c>
      <c r="V254" t="s">
        <v>833</v>
      </c>
      <c r="W254">
        <v>2395.1260000000002</v>
      </c>
      <c r="X254">
        <v>1199.904</v>
      </c>
      <c r="Y254">
        <v>1.996</v>
      </c>
      <c r="Z254">
        <v>13.087999999999999</v>
      </c>
      <c r="AA254">
        <v>157.934686</v>
      </c>
      <c r="AB254">
        <v>2.0213589999999999</v>
      </c>
      <c r="AC254">
        <v>61.038021000000001</v>
      </c>
      <c r="AD254" s="1">
        <v>450</v>
      </c>
      <c r="AE254">
        <v>0</v>
      </c>
      <c r="AF254">
        <v>705</v>
      </c>
      <c r="AG254">
        <v>78</v>
      </c>
      <c r="AH254">
        <v>15.165293999999999</v>
      </c>
      <c r="AI254">
        <v>2230.1999999999998</v>
      </c>
      <c r="AJ254">
        <v>0</v>
      </c>
      <c r="AK254">
        <v>4</v>
      </c>
      <c r="AL254">
        <v>5181</v>
      </c>
      <c r="AM254" t="s">
        <v>834</v>
      </c>
      <c r="AN254" t="s">
        <v>1243</v>
      </c>
      <c r="AO254">
        <v>2174.0619999999999</v>
      </c>
      <c r="AR254" t="s">
        <v>117</v>
      </c>
      <c r="AS254" t="s">
        <v>121</v>
      </c>
      <c r="AT254" t="s">
        <v>299</v>
      </c>
      <c r="AU254" t="s">
        <v>833</v>
      </c>
      <c r="AV254" t="s">
        <v>48</v>
      </c>
      <c r="AW254">
        <v>3</v>
      </c>
      <c r="BB254">
        <v>0.77011782964809394</v>
      </c>
      <c r="BC254" t="s">
        <v>69</v>
      </c>
      <c r="BF254" t="s">
        <v>117</v>
      </c>
      <c r="BG254" t="s">
        <v>121</v>
      </c>
      <c r="BH254" t="s">
        <v>833</v>
      </c>
      <c r="BI254">
        <v>107</v>
      </c>
      <c r="BJ254">
        <v>3</v>
      </c>
      <c r="BK254" t="s">
        <v>299</v>
      </c>
      <c r="BL254" t="s">
        <v>285</v>
      </c>
      <c r="BM254">
        <v>0.77011782964809394</v>
      </c>
      <c r="BN254" t="s">
        <v>69</v>
      </c>
      <c r="BO254" t="s">
        <v>191</v>
      </c>
      <c r="BP254">
        <v>2395.1260000000002</v>
      </c>
    </row>
    <row r="255" spans="1:68" ht="16.5" x14ac:dyDescent="0.25">
      <c r="A255" s="127" t="str">
        <f t="shared" si="120"/>
        <v>삼환교통</v>
      </c>
      <c r="B255" s="128" t="str">
        <f t="shared" si="118"/>
        <v>최명수</v>
      </c>
      <c r="C255" s="129" t="str">
        <f t="shared" si="121"/>
        <v>D</v>
      </c>
      <c r="D255" s="130">
        <f t="shared" si="122"/>
        <v>0.82470186915776056</v>
      </c>
      <c r="E255" s="131">
        <f t="shared" si="123"/>
        <v>4787</v>
      </c>
      <c r="F255" s="132" t="str">
        <f t="shared" si="124"/>
        <v>62</v>
      </c>
      <c r="G255" s="133" t="str">
        <f t="shared" si="125"/>
        <v>70바3137</v>
      </c>
      <c r="H255" s="134">
        <f t="shared" si="126"/>
        <v>7</v>
      </c>
      <c r="I255" s="135">
        <f t="shared" si="119"/>
        <v>1126.5440000000001</v>
      </c>
      <c r="J255" s="136">
        <f t="shared" si="127"/>
        <v>1.9407201364581451E-2</v>
      </c>
      <c r="K255" s="136">
        <f t="shared" si="128"/>
        <v>0.33215975404077847</v>
      </c>
      <c r="L255" s="136">
        <f t="shared" si="129"/>
        <v>0.23256969989632006</v>
      </c>
      <c r="M255" s="137">
        <f t="shared" si="130"/>
        <v>14.131</v>
      </c>
      <c r="N255" s="138">
        <f t="shared" si="131"/>
        <v>0.26630118308738937</v>
      </c>
      <c r="O255" s="138">
        <f t="shared" si="132"/>
        <v>6.2136942720390858</v>
      </c>
      <c r="P255" s="220">
        <f t="shared" si="133"/>
        <v>0</v>
      </c>
      <c r="Q255" s="221">
        <f t="shared" si="134"/>
        <v>3</v>
      </c>
      <c r="R255" s="221">
        <f t="shared" si="135"/>
        <v>70</v>
      </c>
      <c r="T255">
        <v>514</v>
      </c>
      <c r="U255">
        <v>4787</v>
      </c>
      <c r="V255" t="s">
        <v>835</v>
      </c>
      <c r="W255">
        <v>1126.5440000000001</v>
      </c>
      <c r="X255">
        <v>639.18600000000004</v>
      </c>
      <c r="Y255">
        <v>1.762</v>
      </c>
      <c r="Z255">
        <v>14.131</v>
      </c>
      <c r="AA255">
        <v>69.918582000000001</v>
      </c>
      <c r="AB255">
        <v>1.356924</v>
      </c>
      <c r="AC255">
        <v>23.224139000000001</v>
      </c>
      <c r="AD255" s="1">
        <v>262</v>
      </c>
      <c r="AE255">
        <v>3</v>
      </c>
      <c r="AF255">
        <v>70</v>
      </c>
      <c r="AG255">
        <v>78</v>
      </c>
      <c r="AH255">
        <v>16.112226</v>
      </c>
      <c r="AI255">
        <v>195.2</v>
      </c>
      <c r="AJ255">
        <v>0</v>
      </c>
      <c r="AK255">
        <v>0</v>
      </c>
      <c r="AL255">
        <v>0</v>
      </c>
      <c r="AM255" t="s">
        <v>836</v>
      </c>
      <c r="AN255" t="s">
        <v>1244</v>
      </c>
      <c r="AO255">
        <v>177.14099999999999</v>
      </c>
      <c r="AR255" t="s">
        <v>117</v>
      </c>
      <c r="AS255" t="s">
        <v>122</v>
      </c>
      <c r="AT255" t="s">
        <v>307</v>
      </c>
      <c r="AU255" t="s">
        <v>835</v>
      </c>
      <c r="AV255" t="s">
        <v>48</v>
      </c>
      <c r="AW255">
        <v>7</v>
      </c>
      <c r="BB255">
        <v>0.82470186915776056</v>
      </c>
      <c r="BC255" t="s">
        <v>66</v>
      </c>
      <c r="BF255" t="s">
        <v>117</v>
      </c>
      <c r="BG255" t="s">
        <v>122</v>
      </c>
      <c r="BH255" t="s">
        <v>835</v>
      </c>
      <c r="BI255">
        <v>4787</v>
      </c>
      <c r="BJ255">
        <v>7</v>
      </c>
      <c r="BK255" t="s">
        <v>307</v>
      </c>
      <c r="BL255" t="s">
        <v>221</v>
      </c>
      <c r="BM255">
        <v>0.82470186915776056</v>
      </c>
      <c r="BN255" t="s">
        <v>66</v>
      </c>
      <c r="BO255" t="s">
        <v>182</v>
      </c>
      <c r="BP255">
        <v>860.08899999999994</v>
      </c>
    </row>
    <row r="256" spans="1:68" ht="16.5" x14ac:dyDescent="0.25">
      <c r="A256" s="110" t="str">
        <f t="shared" si="120"/>
        <v>삼환교통</v>
      </c>
      <c r="B256" s="111" t="str">
        <f t="shared" si="118"/>
        <v>최민호</v>
      </c>
      <c r="C256" s="112" t="str">
        <f t="shared" si="121"/>
        <v>D</v>
      </c>
      <c r="D256" s="113">
        <f t="shared" si="122"/>
        <v>0.80999999999999994</v>
      </c>
      <c r="E256" s="114">
        <f t="shared" si="123"/>
        <v>4060</v>
      </c>
      <c r="F256" s="115" t="str">
        <f t="shared" si="124"/>
        <v>14</v>
      </c>
      <c r="G256" s="116" t="str">
        <f t="shared" si="125"/>
        <v>70바3162</v>
      </c>
      <c r="H256" s="117">
        <f t="shared" si="126"/>
        <v>1</v>
      </c>
      <c r="I256" s="118">
        <f t="shared" si="119"/>
        <v>403.28800000000001</v>
      </c>
      <c r="J256" s="119">
        <f t="shared" si="127"/>
        <v>2.1000165190983779E-2</v>
      </c>
      <c r="K256" s="119">
        <f t="shared" si="128"/>
        <v>0.31125238696324842</v>
      </c>
      <c r="L256" s="119">
        <f t="shared" si="129"/>
        <v>0.15869552280256294</v>
      </c>
      <c r="M256" s="120">
        <f t="shared" si="130"/>
        <v>12.840999999999999</v>
      </c>
      <c r="N256" s="121">
        <f t="shared" si="131"/>
        <v>0.74388526313701375</v>
      </c>
      <c r="O256" s="121">
        <f t="shared" si="132"/>
        <v>21.572672630973397</v>
      </c>
      <c r="P256" s="222">
        <f t="shared" si="133"/>
        <v>1</v>
      </c>
      <c r="Q256" s="223">
        <f t="shared" si="134"/>
        <v>3</v>
      </c>
      <c r="R256" s="223">
        <f t="shared" si="135"/>
        <v>87</v>
      </c>
      <c r="T256">
        <v>514</v>
      </c>
      <c r="U256">
        <v>4060</v>
      </c>
      <c r="V256" t="s">
        <v>837</v>
      </c>
      <c r="W256">
        <v>403.28800000000001</v>
      </c>
      <c r="X256">
        <v>226.32900000000001</v>
      </c>
      <c r="Y256">
        <v>1.782</v>
      </c>
      <c r="Z256">
        <v>12.840999999999999</v>
      </c>
      <c r="AA256">
        <v>21.520544999999998</v>
      </c>
      <c r="AB256">
        <v>0.45193499999999998</v>
      </c>
      <c r="AC256">
        <v>6.698321</v>
      </c>
      <c r="AD256" s="1">
        <v>64</v>
      </c>
      <c r="AE256">
        <v>3</v>
      </c>
      <c r="AF256">
        <v>87</v>
      </c>
      <c r="AG256">
        <v>78</v>
      </c>
      <c r="AH256">
        <v>18.739674000000001</v>
      </c>
      <c r="AI256">
        <v>293.7</v>
      </c>
      <c r="AJ256">
        <v>0</v>
      </c>
      <c r="AK256">
        <v>1</v>
      </c>
      <c r="AL256">
        <v>48</v>
      </c>
      <c r="AM256" t="s">
        <v>838</v>
      </c>
      <c r="AN256" t="s">
        <v>1245</v>
      </c>
      <c r="AO256">
        <v>403.28800000000001</v>
      </c>
      <c r="AR256" t="s">
        <v>117</v>
      </c>
      <c r="AS256" t="s">
        <v>118</v>
      </c>
      <c r="AT256" t="s">
        <v>218</v>
      </c>
      <c r="AU256" t="s">
        <v>837</v>
      </c>
      <c r="AV256" t="s">
        <v>48</v>
      </c>
      <c r="AW256">
        <v>1</v>
      </c>
      <c r="BB256">
        <v>0.80999999999999994</v>
      </c>
      <c r="BC256" t="s">
        <v>66</v>
      </c>
      <c r="BF256" t="s">
        <v>117</v>
      </c>
      <c r="BG256" t="s">
        <v>118</v>
      </c>
      <c r="BH256" t="s">
        <v>837</v>
      </c>
      <c r="BI256">
        <v>4060</v>
      </c>
      <c r="BJ256">
        <v>1</v>
      </c>
      <c r="BK256" t="s">
        <v>218</v>
      </c>
      <c r="BL256" t="s">
        <v>178</v>
      </c>
      <c r="BM256">
        <v>0.80999999999999994</v>
      </c>
      <c r="BN256" t="s">
        <v>66</v>
      </c>
      <c r="BO256" t="s">
        <v>182</v>
      </c>
      <c r="BP256">
        <v>403.28800000000001</v>
      </c>
    </row>
    <row r="257" spans="1:68" ht="16.5" x14ac:dyDescent="0.25">
      <c r="A257" s="127" t="str">
        <f t="shared" si="120"/>
        <v>삼환교통</v>
      </c>
      <c r="B257" s="128" t="str">
        <f t="shared" si="118"/>
        <v>최복식</v>
      </c>
      <c r="C257" s="129" t="str">
        <f t="shared" si="121"/>
        <v>D</v>
      </c>
      <c r="D257" s="130">
        <f t="shared" si="122"/>
        <v>0.81833333333333336</v>
      </c>
      <c r="E257" s="131">
        <f t="shared" si="123"/>
        <v>1688</v>
      </c>
      <c r="F257" s="132" t="str">
        <f t="shared" si="124"/>
        <v>79</v>
      </c>
      <c r="G257" s="133" t="str">
        <f t="shared" si="125"/>
        <v>70바3108</v>
      </c>
      <c r="H257" s="134">
        <f t="shared" si="126"/>
        <v>1</v>
      </c>
      <c r="I257" s="135">
        <f t="shared" si="119"/>
        <v>2299.241</v>
      </c>
      <c r="J257" s="136">
        <f t="shared" si="127"/>
        <v>2.4836032039747821E-2</v>
      </c>
      <c r="K257" s="136">
        <f t="shared" si="128"/>
        <v>0.37079937583959338</v>
      </c>
      <c r="L257" s="136">
        <f t="shared" si="129"/>
        <v>0.2270314421150284</v>
      </c>
      <c r="M257" s="137">
        <f t="shared" si="130"/>
        <v>13.348000000000001</v>
      </c>
      <c r="N257" s="138">
        <f t="shared" si="131"/>
        <v>0</v>
      </c>
      <c r="O257" s="138">
        <f t="shared" si="132"/>
        <v>34.141701544118256</v>
      </c>
      <c r="P257" s="220">
        <f t="shared" si="133"/>
        <v>14</v>
      </c>
      <c r="Q257" s="221">
        <f t="shared" si="134"/>
        <v>0</v>
      </c>
      <c r="R257" s="221">
        <f t="shared" si="135"/>
        <v>785</v>
      </c>
      <c r="T257">
        <v>514</v>
      </c>
      <c r="U257">
        <v>1688</v>
      </c>
      <c r="V257" t="s">
        <v>839</v>
      </c>
      <c r="W257">
        <v>2299.241</v>
      </c>
      <c r="X257">
        <v>1170.4059999999999</v>
      </c>
      <c r="Y257">
        <v>1.964</v>
      </c>
      <c r="Z257">
        <v>13.348000000000001</v>
      </c>
      <c r="AA257">
        <v>137.06412499999999</v>
      </c>
      <c r="AB257">
        <v>3.4041290000000002</v>
      </c>
      <c r="AC257">
        <v>50.823292000000002</v>
      </c>
      <c r="AD257" s="1">
        <v>522</v>
      </c>
      <c r="AE257">
        <v>0</v>
      </c>
      <c r="AF257">
        <v>785</v>
      </c>
      <c r="AG257">
        <v>72</v>
      </c>
      <c r="AH257">
        <v>16.774929</v>
      </c>
      <c r="AI257">
        <v>673.5</v>
      </c>
      <c r="AJ257">
        <v>0</v>
      </c>
      <c r="AK257">
        <v>14</v>
      </c>
      <c r="AL257">
        <v>2033</v>
      </c>
      <c r="AM257" t="s">
        <v>840</v>
      </c>
      <c r="AN257" t="s">
        <v>1246</v>
      </c>
      <c r="AO257">
        <v>2299.241</v>
      </c>
      <c r="AR257" t="s">
        <v>117</v>
      </c>
      <c r="AS257" t="s">
        <v>123</v>
      </c>
      <c r="AT257" t="s">
        <v>335</v>
      </c>
      <c r="AU257" t="s">
        <v>839</v>
      </c>
      <c r="AV257" t="s">
        <v>48</v>
      </c>
      <c r="AW257">
        <v>1</v>
      </c>
      <c r="BB257">
        <v>0.81833333333333336</v>
      </c>
      <c r="BC257" t="s">
        <v>66</v>
      </c>
      <c r="BF257" t="s">
        <v>117</v>
      </c>
      <c r="BG257" t="s">
        <v>123</v>
      </c>
      <c r="BH257" t="s">
        <v>839</v>
      </c>
      <c r="BI257">
        <v>1688</v>
      </c>
      <c r="BJ257">
        <v>1</v>
      </c>
      <c r="BK257" t="s">
        <v>335</v>
      </c>
      <c r="BL257" t="s">
        <v>178</v>
      </c>
      <c r="BM257">
        <v>0.81833333333333336</v>
      </c>
      <c r="BN257" t="s">
        <v>66</v>
      </c>
      <c r="BO257" t="s">
        <v>182</v>
      </c>
      <c r="BP257">
        <v>2299.241</v>
      </c>
    </row>
    <row r="258" spans="1:68" ht="16.5" x14ac:dyDescent="0.25">
      <c r="A258" s="110" t="str">
        <f t="shared" si="120"/>
        <v>삼환교통</v>
      </c>
      <c r="B258" s="111" t="str">
        <f t="shared" si="118"/>
        <v>최봉철</v>
      </c>
      <c r="C258" s="112" t="str">
        <f t="shared" si="121"/>
        <v>F</v>
      </c>
      <c r="D258" s="113">
        <f t="shared" si="122"/>
        <v>0.68107142857142866</v>
      </c>
      <c r="E258" s="114">
        <f t="shared" si="123"/>
        <v>8184</v>
      </c>
      <c r="F258" s="115" t="str">
        <f t="shared" si="124"/>
        <v>58</v>
      </c>
      <c r="G258" s="116" t="str">
        <f t="shared" si="125"/>
        <v>72아1200</v>
      </c>
      <c r="H258" s="117">
        <f t="shared" si="126"/>
        <v>2</v>
      </c>
      <c r="I258" s="118">
        <f t="shared" si="119"/>
        <v>1937.232</v>
      </c>
      <c r="J258" s="119">
        <f t="shared" si="127"/>
        <v>1.0872288110394932E-2</v>
      </c>
      <c r="K258" s="119">
        <f t="shared" si="128"/>
        <v>0.38732628026089488</v>
      </c>
      <c r="L258" s="119">
        <f t="shared" si="129"/>
        <v>0.25861641765157711</v>
      </c>
      <c r="M258" s="120">
        <f t="shared" si="130"/>
        <v>16.41</v>
      </c>
      <c r="N258" s="121">
        <f t="shared" si="131"/>
        <v>0</v>
      </c>
      <c r="O258" s="121">
        <f t="shared" si="132"/>
        <v>26.068121938931423</v>
      </c>
      <c r="P258" s="222">
        <f t="shared" si="133"/>
        <v>4</v>
      </c>
      <c r="Q258" s="223">
        <f t="shared" si="134"/>
        <v>0</v>
      </c>
      <c r="R258" s="223">
        <f t="shared" si="135"/>
        <v>505</v>
      </c>
      <c r="T258">
        <v>514</v>
      </c>
      <c r="U258">
        <v>8184</v>
      </c>
      <c r="V258" t="s">
        <v>841</v>
      </c>
      <c r="W258">
        <v>1937.232</v>
      </c>
      <c r="X258">
        <v>1018.835</v>
      </c>
      <c r="Y258">
        <v>1.901</v>
      </c>
      <c r="Z258">
        <v>16.41</v>
      </c>
      <c r="AA258">
        <v>130.24829600000001</v>
      </c>
      <c r="AB258">
        <v>1.4160969999999999</v>
      </c>
      <c r="AC258">
        <v>50.448588000000001</v>
      </c>
      <c r="AD258" s="1">
        <v>501</v>
      </c>
      <c r="AE258">
        <v>0</v>
      </c>
      <c r="AF258">
        <v>505</v>
      </c>
      <c r="AG258">
        <v>74</v>
      </c>
      <c r="AH258">
        <v>14.873376</v>
      </c>
      <c r="AI258">
        <v>2344.6</v>
      </c>
      <c r="AJ258">
        <v>0</v>
      </c>
      <c r="AK258">
        <v>4</v>
      </c>
      <c r="AL258">
        <v>5627</v>
      </c>
      <c r="AM258" t="s">
        <v>842</v>
      </c>
      <c r="AN258" t="s">
        <v>1247</v>
      </c>
      <c r="AO258">
        <v>1866.616</v>
      </c>
      <c r="AR258" t="s">
        <v>117</v>
      </c>
      <c r="AS258" t="s">
        <v>121</v>
      </c>
      <c r="AT258" t="s">
        <v>295</v>
      </c>
      <c r="AU258" t="s">
        <v>841</v>
      </c>
      <c r="AV258" t="s">
        <v>48</v>
      </c>
      <c r="AW258">
        <v>2</v>
      </c>
      <c r="BB258">
        <v>0.68107142857142866</v>
      </c>
      <c r="BC258" t="s">
        <v>69</v>
      </c>
      <c r="BF258" t="s">
        <v>117</v>
      </c>
      <c r="BG258" t="s">
        <v>121</v>
      </c>
      <c r="BH258" t="s">
        <v>841</v>
      </c>
      <c r="BI258">
        <v>8184</v>
      </c>
      <c r="BJ258">
        <v>2</v>
      </c>
      <c r="BK258" t="s">
        <v>295</v>
      </c>
      <c r="BL258" t="s">
        <v>253</v>
      </c>
      <c r="BM258">
        <v>0.68107142857142866</v>
      </c>
      <c r="BN258" t="s">
        <v>69</v>
      </c>
      <c r="BO258" t="s">
        <v>191</v>
      </c>
      <c r="BP258">
        <v>1937.232</v>
      </c>
    </row>
    <row r="259" spans="1:68" ht="16.5" x14ac:dyDescent="0.25">
      <c r="A259" s="127" t="str">
        <f t="shared" si="120"/>
        <v>삼환교통</v>
      </c>
      <c r="B259" s="128" t="str">
        <f t="shared" si="118"/>
        <v>최세종</v>
      </c>
      <c r="C259" s="129" t="str">
        <f t="shared" si="121"/>
        <v>C</v>
      </c>
      <c r="D259" s="130">
        <f t="shared" si="122"/>
        <v>0.88315162258724489</v>
      </c>
      <c r="E259" s="131">
        <f t="shared" si="123"/>
        <v>4725</v>
      </c>
      <c r="F259" s="132" t="str">
        <f t="shared" si="124"/>
        <v>23</v>
      </c>
      <c r="G259" s="133" t="str">
        <f t="shared" si="125"/>
        <v>70바3105</v>
      </c>
      <c r="H259" s="134">
        <f t="shared" si="126"/>
        <v>6</v>
      </c>
      <c r="I259" s="135">
        <f t="shared" si="119"/>
        <v>595.22</v>
      </c>
      <c r="J259" s="136">
        <f t="shared" si="127"/>
        <v>2.4384649250570788E-2</v>
      </c>
      <c r="K259" s="136">
        <f t="shared" si="128"/>
        <v>0.33996992069852749</v>
      </c>
      <c r="L259" s="136">
        <f t="shared" si="129"/>
        <v>0.23184704815026375</v>
      </c>
      <c r="M259" s="137">
        <f t="shared" si="130"/>
        <v>13.978999999999999</v>
      </c>
      <c r="N259" s="138">
        <f t="shared" si="131"/>
        <v>0.50401532206579081</v>
      </c>
      <c r="O259" s="138">
        <f t="shared" si="132"/>
        <v>10.416316656026343</v>
      </c>
      <c r="P259" s="220">
        <f t="shared" si="133"/>
        <v>4</v>
      </c>
      <c r="Q259" s="221">
        <f t="shared" si="134"/>
        <v>3</v>
      </c>
      <c r="R259" s="221">
        <f t="shared" si="135"/>
        <v>62</v>
      </c>
      <c r="T259">
        <v>514</v>
      </c>
      <c r="U259">
        <v>4725</v>
      </c>
      <c r="V259" t="s">
        <v>843</v>
      </c>
      <c r="W259">
        <v>595.22</v>
      </c>
      <c r="X259">
        <v>347.31400000000002</v>
      </c>
      <c r="Y259">
        <v>1.714</v>
      </c>
      <c r="Z259">
        <v>13.978999999999999</v>
      </c>
      <c r="AA259">
        <v>34.641097000000002</v>
      </c>
      <c r="AB259">
        <v>0.84471099999999999</v>
      </c>
      <c r="AC259">
        <v>11.776930999999999</v>
      </c>
      <c r="AD259" s="1">
        <v>138</v>
      </c>
      <c r="AE259">
        <v>3</v>
      </c>
      <c r="AF259">
        <v>62</v>
      </c>
      <c r="AG259">
        <v>72</v>
      </c>
      <c r="AH259">
        <v>17.182480999999999</v>
      </c>
      <c r="AI259">
        <v>518.4</v>
      </c>
      <c r="AJ259">
        <v>0</v>
      </c>
      <c r="AK259">
        <v>4</v>
      </c>
      <c r="AL259">
        <v>1046</v>
      </c>
      <c r="AM259" t="s">
        <v>844</v>
      </c>
      <c r="AN259" t="s">
        <v>1248</v>
      </c>
      <c r="AO259">
        <v>101.19</v>
      </c>
      <c r="AR259" t="s">
        <v>117</v>
      </c>
      <c r="AS259" t="s">
        <v>119</v>
      </c>
      <c r="AT259" t="s">
        <v>231</v>
      </c>
      <c r="AU259" t="s">
        <v>843</v>
      </c>
      <c r="AV259" t="s">
        <v>48</v>
      </c>
      <c r="AW259">
        <v>6</v>
      </c>
      <c r="BB259">
        <v>0.88315162258724489</v>
      </c>
      <c r="BC259" t="s">
        <v>68</v>
      </c>
      <c r="BF259" t="s">
        <v>117</v>
      </c>
      <c r="BG259" t="s">
        <v>119</v>
      </c>
      <c r="BH259" t="s">
        <v>843</v>
      </c>
      <c r="BI259">
        <v>4725</v>
      </c>
      <c r="BJ259">
        <v>6</v>
      </c>
      <c r="BK259" t="s">
        <v>231</v>
      </c>
      <c r="BL259" t="s">
        <v>248</v>
      </c>
      <c r="BM259">
        <v>0.88315162258724489</v>
      </c>
      <c r="BN259" t="s">
        <v>68</v>
      </c>
      <c r="BO259" t="s">
        <v>180</v>
      </c>
      <c r="BP259">
        <v>417.596</v>
      </c>
    </row>
    <row r="260" spans="1:68" ht="16.5" x14ac:dyDescent="0.25">
      <c r="A260" s="110" t="str">
        <f t="shared" si="120"/>
        <v>삼환교통</v>
      </c>
      <c r="B260" s="111" t="str">
        <f t="shared" ref="B260:B277" si="136">IF(BH260="NULL", E260, BH260)</f>
        <v>최영길</v>
      </c>
      <c r="C260" s="112" t="str">
        <f t="shared" si="121"/>
        <v>C</v>
      </c>
      <c r="D260" s="113">
        <f t="shared" si="122"/>
        <v>0.8566355418467223</v>
      </c>
      <c r="E260" s="114">
        <f t="shared" si="123"/>
        <v>3230</v>
      </c>
      <c r="F260" s="115" t="str">
        <f t="shared" si="124"/>
        <v>14</v>
      </c>
      <c r="G260" s="116" t="str">
        <f t="shared" si="125"/>
        <v>70바3152</v>
      </c>
      <c r="H260" s="117">
        <f t="shared" si="126"/>
        <v>2</v>
      </c>
      <c r="I260" s="118">
        <f t="shared" ref="I260:I277" si="137">W260</f>
        <v>1309.78</v>
      </c>
      <c r="J260" s="119">
        <f t="shared" si="127"/>
        <v>2.8891925752865914E-2</v>
      </c>
      <c r="K260" s="119">
        <f t="shared" si="128"/>
        <v>0.36951810236306726</v>
      </c>
      <c r="L260" s="119">
        <f t="shared" si="129"/>
        <v>0.11375956267464765</v>
      </c>
      <c r="M260" s="120">
        <f t="shared" si="130"/>
        <v>12.545999999999999</v>
      </c>
      <c r="N260" s="121">
        <f t="shared" si="131"/>
        <v>0.30539479912657086</v>
      </c>
      <c r="O260" s="121">
        <f t="shared" si="132"/>
        <v>20.919543740170106</v>
      </c>
      <c r="P260" s="222">
        <f t="shared" si="133"/>
        <v>21</v>
      </c>
      <c r="Q260" s="223">
        <f t="shared" si="134"/>
        <v>4</v>
      </c>
      <c r="R260" s="223">
        <f t="shared" si="135"/>
        <v>274</v>
      </c>
      <c r="T260">
        <v>514</v>
      </c>
      <c r="U260">
        <v>3230</v>
      </c>
      <c r="V260" t="s">
        <v>845</v>
      </c>
      <c r="W260">
        <v>1309.78</v>
      </c>
      <c r="X260">
        <v>729.41200000000003</v>
      </c>
      <c r="Y260">
        <v>1.796</v>
      </c>
      <c r="Z260">
        <v>12.545999999999999</v>
      </c>
      <c r="AA260">
        <v>83.529150000000001</v>
      </c>
      <c r="AB260">
        <v>2.4133179999999999</v>
      </c>
      <c r="AC260">
        <v>30.865532999999999</v>
      </c>
      <c r="AD260" s="1">
        <v>149</v>
      </c>
      <c r="AE260">
        <v>4</v>
      </c>
      <c r="AF260">
        <v>274</v>
      </c>
      <c r="AG260">
        <v>75</v>
      </c>
      <c r="AH260">
        <v>15.680512999999999</v>
      </c>
      <c r="AI260">
        <v>121.6</v>
      </c>
      <c r="AJ260">
        <v>0</v>
      </c>
      <c r="AK260">
        <v>21</v>
      </c>
      <c r="AL260">
        <v>8785</v>
      </c>
      <c r="AM260" t="s">
        <v>846</v>
      </c>
      <c r="AN260" t="s">
        <v>1249</v>
      </c>
      <c r="AO260">
        <v>1258.2360000000001</v>
      </c>
      <c r="AR260" t="s">
        <v>117</v>
      </c>
      <c r="AS260" t="s">
        <v>118</v>
      </c>
      <c r="AT260" t="s">
        <v>215</v>
      </c>
      <c r="AU260" t="s">
        <v>845</v>
      </c>
      <c r="AV260" t="s">
        <v>48</v>
      </c>
      <c r="AW260">
        <v>2</v>
      </c>
      <c r="BB260">
        <v>0.8566355418467223</v>
      </c>
      <c r="BC260" t="s">
        <v>68</v>
      </c>
      <c r="BF260" t="s">
        <v>117</v>
      </c>
      <c r="BG260" t="s">
        <v>118</v>
      </c>
      <c r="BH260" t="s">
        <v>845</v>
      </c>
      <c r="BI260">
        <v>3230</v>
      </c>
      <c r="BJ260">
        <v>2</v>
      </c>
      <c r="BK260" t="s">
        <v>215</v>
      </c>
      <c r="BL260" t="s">
        <v>217</v>
      </c>
      <c r="BM260">
        <v>0.8566355418467223</v>
      </c>
      <c r="BN260" t="s">
        <v>68</v>
      </c>
      <c r="BO260" t="s">
        <v>180</v>
      </c>
      <c r="BP260">
        <v>1309.7800000000002</v>
      </c>
    </row>
    <row r="261" spans="1:68" ht="16.5" x14ac:dyDescent="0.25">
      <c r="A261" s="127" t="str">
        <f t="shared" si="120"/>
        <v>삼환교통</v>
      </c>
      <c r="B261" s="128" t="str">
        <f t="shared" si="136"/>
        <v>최오창</v>
      </c>
      <c r="C261" s="129" t="str">
        <f t="shared" si="121"/>
        <v>F</v>
      </c>
      <c r="D261" s="130">
        <f t="shared" si="122"/>
        <v>0.77107142857142852</v>
      </c>
      <c r="E261" s="131">
        <f t="shared" si="123"/>
        <v>5999</v>
      </c>
      <c r="F261" s="132" t="str">
        <f t="shared" si="124"/>
        <v>4</v>
      </c>
      <c r="G261" s="133" t="str">
        <f t="shared" si="125"/>
        <v>72아1227</v>
      </c>
      <c r="H261" s="134">
        <f t="shared" si="126"/>
        <v>1</v>
      </c>
      <c r="I261" s="135">
        <f t="shared" si="137"/>
        <v>1918.9929999999999</v>
      </c>
      <c r="J261" s="136">
        <f t="shared" si="127"/>
        <v>2.1124974953188994E-2</v>
      </c>
      <c r="K261" s="136">
        <f t="shared" si="128"/>
        <v>0.31991518056017904</v>
      </c>
      <c r="L261" s="136">
        <f t="shared" si="129"/>
        <v>7.5039356579205865E-2</v>
      </c>
      <c r="M261" s="137">
        <f t="shared" si="130"/>
        <v>12.478999999999999</v>
      </c>
      <c r="N261" s="138">
        <f t="shared" si="131"/>
        <v>5.2110664291115188E-2</v>
      </c>
      <c r="O261" s="138">
        <f t="shared" si="132"/>
        <v>50.182569712343927</v>
      </c>
      <c r="P261" s="220">
        <f t="shared" si="133"/>
        <v>0</v>
      </c>
      <c r="Q261" s="221">
        <f t="shared" si="134"/>
        <v>1</v>
      </c>
      <c r="R261" s="221">
        <f t="shared" si="135"/>
        <v>963</v>
      </c>
      <c r="T261">
        <v>514</v>
      </c>
      <c r="U261">
        <v>5999</v>
      </c>
      <c r="V261" t="s">
        <v>847</v>
      </c>
      <c r="W261">
        <v>1918.9929999999999</v>
      </c>
      <c r="X261">
        <v>888.63800000000003</v>
      </c>
      <c r="Y261">
        <v>2.1589999999999998</v>
      </c>
      <c r="Z261">
        <v>12.478999999999999</v>
      </c>
      <c r="AA261">
        <v>116.31720300000001</v>
      </c>
      <c r="AB261">
        <v>2.457198</v>
      </c>
      <c r="AC261">
        <v>37.211638999999998</v>
      </c>
      <c r="AD261" s="1">
        <v>144</v>
      </c>
      <c r="AE261">
        <v>1</v>
      </c>
      <c r="AF261">
        <v>963</v>
      </c>
      <c r="AG261">
        <v>70</v>
      </c>
      <c r="AH261">
        <v>16.497928999999999</v>
      </c>
      <c r="AI261">
        <v>278.5</v>
      </c>
      <c r="AJ261">
        <v>0</v>
      </c>
      <c r="AK261">
        <v>0</v>
      </c>
      <c r="AL261">
        <v>0</v>
      </c>
      <c r="AM261" t="s">
        <v>848</v>
      </c>
      <c r="AN261" t="s">
        <v>1250</v>
      </c>
      <c r="AO261">
        <v>1918.9929999999999</v>
      </c>
      <c r="AR261" t="s">
        <v>117</v>
      </c>
      <c r="AS261" t="s">
        <v>120</v>
      </c>
      <c r="AT261" t="s">
        <v>276</v>
      </c>
      <c r="AU261" t="s">
        <v>847</v>
      </c>
      <c r="AV261" t="s">
        <v>48</v>
      </c>
      <c r="AW261">
        <v>1</v>
      </c>
      <c r="BB261">
        <v>0.77107142857142852</v>
      </c>
      <c r="BC261" t="s">
        <v>69</v>
      </c>
      <c r="BF261" t="s">
        <v>117</v>
      </c>
      <c r="BG261" t="s">
        <v>120</v>
      </c>
      <c r="BH261" t="s">
        <v>847</v>
      </c>
      <c r="BI261">
        <v>5999</v>
      </c>
      <c r="BJ261">
        <v>1</v>
      </c>
      <c r="BK261" t="s">
        <v>276</v>
      </c>
      <c r="BL261" t="s">
        <v>178</v>
      </c>
      <c r="BM261">
        <v>0.77107142857142852</v>
      </c>
      <c r="BN261" t="s">
        <v>69</v>
      </c>
      <c r="BO261" t="s">
        <v>191</v>
      </c>
      <c r="BP261">
        <v>1918.9929999999999</v>
      </c>
    </row>
    <row r="262" spans="1:68" ht="16.5" x14ac:dyDescent="0.25">
      <c r="A262" s="110" t="str">
        <f t="shared" si="120"/>
        <v>삼환교통</v>
      </c>
      <c r="B262" s="111" t="str">
        <f t="shared" si="136"/>
        <v>최윤규</v>
      </c>
      <c r="C262" s="112" t="str">
        <f t="shared" si="121"/>
        <v>F</v>
      </c>
      <c r="D262" s="113">
        <f t="shared" si="122"/>
        <v>0.71360000000000001</v>
      </c>
      <c r="E262" s="114">
        <f t="shared" si="123"/>
        <v>8111</v>
      </c>
      <c r="F262" s="115" t="str">
        <f t="shared" si="124"/>
        <v>62</v>
      </c>
      <c r="G262" s="116" t="str">
        <f t="shared" si="125"/>
        <v>70바3130</v>
      </c>
      <c r="H262" s="117">
        <f t="shared" si="126"/>
        <v>1</v>
      </c>
      <c r="I262" s="118">
        <f t="shared" si="137"/>
        <v>1235.44</v>
      </c>
      <c r="J262" s="119">
        <f t="shared" si="127"/>
        <v>9.2829751143467115E-3</v>
      </c>
      <c r="K262" s="119">
        <f t="shared" si="128"/>
        <v>0.4039999420323766</v>
      </c>
      <c r="L262" s="119">
        <f t="shared" si="129"/>
        <v>0.16593278508061904</v>
      </c>
      <c r="M262" s="120">
        <f t="shared" si="130"/>
        <v>15.849</v>
      </c>
      <c r="N262" s="121">
        <f t="shared" si="131"/>
        <v>0</v>
      </c>
      <c r="O262" s="121">
        <f t="shared" si="132"/>
        <v>8.660881952988408</v>
      </c>
      <c r="P262" s="222">
        <f t="shared" si="133"/>
        <v>14</v>
      </c>
      <c r="Q262" s="223">
        <f t="shared" si="134"/>
        <v>0</v>
      </c>
      <c r="R262" s="223">
        <f t="shared" si="135"/>
        <v>107</v>
      </c>
      <c r="T262">
        <v>514</v>
      </c>
      <c r="U262">
        <v>8111</v>
      </c>
      <c r="V262" t="s">
        <v>849</v>
      </c>
      <c r="W262">
        <v>1235.44</v>
      </c>
      <c r="X262">
        <v>692.34299999999996</v>
      </c>
      <c r="Y262">
        <v>1.784</v>
      </c>
      <c r="Z262">
        <v>15.849</v>
      </c>
      <c r="AA262">
        <v>85.219984999999994</v>
      </c>
      <c r="AB262">
        <v>0.79109499999999999</v>
      </c>
      <c r="AC262">
        <v>34.428868999999999</v>
      </c>
      <c r="AD262" s="1">
        <v>205</v>
      </c>
      <c r="AE262">
        <v>0</v>
      </c>
      <c r="AF262">
        <v>107</v>
      </c>
      <c r="AG262">
        <v>76</v>
      </c>
      <c r="AH262">
        <v>14.497068000000001</v>
      </c>
      <c r="AI262">
        <v>96.3</v>
      </c>
      <c r="AJ262">
        <v>0</v>
      </c>
      <c r="AK262">
        <v>14</v>
      </c>
      <c r="AL262">
        <v>1503</v>
      </c>
      <c r="AM262" t="s">
        <v>850</v>
      </c>
      <c r="AN262" t="s">
        <v>1251</v>
      </c>
      <c r="AO262">
        <v>1235.44</v>
      </c>
      <c r="AR262" t="s">
        <v>117</v>
      </c>
      <c r="AS262" t="s">
        <v>122</v>
      </c>
      <c r="AT262" t="s">
        <v>304</v>
      </c>
      <c r="AU262" t="s">
        <v>849</v>
      </c>
      <c r="AV262" t="s">
        <v>48</v>
      </c>
      <c r="AW262">
        <v>1</v>
      </c>
      <c r="BB262">
        <v>0.71360000000000001</v>
      </c>
      <c r="BC262" t="s">
        <v>69</v>
      </c>
      <c r="BF262" t="s">
        <v>117</v>
      </c>
      <c r="BG262" t="s">
        <v>122</v>
      </c>
      <c r="BH262" t="s">
        <v>849</v>
      </c>
      <c r="BI262">
        <v>8111</v>
      </c>
      <c r="BJ262">
        <v>1</v>
      </c>
      <c r="BK262" t="s">
        <v>304</v>
      </c>
      <c r="BL262" t="s">
        <v>178</v>
      </c>
      <c r="BM262">
        <v>0.71360000000000001</v>
      </c>
      <c r="BN262" t="s">
        <v>69</v>
      </c>
      <c r="BO262" t="s">
        <v>191</v>
      </c>
      <c r="BP262">
        <v>1235.44</v>
      </c>
    </row>
    <row r="263" spans="1:68" ht="16.5" x14ac:dyDescent="0.25">
      <c r="A263" s="127" t="str">
        <f t="shared" si="120"/>
        <v>삼환교통</v>
      </c>
      <c r="B263" s="128" t="str">
        <f t="shared" si="136"/>
        <v>최재석</v>
      </c>
      <c r="C263" s="129" t="str">
        <f t="shared" si="121"/>
        <v>F</v>
      </c>
      <c r="D263" s="130">
        <f t="shared" si="122"/>
        <v>0.70592876194217014</v>
      </c>
      <c r="E263" s="131">
        <f t="shared" si="123"/>
        <v>1572</v>
      </c>
      <c r="F263" s="132" t="str">
        <f t="shared" si="124"/>
        <v>4</v>
      </c>
      <c r="G263" s="133" t="str">
        <f t="shared" si="125"/>
        <v>72아1217</v>
      </c>
      <c r="H263" s="134">
        <f t="shared" si="126"/>
        <v>15</v>
      </c>
      <c r="I263" s="135">
        <f t="shared" si="137"/>
        <v>2263.3020000000001</v>
      </c>
      <c r="J263" s="136">
        <f t="shared" si="127"/>
        <v>3.7558383230373416E-2</v>
      </c>
      <c r="K263" s="136">
        <f t="shared" si="128"/>
        <v>0.33967710817216629</v>
      </c>
      <c r="L263" s="136">
        <f t="shared" si="129"/>
        <v>0.20987035755723274</v>
      </c>
      <c r="M263" s="137">
        <f t="shared" si="130"/>
        <v>16.408000000000001</v>
      </c>
      <c r="N263" s="138">
        <f t="shared" si="131"/>
        <v>4.4183233169943735E-2</v>
      </c>
      <c r="O263" s="138">
        <f t="shared" si="132"/>
        <v>36.18606796618392</v>
      </c>
      <c r="P263" s="220">
        <f t="shared" si="133"/>
        <v>2</v>
      </c>
      <c r="Q263" s="221">
        <f t="shared" si="134"/>
        <v>1</v>
      </c>
      <c r="R263" s="221">
        <f t="shared" si="135"/>
        <v>819</v>
      </c>
      <c r="T263">
        <v>514</v>
      </c>
      <c r="U263">
        <v>1572</v>
      </c>
      <c r="V263" t="s">
        <v>851</v>
      </c>
      <c r="W263">
        <v>2263.3020000000001</v>
      </c>
      <c r="X263">
        <v>1182.223</v>
      </c>
      <c r="Y263">
        <v>1.9139999999999999</v>
      </c>
      <c r="Z263">
        <v>16.408000000000001</v>
      </c>
      <c r="AA263">
        <v>140.24746400000001</v>
      </c>
      <c r="AB263">
        <v>5.267468</v>
      </c>
      <c r="AC263">
        <v>47.638852999999997</v>
      </c>
      <c r="AD263" s="1">
        <v>475</v>
      </c>
      <c r="AE263">
        <v>1</v>
      </c>
      <c r="AF263">
        <v>819</v>
      </c>
      <c r="AG263">
        <v>79</v>
      </c>
      <c r="AH263">
        <v>16.137917000000002</v>
      </c>
      <c r="AI263">
        <v>1324.7</v>
      </c>
      <c r="AJ263">
        <v>0</v>
      </c>
      <c r="AK263">
        <v>2</v>
      </c>
      <c r="AL263">
        <v>3266</v>
      </c>
      <c r="AM263" t="s">
        <v>852</v>
      </c>
      <c r="AN263" t="s">
        <v>1252</v>
      </c>
      <c r="AO263">
        <v>259.62700000000001</v>
      </c>
      <c r="AR263" t="s">
        <v>117</v>
      </c>
      <c r="AS263" t="s">
        <v>120</v>
      </c>
      <c r="AT263" t="s">
        <v>261</v>
      </c>
      <c r="AU263" t="s">
        <v>851</v>
      </c>
      <c r="AV263" t="s">
        <v>48</v>
      </c>
      <c r="AW263">
        <v>15</v>
      </c>
      <c r="BB263">
        <v>0.70592876194217014</v>
      </c>
      <c r="BC263" t="s">
        <v>69</v>
      </c>
      <c r="BF263" t="s">
        <v>117</v>
      </c>
      <c r="BG263" t="s">
        <v>120</v>
      </c>
      <c r="BH263" t="s">
        <v>851</v>
      </c>
      <c r="BI263">
        <v>1572</v>
      </c>
      <c r="BJ263">
        <v>15</v>
      </c>
      <c r="BK263" t="s">
        <v>261</v>
      </c>
      <c r="BL263" t="s">
        <v>292</v>
      </c>
      <c r="BM263">
        <v>0.70592876194217014</v>
      </c>
      <c r="BN263" t="s">
        <v>69</v>
      </c>
      <c r="BO263" t="s">
        <v>191</v>
      </c>
      <c r="BP263">
        <v>2222.973</v>
      </c>
    </row>
    <row r="264" spans="1:68" ht="16.5" x14ac:dyDescent="0.25">
      <c r="A264" s="110" t="str">
        <f t="shared" si="120"/>
        <v>삼환교통</v>
      </c>
      <c r="B264" s="111" t="str">
        <f t="shared" si="136"/>
        <v>최정민</v>
      </c>
      <c r="C264" s="112" t="str">
        <f t="shared" si="121"/>
        <v>C</v>
      </c>
      <c r="D264" s="113">
        <f t="shared" si="122"/>
        <v>0.86944838909566791</v>
      </c>
      <c r="E264" s="114">
        <f t="shared" si="123"/>
        <v>9284</v>
      </c>
      <c r="F264" s="115" t="str">
        <f t="shared" si="124"/>
        <v>14</v>
      </c>
      <c r="G264" s="116" t="str">
        <f t="shared" si="125"/>
        <v>70바3155</v>
      </c>
      <c r="H264" s="117">
        <f t="shared" si="126"/>
        <v>2</v>
      </c>
      <c r="I264" s="118">
        <f t="shared" si="137"/>
        <v>644.36300000000006</v>
      </c>
      <c r="J264" s="119">
        <f t="shared" si="127"/>
        <v>3.8204942957246947E-2</v>
      </c>
      <c r="K264" s="119">
        <f t="shared" si="128"/>
        <v>0.35666333133173916</v>
      </c>
      <c r="L264" s="119">
        <f t="shared" si="129"/>
        <v>0.18157467141968112</v>
      </c>
      <c r="M264" s="120">
        <f t="shared" si="130"/>
        <v>14.195</v>
      </c>
      <c r="N264" s="121">
        <f t="shared" si="131"/>
        <v>0.31038405370885663</v>
      </c>
      <c r="O264" s="121">
        <f t="shared" si="132"/>
        <v>21.106115652202252</v>
      </c>
      <c r="P264" s="222">
        <f t="shared" si="133"/>
        <v>11</v>
      </c>
      <c r="Q264" s="223">
        <f t="shared" si="134"/>
        <v>2</v>
      </c>
      <c r="R264" s="223">
        <f t="shared" si="135"/>
        <v>136</v>
      </c>
      <c r="T264">
        <v>514</v>
      </c>
      <c r="U264">
        <v>9284</v>
      </c>
      <c r="V264" t="s">
        <v>853</v>
      </c>
      <c r="W264">
        <v>644.36300000000006</v>
      </c>
      <c r="X264">
        <v>371.50700000000001</v>
      </c>
      <c r="Y264">
        <v>1.734</v>
      </c>
      <c r="Z264">
        <v>14.195</v>
      </c>
      <c r="AA264">
        <v>37.298603</v>
      </c>
      <c r="AB264">
        <v>1.4249909999999999</v>
      </c>
      <c r="AC264">
        <v>13.303044</v>
      </c>
      <c r="AD264" s="1">
        <v>117</v>
      </c>
      <c r="AE264">
        <v>2</v>
      </c>
      <c r="AF264">
        <v>136</v>
      </c>
      <c r="AG264">
        <v>86</v>
      </c>
      <c r="AH264">
        <v>17.275794000000001</v>
      </c>
      <c r="AI264">
        <v>490.8</v>
      </c>
      <c r="AJ264">
        <v>2</v>
      </c>
      <c r="AK264">
        <v>11</v>
      </c>
      <c r="AL264">
        <v>3683</v>
      </c>
      <c r="AM264" t="s">
        <v>854</v>
      </c>
      <c r="AN264" t="s">
        <v>1253</v>
      </c>
      <c r="AO264">
        <v>491.02199999999999</v>
      </c>
      <c r="AR264" t="s">
        <v>117</v>
      </c>
      <c r="AS264" t="s">
        <v>118</v>
      </c>
      <c r="AT264" t="s">
        <v>217</v>
      </c>
      <c r="AU264" t="s">
        <v>853</v>
      </c>
      <c r="AV264" t="s">
        <v>48</v>
      </c>
      <c r="AW264">
        <v>2</v>
      </c>
      <c r="BB264">
        <v>0.86944838909566791</v>
      </c>
      <c r="BC264" t="s">
        <v>68</v>
      </c>
      <c r="BF264" t="s">
        <v>117</v>
      </c>
      <c r="BG264" t="s">
        <v>118</v>
      </c>
      <c r="BH264" t="s">
        <v>853</v>
      </c>
      <c r="BI264">
        <v>9284</v>
      </c>
      <c r="BJ264">
        <v>2</v>
      </c>
      <c r="BK264" t="s">
        <v>217</v>
      </c>
      <c r="BL264" t="s">
        <v>222</v>
      </c>
      <c r="BM264">
        <v>0.86944838909566791</v>
      </c>
      <c r="BN264" t="s">
        <v>68</v>
      </c>
      <c r="BO264" t="s">
        <v>180</v>
      </c>
      <c r="BP264">
        <v>595.33699999999999</v>
      </c>
    </row>
    <row r="265" spans="1:68" ht="16.5" x14ac:dyDescent="0.25">
      <c r="A265" s="127" t="str">
        <f t="shared" si="120"/>
        <v>삼환교통</v>
      </c>
      <c r="B265" s="128" t="str">
        <f t="shared" si="136"/>
        <v>표명근</v>
      </c>
      <c r="C265" s="129" t="str">
        <f t="shared" si="121"/>
        <v>B</v>
      </c>
      <c r="D265" s="130">
        <f t="shared" si="122"/>
        <v>0.90400000000000003</v>
      </c>
      <c r="E265" s="131">
        <f t="shared" si="123"/>
        <v>5038</v>
      </c>
      <c r="F265" s="132" t="str">
        <f t="shared" si="124"/>
        <v>14</v>
      </c>
      <c r="G265" s="133" t="str">
        <f t="shared" si="125"/>
        <v>70바3115</v>
      </c>
      <c r="H265" s="134">
        <f t="shared" si="126"/>
        <v>1</v>
      </c>
      <c r="I265" s="135">
        <f t="shared" si="137"/>
        <v>1733.9590000000001</v>
      </c>
      <c r="J265" s="136">
        <f t="shared" si="127"/>
        <v>8.3257304303883846E-3</v>
      </c>
      <c r="K265" s="136">
        <f t="shared" si="128"/>
        <v>0.32211847319563924</v>
      </c>
      <c r="L265" s="136">
        <f t="shared" si="129"/>
        <v>7.0935933317915825E-2</v>
      </c>
      <c r="M265" s="137">
        <f t="shared" si="130"/>
        <v>9.7539999999999996</v>
      </c>
      <c r="N265" s="138">
        <f t="shared" si="131"/>
        <v>0.46137192401896465</v>
      </c>
      <c r="O265" s="138">
        <f t="shared" si="132"/>
        <v>25.548470292550167</v>
      </c>
      <c r="P265" s="220">
        <f t="shared" si="133"/>
        <v>0</v>
      </c>
      <c r="Q265" s="221">
        <f t="shared" si="134"/>
        <v>8</v>
      </c>
      <c r="R265" s="221">
        <f t="shared" si="135"/>
        <v>443</v>
      </c>
      <c r="T265">
        <v>514</v>
      </c>
      <c r="U265">
        <v>5038</v>
      </c>
      <c r="V265" t="s">
        <v>855</v>
      </c>
      <c r="W265">
        <v>1733.9590000000001</v>
      </c>
      <c r="X265">
        <v>958.92200000000003</v>
      </c>
      <c r="Y265">
        <v>1.8080000000000001</v>
      </c>
      <c r="Z265">
        <v>9.7539999999999996</v>
      </c>
      <c r="AA265">
        <v>112.831902</v>
      </c>
      <c r="AB265">
        <v>0.93940800000000002</v>
      </c>
      <c r="AC265">
        <v>36.345239999999997</v>
      </c>
      <c r="AD265" s="1">
        <v>123</v>
      </c>
      <c r="AE265">
        <v>8</v>
      </c>
      <c r="AF265">
        <v>443</v>
      </c>
      <c r="AG265">
        <v>74</v>
      </c>
      <c r="AH265">
        <v>15.36763</v>
      </c>
      <c r="AI265">
        <v>100.2</v>
      </c>
      <c r="AJ265">
        <v>0</v>
      </c>
      <c r="AK265">
        <v>0</v>
      </c>
      <c r="AL265">
        <v>0</v>
      </c>
      <c r="AM265" t="s">
        <v>856</v>
      </c>
      <c r="AN265" t="s">
        <v>1254</v>
      </c>
      <c r="AO265">
        <v>1733.9590000000001</v>
      </c>
      <c r="AR265" t="s">
        <v>117</v>
      </c>
      <c r="AS265" t="s">
        <v>118</v>
      </c>
      <c r="AT265" t="s">
        <v>205</v>
      </c>
      <c r="AU265" t="s">
        <v>855</v>
      </c>
      <c r="AV265" t="s">
        <v>48</v>
      </c>
      <c r="AW265">
        <v>1</v>
      </c>
      <c r="BB265">
        <v>0.90400000000000003</v>
      </c>
      <c r="BC265" t="s">
        <v>67</v>
      </c>
      <c r="BF265" t="s">
        <v>117</v>
      </c>
      <c r="BG265" t="s">
        <v>118</v>
      </c>
      <c r="BH265" t="s">
        <v>855</v>
      </c>
      <c r="BI265">
        <v>5038</v>
      </c>
      <c r="BJ265">
        <v>1</v>
      </c>
      <c r="BK265" t="s">
        <v>205</v>
      </c>
      <c r="BL265" t="s">
        <v>178</v>
      </c>
      <c r="BM265">
        <v>0.90400000000000003</v>
      </c>
      <c r="BN265" t="s">
        <v>67</v>
      </c>
      <c r="BO265" t="s">
        <v>179</v>
      </c>
      <c r="BP265">
        <v>1733.9590000000001</v>
      </c>
    </row>
    <row r="266" spans="1:68" ht="16.5" x14ac:dyDescent="0.25">
      <c r="A266" s="110" t="str">
        <f t="shared" si="120"/>
        <v>삼환교통</v>
      </c>
      <c r="B266" s="111" t="str">
        <f t="shared" si="136"/>
        <v>하용호</v>
      </c>
      <c r="C266" s="112" t="str">
        <f t="shared" si="121"/>
        <v>C</v>
      </c>
      <c r="D266" s="113">
        <f t="shared" si="122"/>
        <v>0.85537002282596597</v>
      </c>
      <c r="E266" s="114">
        <f t="shared" si="123"/>
        <v>3638</v>
      </c>
      <c r="F266" s="115" t="str">
        <f t="shared" si="124"/>
        <v>14</v>
      </c>
      <c r="G266" s="116" t="str">
        <f t="shared" si="125"/>
        <v>70바3155</v>
      </c>
      <c r="H266" s="117">
        <f t="shared" si="126"/>
        <v>3</v>
      </c>
      <c r="I266" s="118">
        <f t="shared" si="137"/>
        <v>1026.4000000000001</v>
      </c>
      <c r="J266" s="119">
        <f t="shared" si="127"/>
        <v>1.5263785304388502E-2</v>
      </c>
      <c r="K266" s="119">
        <f t="shared" si="128"/>
        <v>0.33610758560665049</v>
      </c>
      <c r="L266" s="119">
        <f t="shared" si="129"/>
        <v>0.20070148090413092</v>
      </c>
      <c r="M266" s="120">
        <f t="shared" si="130"/>
        <v>13.202999999999999</v>
      </c>
      <c r="N266" s="121">
        <f t="shared" si="131"/>
        <v>0.29228371005455961</v>
      </c>
      <c r="O266" s="121">
        <f t="shared" si="132"/>
        <v>18.511301636788776</v>
      </c>
      <c r="P266" s="222">
        <f t="shared" si="133"/>
        <v>0</v>
      </c>
      <c r="Q266" s="223">
        <f t="shared" si="134"/>
        <v>3</v>
      </c>
      <c r="R266" s="223">
        <f t="shared" si="135"/>
        <v>190</v>
      </c>
      <c r="T266">
        <v>514</v>
      </c>
      <c r="U266">
        <v>3638</v>
      </c>
      <c r="V266" t="s">
        <v>857</v>
      </c>
      <c r="W266">
        <v>1026.4000000000001</v>
      </c>
      <c r="X266">
        <v>597.26099999999997</v>
      </c>
      <c r="Y266">
        <v>1.7190000000000001</v>
      </c>
      <c r="Z266">
        <v>13.202999999999999</v>
      </c>
      <c r="AA266">
        <v>58.233589000000002</v>
      </c>
      <c r="AB266">
        <v>0.88886500000000002</v>
      </c>
      <c r="AC266">
        <v>19.572751</v>
      </c>
      <c r="AD266" s="1">
        <v>206</v>
      </c>
      <c r="AE266">
        <v>3</v>
      </c>
      <c r="AF266">
        <v>190</v>
      </c>
      <c r="AG266">
        <v>87</v>
      </c>
      <c r="AH266">
        <v>17.625565999999999</v>
      </c>
      <c r="AI266">
        <v>443.5</v>
      </c>
      <c r="AJ266">
        <v>9.1</v>
      </c>
      <c r="AK266">
        <v>0</v>
      </c>
      <c r="AL266">
        <v>0</v>
      </c>
      <c r="AM266" t="s">
        <v>858</v>
      </c>
      <c r="AN266" t="s">
        <v>1255</v>
      </c>
      <c r="AO266">
        <v>855.60500000000002</v>
      </c>
      <c r="AR266" t="s">
        <v>117</v>
      </c>
      <c r="AS266" t="s">
        <v>118</v>
      </c>
      <c r="AT266" t="s">
        <v>217</v>
      </c>
      <c r="AU266" t="s">
        <v>857</v>
      </c>
      <c r="AV266" t="s">
        <v>48</v>
      </c>
      <c r="AW266">
        <v>3</v>
      </c>
      <c r="BB266">
        <v>0.85537002282596597</v>
      </c>
      <c r="BC266" t="s">
        <v>68</v>
      </c>
      <c r="BF266" t="s">
        <v>117</v>
      </c>
      <c r="BG266" t="s">
        <v>118</v>
      </c>
      <c r="BH266" t="s">
        <v>857</v>
      </c>
      <c r="BI266">
        <v>3638</v>
      </c>
      <c r="BJ266">
        <v>3</v>
      </c>
      <c r="BK266" t="s">
        <v>217</v>
      </c>
      <c r="BL266" t="s">
        <v>222</v>
      </c>
      <c r="BM266">
        <v>0.85537002282596597</v>
      </c>
      <c r="BN266" t="s">
        <v>68</v>
      </c>
      <c r="BO266" t="s">
        <v>180</v>
      </c>
      <c r="BP266">
        <v>1026.3999999999999</v>
      </c>
    </row>
    <row r="267" spans="1:68" ht="16.5" x14ac:dyDescent="0.25">
      <c r="A267" s="127" t="str">
        <f t="shared" si="120"/>
        <v>삼환교통</v>
      </c>
      <c r="B267" s="128" t="str">
        <f t="shared" si="136"/>
        <v>하재성</v>
      </c>
      <c r="C267" s="129" t="str">
        <f t="shared" si="121"/>
        <v>F</v>
      </c>
      <c r="D267" s="130">
        <f t="shared" si="122"/>
        <v>0.78673716048069231</v>
      </c>
      <c r="E267" s="131">
        <f t="shared" si="123"/>
        <v>2244</v>
      </c>
      <c r="F267" s="132" t="str">
        <f t="shared" si="124"/>
        <v>급행99</v>
      </c>
      <c r="G267" s="133" t="str">
        <f t="shared" si="125"/>
        <v>70바3139</v>
      </c>
      <c r="H267" s="134">
        <f t="shared" si="126"/>
        <v>3</v>
      </c>
      <c r="I267" s="135">
        <f t="shared" si="137"/>
        <v>2480.4380000000001</v>
      </c>
      <c r="J267" s="136">
        <f t="shared" si="127"/>
        <v>2.6745454410977081E-2</v>
      </c>
      <c r="K267" s="136">
        <f t="shared" si="128"/>
        <v>0.34828141239525601</v>
      </c>
      <c r="L267" s="136">
        <f t="shared" si="129"/>
        <v>0.23262020659254534</v>
      </c>
      <c r="M267" s="137">
        <f t="shared" si="130"/>
        <v>11.436</v>
      </c>
      <c r="N267" s="138">
        <f t="shared" si="131"/>
        <v>4.0315460414652574E-2</v>
      </c>
      <c r="O267" s="138">
        <f t="shared" si="132"/>
        <v>4.595962487270393</v>
      </c>
      <c r="P267" s="220">
        <f t="shared" si="133"/>
        <v>14</v>
      </c>
      <c r="Q267" s="221">
        <f t="shared" si="134"/>
        <v>1</v>
      </c>
      <c r="R267" s="221">
        <f t="shared" si="135"/>
        <v>114</v>
      </c>
      <c r="T267">
        <v>514</v>
      </c>
      <c r="U267">
        <v>2244</v>
      </c>
      <c r="V267" t="s">
        <v>859</v>
      </c>
      <c r="W267">
        <v>2480.4380000000001</v>
      </c>
      <c r="X267">
        <v>1029.1420000000001</v>
      </c>
      <c r="Y267">
        <v>2.41</v>
      </c>
      <c r="Z267">
        <v>11.436</v>
      </c>
      <c r="AA267">
        <v>135.473862</v>
      </c>
      <c r="AB267">
        <v>3.62331</v>
      </c>
      <c r="AC267">
        <v>47.183028</v>
      </c>
      <c r="AD267" s="1">
        <v>577</v>
      </c>
      <c r="AE267">
        <v>1</v>
      </c>
      <c r="AF267">
        <v>114</v>
      </c>
      <c r="AG267">
        <v>78</v>
      </c>
      <c r="AH267">
        <v>18.309346999999999</v>
      </c>
      <c r="AI267">
        <v>738</v>
      </c>
      <c r="AJ267">
        <v>0</v>
      </c>
      <c r="AK267">
        <v>14</v>
      </c>
      <c r="AL267">
        <v>3989</v>
      </c>
      <c r="AM267" t="s">
        <v>860</v>
      </c>
      <c r="AN267" t="s">
        <v>1256</v>
      </c>
      <c r="AO267">
        <v>2253.3130000000001</v>
      </c>
      <c r="AR267" t="s">
        <v>117</v>
      </c>
      <c r="AS267" t="s">
        <v>124</v>
      </c>
      <c r="AT267" t="s">
        <v>358</v>
      </c>
      <c r="AU267" t="s">
        <v>859</v>
      </c>
      <c r="AV267" t="s">
        <v>48</v>
      </c>
      <c r="AW267">
        <v>3</v>
      </c>
      <c r="BB267">
        <v>0.78673716048069231</v>
      </c>
      <c r="BC267" t="s">
        <v>69</v>
      </c>
      <c r="BF267" t="s">
        <v>117</v>
      </c>
      <c r="BG267" t="s">
        <v>124</v>
      </c>
      <c r="BH267" t="s">
        <v>859</v>
      </c>
      <c r="BI267">
        <v>2244</v>
      </c>
      <c r="BJ267">
        <v>3</v>
      </c>
      <c r="BK267" t="s">
        <v>358</v>
      </c>
      <c r="BL267" t="s">
        <v>362</v>
      </c>
      <c r="BM267">
        <v>0.78673716048069231</v>
      </c>
      <c r="BN267" t="s">
        <v>69</v>
      </c>
      <c r="BO267" t="s">
        <v>191</v>
      </c>
      <c r="BP267">
        <v>2480.4380000000001</v>
      </c>
    </row>
    <row r="268" spans="1:68" ht="16.5" x14ac:dyDescent="0.25">
      <c r="A268" s="110" t="str">
        <f t="shared" si="120"/>
        <v>삼환교통</v>
      </c>
      <c r="B268" s="111" t="str">
        <f t="shared" si="136"/>
        <v>한두현</v>
      </c>
      <c r="C268" s="112" t="str">
        <f t="shared" si="121"/>
        <v>F</v>
      </c>
      <c r="D268" s="113">
        <f t="shared" si="122"/>
        <v>0.78159212746211093</v>
      </c>
      <c r="E268" s="114">
        <f t="shared" si="123"/>
        <v>9124</v>
      </c>
      <c r="F268" s="115" t="str">
        <f t="shared" si="124"/>
        <v>62</v>
      </c>
      <c r="G268" s="116" t="str">
        <f t="shared" si="125"/>
        <v>70바3171</v>
      </c>
      <c r="H268" s="117">
        <f t="shared" si="126"/>
        <v>3</v>
      </c>
      <c r="I268" s="118">
        <f t="shared" si="137"/>
        <v>1335.4580000000001</v>
      </c>
      <c r="J268" s="119">
        <f t="shared" si="127"/>
        <v>9.9673635572514931E-3</v>
      </c>
      <c r="K268" s="119">
        <f t="shared" si="128"/>
        <v>0.34867534490877578</v>
      </c>
      <c r="L268" s="119">
        <f t="shared" si="129"/>
        <v>0.22988368035535373</v>
      </c>
      <c r="M268" s="120">
        <f t="shared" si="130"/>
        <v>12.401</v>
      </c>
      <c r="N268" s="121">
        <f t="shared" si="131"/>
        <v>0</v>
      </c>
      <c r="O268" s="121">
        <f t="shared" si="132"/>
        <v>7.7875904745787583</v>
      </c>
      <c r="P268" s="222">
        <f t="shared" si="133"/>
        <v>0</v>
      </c>
      <c r="Q268" s="223">
        <f t="shared" si="134"/>
        <v>0</v>
      </c>
      <c r="R268" s="223">
        <f t="shared" si="135"/>
        <v>104</v>
      </c>
      <c r="T268">
        <v>514</v>
      </c>
      <c r="U268">
        <v>9124</v>
      </c>
      <c r="V268" t="s">
        <v>861</v>
      </c>
      <c r="W268">
        <v>1335.4580000000001</v>
      </c>
      <c r="X268">
        <v>778.70600000000002</v>
      </c>
      <c r="Y268">
        <v>1.7150000000000001</v>
      </c>
      <c r="Z268">
        <v>12.401</v>
      </c>
      <c r="AA268">
        <v>89.428864000000004</v>
      </c>
      <c r="AB268">
        <v>0.89137</v>
      </c>
      <c r="AC268">
        <v>31.181640000000002</v>
      </c>
      <c r="AD268" s="1">
        <v>307</v>
      </c>
      <c r="AE268">
        <v>0</v>
      </c>
      <c r="AF268">
        <v>104</v>
      </c>
      <c r="AG268">
        <v>91</v>
      </c>
      <c r="AH268">
        <v>14.933187</v>
      </c>
      <c r="AI268">
        <v>204.7</v>
      </c>
      <c r="AJ268">
        <v>19.2</v>
      </c>
      <c r="AK268">
        <v>0</v>
      </c>
      <c r="AL268">
        <v>0</v>
      </c>
      <c r="AM268" t="s">
        <v>862</v>
      </c>
      <c r="AN268" t="s">
        <v>1257</v>
      </c>
      <c r="AO268">
        <v>1183.75</v>
      </c>
      <c r="AR268" t="s">
        <v>117</v>
      </c>
      <c r="AS268" t="s">
        <v>122</v>
      </c>
      <c r="AT268" t="s">
        <v>312</v>
      </c>
      <c r="AU268" t="s">
        <v>861</v>
      </c>
      <c r="AV268" t="s">
        <v>48</v>
      </c>
      <c r="AW268">
        <v>3</v>
      </c>
      <c r="BB268">
        <v>0.78159212746211093</v>
      </c>
      <c r="BC268" t="s">
        <v>69</v>
      </c>
      <c r="BF268" t="s">
        <v>117</v>
      </c>
      <c r="BG268" t="s">
        <v>122</v>
      </c>
      <c r="BH268" t="s">
        <v>861</v>
      </c>
      <c r="BI268">
        <v>9124</v>
      </c>
      <c r="BJ268">
        <v>3</v>
      </c>
      <c r="BK268" t="s">
        <v>312</v>
      </c>
      <c r="BL268" t="s">
        <v>307</v>
      </c>
      <c r="BM268">
        <v>0.78159212746211093</v>
      </c>
      <c r="BN268" t="s">
        <v>69</v>
      </c>
      <c r="BO268" t="s">
        <v>191</v>
      </c>
      <c r="BP268">
        <v>1335.4580000000001</v>
      </c>
    </row>
    <row r="269" spans="1:68" ht="16.5" x14ac:dyDescent="0.25">
      <c r="A269" s="127" t="str">
        <f t="shared" si="120"/>
        <v>삼환교통</v>
      </c>
      <c r="B269" s="128" t="str">
        <f t="shared" si="136"/>
        <v>한명희</v>
      </c>
      <c r="C269" s="129" t="str">
        <f t="shared" si="121"/>
        <v>F</v>
      </c>
      <c r="D269" s="130">
        <f t="shared" si="122"/>
        <v>0.7277364018948338</v>
      </c>
      <c r="E269" s="131">
        <f t="shared" si="123"/>
        <v>9434</v>
      </c>
      <c r="F269" s="132" t="str">
        <f t="shared" si="124"/>
        <v>4</v>
      </c>
      <c r="G269" s="133" t="str">
        <f t="shared" si="125"/>
        <v>72아1215</v>
      </c>
      <c r="H269" s="134">
        <f t="shared" si="126"/>
        <v>3</v>
      </c>
      <c r="I269" s="135">
        <f t="shared" si="137"/>
        <v>1716.002</v>
      </c>
      <c r="J269" s="136">
        <f t="shared" si="127"/>
        <v>2.8668121248097003E-2</v>
      </c>
      <c r="K269" s="136">
        <f t="shared" si="128"/>
        <v>0.33146863503593571</v>
      </c>
      <c r="L269" s="136">
        <f t="shared" si="129"/>
        <v>0.1876454689446749</v>
      </c>
      <c r="M269" s="137">
        <f t="shared" si="130"/>
        <v>13.451000000000001</v>
      </c>
      <c r="N269" s="138">
        <f t="shared" si="131"/>
        <v>0.11654998071097819</v>
      </c>
      <c r="O269" s="138">
        <f t="shared" si="132"/>
        <v>7.2260988040806478</v>
      </c>
      <c r="P269" s="220">
        <f t="shared" si="133"/>
        <v>9</v>
      </c>
      <c r="Q269" s="221">
        <f t="shared" si="134"/>
        <v>2</v>
      </c>
      <c r="R269" s="221">
        <f t="shared" si="135"/>
        <v>124</v>
      </c>
      <c r="T269">
        <v>514</v>
      </c>
      <c r="U269">
        <v>9434</v>
      </c>
      <c r="V269" t="s">
        <v>909</v>
      </c>
      <c r="W269">
        <v>1716.002</v>
      </c>
      <c r="X269">
        <v>850.25099999999998</v>
      </c>
      <c r="Y269">
        <v>2.0179999999999998</v>
      </c>
      <c r="Z269">
        <v>13.451000000000001</v>
      </c>
      <c r="AA269">
        <v>107.115809</v>
      </c>
      <c r="AB269">
        <v>3.0708090000000001</v>
      </c>
      <c r="AC269">
        <v>35.505530999999998</v>
      </c>
      <c r="AD269" s="1">
        <v>322</v>
      </c>
      <c r="AE269">
        <v>2</v>
      </c>
      <c r="AF269">
        <v>124</v>
      </c>
      <c r="AG269">
        <v>79</v>
      </c>
      <c r="AH269">
        <v>16.020061999999999</v>
      </c>
      <c r="AI269">
        <v>270.60000000000002</v>
      </c>
      <c r="AJ269">
        <v>0</v>
      </c>
      <c r="AK269">
        <v>9</v>
      </c>
      <c r="AL269">
        <v>3166</v>
      </c>
      <c r="AM269" t="s">
        <v>910</v>
      </c>
      <c r="AN269" t="s">
        <v>1258</v>
      </c>
      <c r="AO269">
        <v>1296.2170000000001</v>
      </c>
      <c r="AR269" t="s">
        <v>117</v>
      </c>
      <c r="AS269" t="s">
        <v>120</v>
      </c>
      <c r="AT269" t="s">
        <v>258</v>
      </c>
      <c r="AU269" t="s">
        <v>909</v>
      </c>
      <c r="AV269" t="s">
        <v>48</v>
      </c>
      <c r="AW269">
        <v>3</v>
      </c>
      <c r="BB269">
        <v>0.7277364018948338</v>
      </c>
      <c r="BC269" t="s">
        <v>69</v>
      </c>
      <c r="BF269" t="s">
        <v>117</v>
      </c>
      <c r="BG269" t="s">
        <v>120</v>
      </c>
      <c r="BH269" t="s">
        <v>909</v>
      </c>
      <c r="BI269">
        <v>9434</v>
      </c>
      <c r="BJ269">
        <v>3</v>
      </c>
      <c r="BK269" t="s">
        <v>258</v>
      </c>
      <c r="BL269" t="s">
        <v>362</v>
      </c>
      <c r="BM269">
        <v>0.7277364018948338</v>
      </c>
      <c r="BN269" t="s">
        <v>69</v>
      </c>
      <c r="BO269" t="s">
        <v>191</v>
      </c>
      <c r="BP269">
        <v>1716.0020000000002</v>
      </c>
    </row>
    <row r="270" spans="1:68" ht="16.5" x14ac:dyDescent="0.25">
      <c r="A270" s="110" t="str">
        <f t="shared" si="120"/>
        <v>삼환교통</v>
      </c>
      <c r="B270" s="111" t="str">
        <f t="shared" si="136"/>
        <v>한복현</v>
      </c>
      <c r="C270" s="112" t="str">
        <f t="shared" si="121"/>
        <v>C</v>
      </c>
      <c r="D270" s="113">
        <f t="shared" si="122"/>
        <v>0.85914173443539255</v>
      </c>
      <c r="E270" s="114">
        <f t="shared" si="123"/>
        <v>2318</v>
      </c>
      <c r="F270" s="115" t="str">
        <f t="shared" si="124"/>
        <v>14</v>
      </c>
      <c r="G270" s="116" t="str">
        <f t="shared" si="125"/>
        <v>72아1005</v>
      </c>
      <c r="H270" s="117">
        <f t="shared" si="126"/>
        <v>6</v>
      </c>
      <c r="I270" s="118">
        <f t="shared" si="137"/>
        <v>763.28800000000001</v>
      </c>
      <c r="J270" s="119">
        <f t="shared" si="127"/>
        <v>3.4654759569240537E-2</v>
      </c>
      <c r="K270" s="119">
        <f t="shared" si="128"/>
        <v>0.31923669924955395</v>
      </c>
      <c r="L270" s="119">
        <f t="shared" si="129"/>
        <v>0.17817652052698327</v>
      </c>
      <c r="M270" s="120">
        <f t="shared" si="130"/>
        <v>14.09</v>
      </c>
      <c r="N270" s="121">
        <f t="shared" si="131"/>
        <v>0.39303644233893364</v>
      </c>
      <c r="O270" s="121">
        <f t="shared" si="132"/>
        <v>15.852469841003657</v>
      </c>
      <c r="P270" s="222">
        <f t="shared" si="133"/>
        <v>4</v>
      </c>
      <c r="Q270" s="223">
        <f t="shared" si="134"/>
        <v>3</v>
      </c>
      <c r="R270" s="223">
        <f t="shared" si="135"/>
        <v>121</v>
      </c>
      <c r="T270">
        <v>514</v>
      </c>
      <c r="U270">
        <v>2318</v>
      </c>
      <c r="V270" t="s">
        <v>863</v>
      </c>
      <c r="W270">
        <v>763.28800000000001</v>
      </c>
      <c r="X270">
        <v>434.41500000000002</v>
      </c>
      <c r="Y270">
        <v>1.7569999999999999</v>
      </c>
      <c r="Z270">
        <v>14.09</v>
      </c>
      <c r="AA270">
        <v>43.556094999999999</v>
      </c>
      <c r="AB270">
        <v>1.5094259999999999</v>
      </c>
      <c r="AC270">
        <v>13.904704000000001</v>
      </c>
      <c r="AD270" s="1">
        <v>136</v>
      </c>
      <c r="AE270">
        <v>3</v>
      </c>
      <c r="AF270">
        <v>121</v>
      </c>
      <c r="AG270">
        <v>77</v>
      </c>
      <c r="AH270">
        <v>17.524252000000001</v>
      </c>
      <c r="AI270">
        <v>678.2</v>
      </c>
      <c r="AJ270">
        <v>0</v>
      </c>
      <c r="AK270">
        <v>4</v>
      </c>
      <c r="AL270">
        <v>712</v>
      </c>
      <c r="AM270" t="s">
        <v>864</v>
      </c>
      <c r="AN270" t="s">
        <v>1259</v>
      </c>
      <c r="AO270">
        <v>149.791</v>
      </c>
      <c r="AR270" t="s">
        <v>117</v>
      </c>
      <c r="AS270" t="s">
        <v>118</v>
      </c>
      <c r="AT270" t="s">
        <v>226</v>
      </c>
      <c r="AU270" t="s">
        <v>863</v>
      </c>
      <c r="AV270" t="s">
        <v>48</v>
      </c>
      <c r="AW270">
        <v>6</v>
      </c>
      <c r="BB270">
        <v>0.85914173443539255</v>
      </c>
      <c r="BC270" t="s">
        <v>68</v>
      </c>
      <c r="BF270" t="s">
        <v>117</v>
      </c>
      <c r="BG270" t="s">
        <v>118</v>
      </c>
      <c r="BH270" t="s">
        <v>863</v>
      </c>
      <c r="BI270">
        <v>2318</v>
      </c>
      <c r="BJ270">
        <v>6</v>
      </c>
      <c r="BK270" t="s">
        <v>226</v>
      </c>
      <c r="BL270" t="s">
        <v>245</v>
      </c>
      <c r="BM270">
        <v>0.85914173443539255</v>
      </c>
      <c r="BN270" t="s">
        <v>68</v>
      </c>
      <c r="BO270" t="s">
        <v>180</v>
      </c>
      <c r="BP270">
        <v>565.83699999999999</v>
      </c>
    </row>
    <row r="271" spans="1:68" ht="16.5" x14ac:dyDescent="0.25">
      <c r="A271" s="127" t="str">
        <f t="shared" si="120"/>
        <v>삼환교통</v>
      </c>
      <c r="B271" s="128" t="str">
        <f t="shared" si="136"/>
        <v>한상현</v>
      </c>
      <c r="C271" s="129" t="str">
        <f t="shared" si="121"/>
        <v>F</v>
      </c>
      <c r="D271" s="130">
        <f t="shared" si="122"/>
        <v>0.72374700667245151</v>
      </c>
      <c r="E271" s="131">
        <f t="shared" si="123"/>
        <v>4383</v>
      </c>
      <c r="F271" s="132" t="str">
        <f t="shared" si="124"/>
        <v>62</v>
      </c>
      <c r="G271" s="133" t="str">
        <f t="shared" si="125"/>
        <v>70바3195</v>
      </c>
      <c r="H271" s="134">
        <f t="shared" si="126"/>
        <v>4</v>
      </c>
      <c r="I271" s="135">
        <f t="shared" si="137"/>
        <v>1921.35</v>
      </c>
      <c r="J271" s="136">
        <f t="shared" si="127"/>
        <v>1.3410271941511393E-2</v>
      </c>
      <c r="K271" s="136">
        <f t="shared" si="128"/>
        <v>0.33097081671595624</v>
      </c>
      <c r="L271" s="136">
        <f t="shared" si="129"/>
        <v>0.17227470268300935</v>
      </c>
      <c r="M271" s="137">
        <f t="shared" si="130"/>
        <v>10.112</v>
      </c>
      <c r="N271" s="138">
        <f t="shared" si="131"/>
        <v>0.10409347594139538</v>
      </c>
      <c r="O271" s="138">
        <f t="shared" si="132"/>
        <v>3.3309912301246523</v>
      </c>
      <c r="P271" s="220">
        <f t="shared" si="133"/>
        <v>23</v>
      </c>
      <c r="Q271" s="221">
        <f t="shared" si="134"/>
        <v>2</v>
      </c>
      <c r="R271" s="221">
        <f t="shared" si="135"/>
        <v>64</v>
      </c>
      <c r="T271">
        <v>514</v>
      </c>
      <c r="U271">
        <v>4383</v>
      </c>
      <c r="V271" t="s">
        <v>865</v>
      </c>
      <c r="W271">
        <v>1921.35</v>
      </c>
      <c r="X271">
        <v>1065.2049999999999</v>
      </c>
      <c r="Y271">
        <v>1.804</v>
      </c>
      <c r="Z271">
        <v>10.112</v>
      </c>
      <c r="AA271">
        <v>135.693296</v>
      </c>
      <c r="AB271">
        <v>1.8196840000000001</v>
      </c>
      <c r="AC271">
        <v>44.910521000000003</v>
      </c>
      <c r="AD271" s="1">
        <v>331</v>
      </c>
      <c r="AE271">
        <v>2</v>
      </c>
      <c r="AF271">
        <v>64</v>
      </c>
      <c r="AG271">
        <v>71</v>
      </c>
      <c r="AH271">
        <v>14.159504999999999</v>
      </c>
      <c r="AI271">
        <v>25.7</v>
      </c>
      <c r="AJ271">
        <v>0</v>
      </c>
      <c r="AK271">
        <v>23</v>
      </c>
      <c r="AL271">
        <v>2298</v>
      </c>
      <c r="AM271" t="s">
        <v>866</v>
      </c>
      <c r="AN271" t="s">
        <v>1260</v>
      </c>
      <c r="AO271">
        <v>1641.585</v>
      </c>
      <c r="AR271" t="s">
        <v>117</v>
      </c>
      <c r="AS271" t="s">
        <v>122</v>
      </c>
      <c r="AT271" t="s">
        <v>323</v>
      </c>
      <c r="AU271" t="s">
        <v>865</v>
      </c>
      <c r="AV271" t="s">
        <v>48</v>
      </c>
      <c r="AW271">
        <v>4</v>
      </c>
      <c r="BB271">
        <v>0.72374700667245151</v>
      </c>
      <c r="BC271" t="s">
        <v>69</v>
      </c>
      <c r="BF271" t="s">
        <v>117</v>
      </c>
      <c r="BG271" t="s">
        <v>122</v>
      </c>
      <c r="BH271" t="s">
        <v>865</v>
      </c>
      <c r="BI271">
        <v>4383</v>
      </c>
      <c r="BJ271">
        <v>4</v>
      </c>
      <c r="BK271" t="s">
        <v>323</v>
      </c>
      <c r="BL271" t="s">
        <v>321</v>
      </c>
      <c r="BM271">
        <v>0.72374700667245151</v>
      </c>
      <c r="BN271" t="s">
        <v>69</v>
      </c>
      <c r="BO271" t="s">
        <v>191</v>
      </c>
      <c r="BP271">
        <v>1921.3500000000001</v>
      </c>
    </row>
    <row r="272" spans="1:68" ht="16.5" x14ac:dyDescent="0.25">
      <c r="A272" s="110" t="str">
        <f t="shared" si="120"/>
        <v>삼환교통</v>
      </c>
      <c r="B272" s="111" t="str">
        <f t="shared" si="136"/>
        <v>한용수</v>
      </c>
      <c r="C272" s="112" t="str">
        <f t="shared" si="121"/>
        <v>F</v>
      </c>
      <c r="D272" s="113">
        <f t="shared" si="122"/>
        <v>0.72283419253912373</v>
      </c>
      <c r="E272" s="114">
        <f t="shared" si="123"/>
        <v>354</v>
      </c>
      <c r="F272" s="115" t="str">
        <f t="shared" si="124"/>
        <v>79</v>
      </c>
      <c r="G272" s="116" t="str">
        <f t="shared" si="125"/>
        <v>70바3165</v>
      </c>
      <c r="H272" s="117">
        <f t="shared" si="126"/>
        <v>3</v>
      </c>
      <c r="I272" s="118">
        <f t="shared" si="137"/>
        <v>1983.97</v>
      </c>
      <c r="J272" s="119">
        <f t="shared" si="127"/>
        <v>1.8186809818171636E-2</v>
      </c>
      <c r="K272" s="119">
        <f t="shared" si="128"/>
        <v>0.33021666052273568</v>
      </c>
      <c r="L272" s="119">
        <f t="shared" si="129"/>
        <v>0.21068866968754568</v>
      </c>
      <c r="M272" s="120">
        <f t="shared" si="130"/>
        <v>14.092000000000001</v>
      </c>
      <c r="N272" s="121">
        <f t="shared" si="131"/>
        <v>0.10080797592705534</v>
      </c>
      <c r="O272" s="121">
        <f t="shared" si="132"/>
        <v>27.117345524377889</v>
      </c>
      <c r="P272" s="222">
        <f t="shared" si="133"/>
        <v>1</v>
      </c>
      <c r="Q272" s="223">
        <f t="shared" si="134"/>
        <v>2</v>
      </c>
      <c r="R272" s="223">
        <f t="shared" si="135"/>
        <v>538</v>
      </c>
      <c r="T272">
        <v>514</v>
      </c>
      <c r="U272">
        <v>354</v>
      </c>
      <c r="V272" t="s">
        <v>867</v>
      </c>
      <c r="W272">
        <v>1983.97</v>
      </c>
      <c r="X272">
        <v>1102.1420000000001</v>
      </c>
      <c r="Y272">
        <v>1.8</v>
      </c>
      <c r="Z272">
        <v>14.092000000000001</v>
      </c>
      <c r="AA272">
        <v>110.22801800000001</v>
      </c>
      <c r="AB272">
        <v>2.004696</v>
      </c>
      <c r="AC272">
        <v>36.399127999999997</v>
      </c>
      <c r="AD272" s="1">
        <v>418</v>
      </c>
      <c r="AE272">
        <v>2</v>
      </c>
      <c r="AF272">
        <v>538</v>
      </c>
      <c r="AG272">
        <v>84</v>
      </c>
      <c r="AH272">
        <v>17.998781000000001</v>
      </c>
      <c r="AI272">
        <v>999.5</v>
      </c>
      <c r="AJ272">
        <v>5.3</v>
      </c>
      <c r="AK272">
        <v>1</v>
      </c>
      <c r="AL272">
        <v>224</v>
      </c>
      <c r="AM272" t="s">
        <v>868</v>
      </c>
      <c r="AN272" t="s">
        <v>1261</v>
      </c>
      <c r="AO272">
        <v>1588.481</v>
      </c>
      <c r="AR272" t="s">
        <v>117</v>
      </c>
      <c r="AS272" t="s">
        <v>123</v>
      </c>
      <c r="AT272" t="s">
        <v>339</v>
      </c>
      <c r="AU272" t="s">
        <v>867</v>
      </c>
      <c r="AV272" t="s">
        <v>48</v>
      </c>
      <c r="AW272">
        <v>3</v>
      </c>
      <c r="BB272">
        <v>0.72283419253912373</v>
      </c>
      <c r="BC272" t="s">
        <v>69</v>
      </c>
      <c r="BF272" t="s">
        <v>117</v>
      </c>
      <c r="BG272" t="s">
        <v>123</v>
      </c>
      <c r="BH272" t="s">
        <v>867</v>
      </c>
      <c r="BI272">
        <v>354</v>
      </c>
      <c r="BJ272">
        <v>3</v>
      </c>
      <c r="BK272" t="s">
        <v>339</v>
      </c>
      <c r="BL272" t="s">
        <v>341</v>
      </c>
      <c r="BM272">
        <v>0.72283419253912373</v>
      </c>
      <c r="BN272" t="s">
        <v>69</v>
      </c>
      <c r="BO272" t="s">
        <v>191</v>
      </c>
      <c r="BP272">
        <v>1935.6420000000001</v>
      </c>
    </row>
    <row r="273" spans="1:68" ht="16.5" x14ac:dyDescent="0.25">
      <c r="A273" s="127" t="str">
        <f t="shared" si="120"/>
        <v>삼환교통</v>
      </c>
      <c r="B273" s="128" t="str">
        <f t="shared" si="136"/>
        <v>호건부</v>
      </c>
      <c r="C273" s="129" t="str">
        <f t="shared" si="121"/>
        <v>C</v>
      </c>
      <c r="D273" s="130">
        <f t="shared" si="122"/>
        <v>0.86571428571428577</v>
      </c>
      <c r="E273" s="131">
        <f t="shared" si="123"/>
        <v>9443</v>
      </c>
      <c r="F273" s="132" t="str">
        <f t="shared" si="124"/>
        <v>4</v>
      </c>
      <c r="G273" s="133" t="str">
        <f t="shared" si="125"/>
        <v>72아1211</v>
      </c>
      <c r="H273" s="134">
        <f t="shared" si="126"/>
        <v>1</v>
      </c>
      <c r="I273" s="135">
        <f t="shared" si="137"/>
        <v>1920.8209999999999</v>
      </c>
      <c r="J273" s="136">
        <f t="shared" si="127"/>
        <v>2.4406563303950059E-2</v>
      </c>
      <c r="K273" s="136">
        <f t="shared" si="128"/>
        <v>0.26061013760656326</v>
      </c>
      <c r="L273" s="136">
        <f t="shared" si="129"/>
        <v>0.27540306983315987</v>
      </c>
      <c r="M273" s="137">
        <f t="shared" si="130"/>
        <v>9.1319999999999997</v>
      </c>
      <c r="N273" s="138">
        <f t="shared" si="131"/>
        <v>0.10412214360421924</v>
      </c>
      <c r="O273" s="138">
        <f t="shared" si="132"/>
        <v>5.2581682520130721</v>
      </c>
      <c r="P273" s="220">
        <f t="shared" si="133"/>
        <v>14</v>
      </c>
      <c r="Q273" s="221">
        <f t="shared" si="134"/>
        <v>2</v>
      </c>
      <c r="R273" s="221">
        <f t="shared" si="135"/>
        <v>101</v>
      </c>
      <c r="T273">
        <v>514</v>
      </c>
      <c r="U273">
        <v>9443</v>
      </c>
      <c r="V273" t="s">
        <v>869</v>
      </c>
      <c r="W273">
        <v>1920.8209999999999</v>
      </c>
      <c r="X273">
        <v>792.476</v>
      </c>
      <c r="Y273">
        <v>2.4239999999999999</v>
      </c>
      <c r="Z273">
        <v>9.1319999999999997</v>
      </c>
      <c r="AA273">
        <v>121.619417</v>
      </c>
      <c r="AB273">
        <v>2.9683120000000001</v>
      </c>
      <c r="AC273">
        <v>31.695253000000001</v>
      </c>
      <c r="AD273" s="1">
        <v>529</v>
      </c>
      <c r="AE273">
        <v>2</v>
      </c>
      <c r="AF273">
        <v>101</v>
      </c>
      <c r="AG273">
        <v>68</v>
      </c>
      <c r="AH273">
        <v>15.793703000000001</v>
      </c>
      <c r="AI273">
        <v>27.9</v>
      </c>
      <c r="AJ273">
        <v>0</v>
      </c>
      <c r="AK273">
        <v>14</v>
      </c>
      <c r="AL273">
        <v>3967</v>
      </c>
      <c r="AM273" t="s">
        <v>870</v>
      </c>
      <c r="AN273" t="s">
        <v>1262</v>
      </c>
      <c r="AO273">
        <v>1920.8209999999999</v>
      </c>
      <c r="AR273" t="s">
        <v>117</v>
      </c>
      <c r="AS273" t="s">
        <v>120</v>
      </c>
      <c r="AT273" t="s">
        <v>255</v>
      </c>
      <c r="AU273" t="s">
        <v>869</v>
      </c>
      <c r="AV273" t="s">
        <v>48</v>
      </c>
      <c r="AW273">
        <v>1</v>
      </c>
      <c r="BB273">
        <v>0.86571428571428577</v>
      </c>
      <c r="BC273" t="s">
        <v>68</v>
      </c>
      <c r="BF273" t="s">
        <v>117</v>
      </c>
      <c r="BG273" t="s">
        <v>120</v>
      </c>
      <c r="BH273" t="s">
        <v>869</v>
      </c>
      <c r="BI273">
        <v>9443</v>
      </c>
      <c r="BJ273">
        <v>1</v>
      </c>
      <c r="BK273" t="s">
        <v>255</v>
      </c>
      <c r="BL273" t="s">
        <v>178</v>
      </c>
      <c r="BM273">
        <v>0.86571428571428577</v>
      </c>
      <c r="BN273" t="s">
        <v>68</v>
      </c>
      <c r="BO273" t="s">
        <v>180</v>
      </c>
      <c r="BP273">
        <v>1920.8209999999999</v>
      </c>
    </row>
    <row r="274" spans="1:68" ht="16.5" x14ac:dyDescent="0.25">
      <c r="A274" s="110" t="str">
        <f t="shared" si="120"/>
        <v>삼환교통</v>
      </c>
      <c r="B274" s="111" t="str">
        <f t="shared" si="136"/>
        <v>홍광표</v>
      </c>
      <c r="C274" s="112" t="str">
        <f t="shared" si="121"/>
        <v>D</v>
      </c>
      <c r="D274" s="113">
        <f t="shared" si="122"/>
        <v>0.82336028798557159</v>
      </c>
      <c r="E274" s="114">
        <f t="shared" si="123"/>
        <v>1792</v>
      </c>
      <c r="F274" s="115" t="str">
        <f t="shared" si="124"/>
        <v>4</v>
      </c>
      <c r="G274" s="116" t="str">
        <f t="shared" si="125"/>
        <v>72아1213</v>
      </c>
      <c r="H274" s="117">
        <f t="shared" si="126"/>
        <v>3</v>
      </c>
      <c r="I274" s="118">
        <f t="shared" si="137"/>
        <v>2399.2559999999999</v>
      </c>
      <c r="J274" s="119">
        <f t="shared" si="127"/>
        <v>7.8759666326051539E-3</v>
      </c>
      <c r="K274" s="119">
        <f t="shared" si="128"/>
        <v>0.29858382943591255</v>
      </c>
      <c r="L274" s="119">
        <f t="shared" si="129"/>
        <v>0.22757054686952957</v>
      </c>
      <c r="M274" s="120">
        <f t="shared" si="130"/>
        <v>10.798999999999999</v>
      </c>
      <c r="N274" s="121">
        <f t="shared" si="131"/>
        <v>0.45847546072615847</v>
      </c>
      <c r="O274" s="121">
        <f t="shared" si="132"/>
        <v>8.5859949917807867</v>
      </c>
      <c r="P274" s="222">
        <f t="shared" si="133"/>
        <v>1</v>
      </c>
      <c r="Q274" s="223">
        <f t="shared" si="134"/>
        <v>11</v>
      </c>
      <c r="R274" s="223">
        <f t="shared" si="135"/>
        <v>206</v>
      </c>
      <c r="T274">
        <v>514</v>
      </c>
      <c r="U274">
        <v>1792</v>
      </c>
      <c r="V274" t="s">
        <v>871</v>
      </c>
      <c r="W274">
        <v>2399.2559999999999</v>
      </c>
      <c r="X274">
        <v>1043.5809999999999</v>
      </c>
      <c r="Y274">
        <v>2.2989999999999999</v>
      </c>
      <c r="Z274">
        <v>10.798999999999999</v>
      </c>
      <c r="AA274">
        <v>141.31687600000001</v>
      </c>
      <c r="AB274">
        <v>1.1130070000000001</v>
      </c>
      <c r="AC274">
        <v>42.194934000000003</v>
      </c>
      <c r="AD274" s="1">
        <v>546</v>
      </c>
      <c r="AE274">
        <v>11</v>
      </c>
      <c r="AF274">
        <v>206</v>
      </c>
      <c r="AG274">
        <v>85</v>
      </c>
      <c r="AH274">
        <v>16.977844000000001</v>
      </c>
      <c r="AI274">
        <v>131.6</v>
      </c>
      <c r="AJ274">
        <v>0</v>
      </c>
      <c r="AK274">
        <v>1</v>
      </c>
      <c r="AL274">
        <v>33</v>
      </c>
      <c r="AM274" t="s">
        <v>872</v>
      </c>
      <c r="AN274" t="s">
        <v>1263</v>
      </c>
      <c r="AO274">
        <v>2178.81</v>
      </c>
      <c r="AR274" t="s">
        <v>117</v>
      </c>
      <c r="AS274" t="s">
        <v>120</v>
      </c>
      <c r="AT274" t="s">
        <v>256</v>
      </c>
      <c r="AU274" t="s">
        <v>871</v>
      </c>
      <c r="AV274" t="s">
        <v>48</v>
      </c>
      <c r="AW274">
        <v>3</v>
      </c>
      <c r="BB274">
        <v>0.82336028798557159</v>
      </c>
      <c r="BC274" t="s">
        <v>66</v>
      </c>
      <c r="BF274" t="s">
        <v>117</v>
      </c>
      <c r="BG274" t="s">
        <v>120</v>
      </c>
      <c r="BH274" t="s">
        <v>871</v>
      </c>
      <c r="BI274">
        <v>1792</v>
      </c>
      <c r="BJ274">
        <v>3</v>
      </c>
      <c r="BK274" t="s">
        <v>256</v>
      </c>
      <c r="BL274" t="s">
        <v>363</v>
      </c>
      <c r="BM274">
        <v>0.82336028798557159</v>
      </c>
      <c r="BN274" t="s">
        <v>66</v>
      </c>
      <c r="BO274" t="s">
        <v>182</v>
      </c>
      <c r="BP274">
        <v>2399.2560000000003</v>
      </c>
    </row>
    <row r="275" spans="1:68" ht="16.5" x14ac:dyDescent="0.25">
      <c r="A275" s="127" t="str">
        <f t="shared" si="120"/>
        <v>삼환교통</v>
      </c>
      <c r="B275" s="128" t="str">
        <f t="shared" si="136"/>
        <v>홍성도</v>
      </c>
      <c r="C275" s="129" t="str">
        <f t="shared" si="121"/>
        <v>F</v>
      </c>
      <c r="D275" s="130">
        <f t="shared" si="122"/>
        <v>0.7673826071411316</v>
      </c>
      <c r="E275" s="131">
        <f t="shared" si="123"/>
        <v>7899</v>
      </c>
      <c r="F275" s="132" t="str">
        <f t="shared" si="124"/>
        <v>58</v>
      </c>
      <c r="G275" s="133" t="str">
        <f t="shared" si="125"/>
        <v>72아1198</v>
      </c>
      <c r="H275" s="134">
        <f t="shared" si="126"/>
        <v>2</v>
      </c>
      <c r="I275" s="135">
        <f t="shared" si="137"/>
        <v>2087.16</v>
      </c>
      <c r="J275" s="136">
        <f t="shared" si="127"/>
        <v>3.5059766192214151E-3</v>
      </c>
      <c r="K275" s="136">
        <f t="shared" si="128"/>
        <v>0.35275531584335984</v>
      </c>
      <c r="L275" s="136">
        <f t="shared" si="129"/>
        <v>0.2529753349048468</v>
      </c>
      <c r="M275" s="137">
        <f t="shared" si="130"/>
        <v>12.601000000000001</v>
      </c>
      <c r="N275" s="138">
        <f t="shared" si="131"/>
        <v>0.14373598574139024</v>
      </c>
      <c r="O275" s="138">
        <f t="shared" si="132"/>
        <v>1.2457118764253818</v>
      </c>
      <c r="P275" s="220">
        <f t="shared" si="133"/>
        <v>1</v>
      </c>
      <c r="Q275" s="221">
        <f t="shared" si="134"/>
        <v>3</v>
      </c>
      <c r="R275" s="221">
        <f t="shared" si="135"/>
        <v>26</v>
      </c>
      <c r="T275">
        <v>514</v>
      </c>
      <c r="U275">
        <v>7899</v>
      </c>
      <c r="V275" t="s">
        <v>873</v>
      </c>
      <c r="W275">
        <v>2087.16</v>
      </c>
      <c r="X275">
        <v>977.60799999999995</v>
      </c>
      <c r="Y275">
        <v>2.1349999999999998</v>
      </c>
      <c r="Z275">
        <v>12.601000000000001</v>
      </c>
      <c r="AA275">
        <v>132.69968700000001</v>
      </c>
      <c r="AB275">
        <v>0.46524199999999999</v>
      </c>
      <c r="AC275">
        <v>46.810519999999997</v>
      </c>
      <c r="AD275" s="1">
        <v>528</v>
      </c>
      <c r="AE275">
        <v>3</v>
      </c>
      <c r="AF275">
        <v>26</v>
      </c>
      <c r="AG275">
        <v>70</v>
      </c>
      <c r="AH275">
        <v>15.728446999999999</v>
      </c>
      <c r="AI275">
        <v>360.4</v>
      </c>
      <c r="AJ275">
        <v>0</v>
      </c>
      <c r="AK275">
        <v>1</v>
      </c>
      <c r="AL275">
        <v>82</v>
      </c>
      <c r="AM275" t="s">
        <v>874</v>
      </c>
      <c r="AN275" t="s">
        <v>1264</v>
      </c>
      <c r="AO275">
        <v>1929.202</v>
      </c>
      <c r="AR275" t="s">
        <v>117</v>
      </c>
      <c r="AS275" t="s">
        <v>121</v>
      </c>
      <c r="AT275" t="s">
        <v>292</v>
      </c>
      <c r="AU275" t="s">
        <v>873</v>
      </c>
      <c r="AV275" t="s">
        <v>48</v>
      </c>
      <c r="AW275">
        <v>2</v>
      </c>
      <c r="BB275">
        <v>0.7673826071411316</v>
      </c>
      <c r="BC275" t="s">
        <v>69</v>
      </c>
      <c r="BF275" t="s">
        <v>117</v>
      </c>
      <c r="BG275" t="s">
        <v>121</v>
      </c>
      <c r="BH275" t="s">
        <v>873</v>
      </c>
      <c r="BI275">
        <v>7899</v>
      </c>
      <c r="BJ275">
        <v>2</v>
      </c>
      <c r="BK275" t="s">
        <v>292</v>
      </c>
      <c r="BL275" t="s">
        <v>296</v>
      </c>
      <c r="BM275">
        <v>0.7673826071411316</v>
      </c>
      <c r="BN275" t="s">
        <v>69</v>
      </c>
      <c r="BO275" t="s">
        <v>191</v>
      </c>
      <c r="BP275">
        <v>2048.9229999999998</v>
      </c>
    </row>
    <row r="276" spans="1:68" ht="16.5" x14ac:dyDescent="0.25">
      <c r="A276" s="110" t="str">
        <f t="shared" si="120"/>
        <v>삼환교통</v>
      </c>
      <c r="B276" s="111" t="str">
        <f t="shared" si="136"/>
        <v>황용춘</v>
      </c>
      <c r="C276" s="112" t="str">
        <f t="shared" si="121"/>
        <v>F</v>
      </c>
      <c r="D276" s="113">
        <f t="shared" si="122"/>
        <v>0.75217810021149922</v>
      </c>
      <c r="E276" s="114">
        <f t="shared" si="123"/>
        <v>140</v>
      </c>
      <c r="F276" s="115" t="str">
        <f t="shared" si="124"/>
        <v>58</v>
      </c>
      <c r="G276" s="116" t="str">
        <f t="shared" si="125"/>
        <v>72아1198</v>
      </c>
      <c r="H276" s="117">
        <f t="shared" si="126"/>
        <v>2</v>
      </c>
      <c r="I276" s="118">
        <f t="shared" si="137"/>
        <v>2480.1979999999999</v>
      </c>
      <c r="J276" s="119">
        <f t="shared" si="127"/>
        <v>2.0023290113566808E-2</v>
      </c>
      <c r="K276" s="119">
        <f t="shared" si="128"/>
        <v>0.35265394880188661</v>
      </c>
      <c r="L276" s="119">
        <f t="shared" si="129"/>
        <v>0.17135728679726378</v>
      </c>
      <c r="M276" s="120">
        <f t="shared" si="130"/>
        <v>12.964</v>
      </c>
      <c r="N276" s="121">
        <f t="shared" si="131"/>
        <v>4.0319361599356181E-2</v>
      </c>
      <c r="O276" s="121">
        <f t="shared" si="132"/>
        <v>4.5964072223266053</v>
      </c>
      <c r="P276" s="222">
        <f t="shared" si="133"/>
        <v>0</v>
      </c>
      <c r="Q276" s="223">
        <f t="shared" si="134"/>
        <v>1</v>
      </c>
      <c r="R276" s="223">
        <f t="shared" si="135"/>
        <v>114</v>
      </c>
      <c r="T276">
        <v>514</v>
      </c>
      <c r="U276">
        <v>140</v>
      </c>
      <c r="V276" t="s">
        <v>875</v>
      </c>
      <c r="W276">
        <v>2480.1979999999999</v>
      </c>
      <c r="X276">
        <v>1180.125</v>
      </c>
      <c r="Y276">
        <v>2.1019999999999999</v>
      </c>
      <c r="Z276">
        <v>12.964</v>
      </c>
      <c r="AA276">
        <v>160.35301799999999</v>
      </c>
      <c r="AB276">
        <v>3.2107950000000001</v>
      </c>
      <c r="AC276">
        <v>56.549124999999997</v>
      </c>
      <c r="AD276" s="1">
        <v>425</v>
      </c>
      <c r="AE276">
        <v>1</v>
      </c>
      <c r="AF276">
        <v>114</v>
      </c>
      <c r="AG276">
        <v>75</v>
      </c>
      <c r="AH276">
        <v>15.467110999999999</v>
      </c>
      <c r="AI276">
        <v>1148</v>
      </c>
      <c r="AJ276">
        <v>0</v>
      </c>
      <c r="AK276">
        <v>0</v>
      </c>
      <c r="AL276">
        <v>0</v>
      </c>
      <c r="AM276" t="s">
        <v>876</v>
      </c>
      <c r="AN276" t="s">
        <v>1265</v>
      </c>
      <c r="AO276">
        <v>2357.011</v>
      </c>
      <c r="AR276" t="s">
        <v>117</v>
      </c>
      <c r="AS276" t="s">
        <v>121</v>
      </c>
      <c r="AT276" t="s">
        <v>292</v>
      </c>
      <c r="AU276" t="s">
        <v>875</v>
      </c>
      <c r="AV276" t="s">
        <v>48</v>
      </c>
      <c r="AW276">
        <v>2</v>
      </c>
      <c r="BB276">
        <v>0.75217810021149922</v>
      </c>
      <c r="BC276" t="s">
        <v>69</v>
      </c>
      <c r="BF276" t="s">
        <v>117</v>
      </c>
      <c r="BG276" t="s">
        <v>121</v>
      </c>
      <c r="BH276" t="s">
        <v>875</v>
      </c>
      <c r="BI276">
        <v>140</v>
      </c>
      <c r="BJ276">
        <v>2</v>
      </c>
      <c r="BK276" t="s">
        <v>292</v>
      </c>
      <c r="BL276" t="s">
        <v>364</v>
      </c>
      <c r="BM276">
        <v>0.75217810021149922</v>
      </c>
      <c r="BN276" t="s">
        <v>69</v>
      </c>
      <c r="BO276" t="s">
        <v>191</v>
      </c>
      <c r="BP276">
        <v>2480.1979999999999</v>
      </c>
    </row>
    <row r="277" spans="1:68" ht="16.5" x14ac:dyDescent="0.25">
      <c r="A277" s="127" t="str">
        <f t="shared" si="120"/>
        <v>삼환교통</v>
      </c>
      <c r="B277" s="128" t="str">
        <f t="shared" si="136"/>
        <v>황창덕</v>
      </c>
      <c r="C277" s="129" t="str">
        <f t="shared" si="121"/>
        <v>F</v>
      </c>
      <c r="D277" s="130">
        <f t="shared" si="122"/>
        <v>0.77086956521739136</v>
      </c>
      <c r="E277" s="131">
        <f t="shared" si="123"/>
        <v>8949</v>
      </c>
      <c r="F277" s="132" t="str">
        <f t="shared" si="124"/>
        <v>23</v>
      </c>
      <c r="G277" s="133" t="str">
        <f t="shared" si="125"/>
        <v>72아1009</v>
      </c>
      <c r="H277" s="134">
        <f t="shared" si="126"/>
        <v>1</v>
      </c>
      <c r="I277" s="135">
        <f t="shared" si="137"/>
        <v>601.56200000000001</v>
      </c>
      <c r="J277" s="136">
        <f t="shared" si="127"/>
        <v>7.265688804126616E-2</v>
      </c>
      <c r="K277" s="136">
        <f t="shared" si="128"/>
        <v>0.34948150798958422</v>
      </c>
      <c r="L277" s="136">
        <f t="shared" si="129"/>
        <v>6.6493561760882502E-2</v>
      </c>
      <c r="M277" s="137">
        <f t="shared" si="130"/>
        <v>12.579000000000001</v>
      </c>
      <c r="N277" s="138">
        <f t="shared" si="131"/>
        <v>0</v>
      </c>
      <c r="O277" s="138">
        <f t="shared" si="132"/>
        <v>24.43638394712432</v>
      </c>
      <c r="P277" s="220">
        <f t="shared" si="133"/>
        <v>3</v>
      </c>
      <c r="Q277" s="221">
        <f t="shared" si="134"/>
        <v>0</v>
      </c>
      <c r="R277" s="221">
        <f t="shared" si="135"/>
        <v>147</v>
      </c>
      <c r="T277">
        <v>514</v>
      </c>
      <c r="U277">
        <v>8949</v>
      </c>
      <c r="V277" t="s">
        <v>877</v>
      </c>
      <c r="W277">
        <v>601.56200000000001</v>
      </c>
      <c r="X277">
        <v>341.56799999999998</v>
      </c>
      <c r="Y277">
        <v>1.7609999999999999</v>
      </c>
      <c r="Z277">
        <v>12.579000000000001</v>
      </c>
      <c r="AA277">
        <v>39.099156000000001</v>
      </c>
      <c r="AB277">
        <v>2.8408229999999999</v>
      </c>
      <c r="AC277">
        <v>13.664432</v>
      </c>
      <c r="AD277" s="1">
        <v>40</v>
      </c>
      <c r="AE277">
        <v>0</v>
      </c>
      <c r="AF277">
        <v>147</v>
      </c>
      <c r="AG277">
        <v>79</v>
      </c>
      <c r="AH277">
        <v>15.385548999999999</v>
      </c>
      <c r="AI277">
        <v>486.4</v>
      </c>
      <c r="AJ277">
        <v>0</v>
      </c>
      <c r="AK277">
        <v>3</v>
      </c>
      <c r="AL277">
        <v>1024</v>
      </c>
      <c r="AM277" t="s">
        <v>878</v>
      </c>
      <c r="AN277" t="s">
        <v>1266</v>
      </c>
      <c r="AO277">
        <v>561.91200000000003</v>
      </c>
      <c r="AR277" t="s">
        <v>117</v>
      </c>
      <c r="AS277" t="s">
        <v>119</v>
      </c>
      <c r="AT277" t="s">
        <v>248</v>
      </c>
      <c r="AU277" t="s">
        <v>877</v>
      </c>
      <c r="AV277" t="s">
        <v>48</v>
      </c>
      <c r="AW277">
        <v>1</v>
      </c>
      <c r="BB277">
        <v>0.77086956521739136</v>
      </c>
      <c r="BC277" t="s">
        <v>69</v>
      </c>
      <c r="BF277" t="s">
        <v>117</v>
      </c>
      <c r="BG277" t="s">
        <v>119</v>
      </c>
      <c r="BH277" t="s">
        <v>877</v>
      </c>
      <c r="BI277">
        <v>8949</v>
      </c>
      <c r="BJ277">
        <v>1</v>
      </c>
      <c r="BK277" t="s">
        <v>248</v>
      </c>
      <c r="BL277" t="s">
        <v>178</v>
      </c>
      <c r="BM277">
        <v>0.77086956521739136</v>
      </c>
      <c r="BN277" t="s">
        <v>69</v>
      </c>
      <c r="BO277" t="s">
        <v>191</v>
      </c>
      <c r="BP277">
        <v>561.91200000000003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277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16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 x14ac:dyDescent="0.25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 x14ac:dyDescent="0.25">
      <c r="A2" s="239" t="s">
        <v>1267</v>
      </c>
      <c r="B2" s="240"/>
      <c r="C2" s="241"/>
      <c r="D2" s="242"/>
      <c r="E2" s="239"/>
      <c r="F2" s="243"/>
      <c r="G2" s="239"/>
      <c r="H2" s="239"/>
      <c r="I2" s="239"/>
      <c r="J2" s="239"/>
      <c r="K2" s="244"/>
      <c r="L2" s="244"/>
      <c r="M2" s="244"/>
      <c r="N2" s="244"/>
      <c r="O2" s="244"/>
      <c r="P2" s="244"/>
      <c r="Q2" s="244"/>
      <c r="R2" s="244"/>
    </row>
    <row r="3" spans="1:18" x14ac:dyDescent="0.25">
      <c r="A3" s="244"/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</row>
    <row r="4" spans="1:18" ht="26.25" x14ac:dyDescent="0.25">
      <c r="A4" s="245" t="s">
        <v>1268</v>
      </c>
      <c r="B4" s="246"/>
      <c r="C4" s="247"/>
      <c r="D4" s="248"/>
      <c r="E4" s="249"/>
      <c r="F4" s="250"/>
      <c r="G4" s="244"/>
      <c r="H4" s="249"/>
      <c r="I4" s="244"/>
      <c r="J4" s="244"/>
      <c r="K4" s="244"/>
      <c r="L4" s="244"/>
      <c r="M4" s="244"/>
      <c r="N4" s="244"/>
      <c r="O4" s="244"/>
      <c r="P4" s="244"/>
      <c r="Q4" s="244"/>
      <c r="R4" s="244"/>
    </row>
    <row r="5" spans="1:18" ht="26.25" x14ac:dyDescent="0.25">
      <c r="A5" s="251" t="s">
        <v>1269</v>
      </c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</row>
    <row r="6" spans="1:18" ht="17.25" x14ac:dyDescent="0.25">
      <c r="A6" s="252" t="s">
        <v>1270</v>
      </c>
      <c r="B6" s="244"/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</row>
    <row r="7" spans="1:18" ht="17.25" x14ac:dyDescent="0.25">
      <c r="A7" s="252"/>
      <c r="B7" s="244"/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</row>
    <row r="8" spans="1:18" ht="17.25" x14ac:dyDescent="0.25">
      <c r="A8" s="253" t="s">
        <v>195</v>
      </c>
      <c r="B8" s="254"/>
      <c r="C8" s="254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</row>
    <row r="9" spans="1:18" x14ac:dyDescent="0.25">
      <c r="A9" s="254"/>
      <c r="B9" s="25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</row>
    <row r="10" spans="1:18" x14ac:dyDescent="0.25">
      <c r="A10" s="254" t="s">
        <v>1271</v>
      </c>
      <c r="B10" s="254"/>
      <c r="C10" s="254"/>
      <c r="D10" s="254"/>
      <c r="E10" s="254"/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</row>
    <row r="11" spans="1:18" x14ac:dyDescent="0.25">
      <c r="A11" s="254"/>
      <c r="B11" s="254"/>
      <c r="C11" s="254"/>
      <c r="D11" s="254"/>
      <c r="E11" s="254"/>
      <c r="F11" s="254"/>
      <c r="G11" s="254"/>
      <c r="H11" s="254"/>
      <c r="I11" s="254"/>
      <c r="J11" s="254"/>
      <c r="K11" s="254"/>
      <c r="L11" s="254"/>
      <c r="M11" s="254"/>
      <c r="N11" s="254"/>
      <c r="O11" s="254"/>
      <c r="P11" s="254"/>
      <c r="Q11" s="254"/>
      <c r="R11" s="254"/>
    </row>
    <row r="12" spans="1:18" x14ac:dyDescent="0.25">
      <c r="A12" s="244"/>
      <c r="B12" s="244"/>
      <c r="C12" s="244"/>
      <c r="D12" s="244"/>
      <c r="E12" s="244"/>
      <c r="F12" s="244"/>
      <c r="G12" s="244"/>
      <c r="H12" s="244"/>
      <c r="I12" s="244"/>
      <c r="J12" s="244"/>
      <c r="K12" s="244"/>
      <c r="L12" s="244"/>
      <c r="M12" s="244"/>
      <c r="N12" s="244"/>
      <c r="O12" s="244"/>
      <c r="P12" s="244"/>
      <c r="Q12" s="244"/>
      <c r="R12" s="244"/>
    </row>
    <row r="13" spans="1:18" ht="37.5" customHeight="1" x14ac:dyDescent="0.25">
      <c r="A13" s="255" t="s">
        <v>0</v>
      </c>
      <c r="B13" s="256" t="s">
        <v>72</v>
      </c>
      <c r="C13" s="257" t="s">
        <v>64</v>
      </c>
      <c r="D13" s="257" t="s">
        <v>162</v>
      </c>
      <c r="E13" s="258" t="s">
        <v>148</v>
      </c>
      <c r="F13" s="256" t="s">
        <v>153</v>
      </c>
      <c r="G13" s="258" t="s">
        <v>151</v>
      </c>
      <c r="H13" s="258" t="s">
        <v>155</v>
      </c>
      <c r="I13" s="234" t="s">
        <v>157</v>
      </c>
      <c r="J13" s="258" t="s">
        <v>11</v>
      </c>
      <c r="K13" s="258" t="s">
        <v>12</v>
      </c>
      <c r="L13" s="258" t="s">
        <v>13</v>
      </c>
      <c r="M13" s="258" t="s">
        <v>104</v>
      </c>
      <c r="N13" s="258" t="s">
        <v>6</v>
      </c>
      <c r="O13" s="258" t="s">
        <v>7</v>
      </c>
      <c r="P13" s="258" t="s">
        <v>183</v>
      </c>
      <c r="Q13" s="259" t="s">
        <v>185</v>
      </c>
      <c r="R13" s="259" t="s">
        <v>186</v>
      </c>
    </row>
    <row r="14" spans="1:18" ht="16.5" x14ac:dyDescent="0.25">
      <c r="A14" s="260" t="s">
        <v>117</v>
      </c>
      <c r="B14" s="261">
        <v>6568</v>
      </c>
      <c r="C14" s="262" t="s">
        <v>69</v>
      </c>
      <c r="D14" s="263">
        <v>0.74214164533930738</v>
      </c>
      <c r="E14" s="264">
        <v>6568</v>
      </c>
      <c r="F14" s="235" t="s">
        <v>120</v>
      </c>
      <c r="G14" s="265" t="s">
        <v>260</v>
      </c>
      <c r="H14" s="266">
        <v>2</v>
      </c>
      <c r="I14" s="236">
        <v>2002.241</v>
      </c>
      <c r="J14" s="267">
        <v>4.1423148859528448E-2</v>
      </c>
      <c r="K14" s="267">
        <v>0.28815692621289607</v>
      </c>
      <c r="L14" s="267">
        <v>0.23124089457762578</v>
      </c>
      <c r="M14" s="268">
        <v>12.835000000000001</v>
      </c>
      <c r="N14" s="269">
        <v>0.24972018852875352</v>
      </c>
      <c r="O14" s="269">
        <v>7.0920533542166</v>
      </c>
      <c r="P14" s="270">
        <v>19</v>
      </c>
      <c r="Q14" s="271">
        <v>5</v>
      </c>
      <c r="R14" s="271">
        <v>142</v>
      </c>
    </row>
    <row r="15" spans="1:18" ht="16.5" x14ac:dyDescent="0.25">
      <c r="A15" s="260" t="s">
        <v>117</v>
      </c>
      <c r="B15" s="261" t="s">
        <v>368</v>
      </c>
      <c r="C15" s="262" t="s">
        <v>69</v>
      </c>
      <c r="D15" s="263">
        <v>0.78612371629363464</v>
      </c>
      <c r="E15" s="264">
        <v>6686</v>
      </c>
      <c r="F15" s="235" t="s">
        <v>122</v>
      </c>
      <c r="G15" s="265" t="s">
        <v>308</v>
      </c>
      <c r="H15" s="266">
        <v>9</v>
      </c>
      <c r="I15" s="236">
        <v>879.43600000000015</v>
      </c>
      <c r="J15" s="267">
        <v>1.6764275398532608E-2</v>
      </c>
      <c r="K15" s="267">
        <v>0.38418320081781182</v>
      </c>
      <c r="L15" s="267">
        <v>0.19312243790899039</v>
      </c>
      <c r="M15" s="268">
        <v>14.611000000000001</v>
      </c>
      <c r="N15" s="269">
        <v>0.22741848184518257</v>
      </c>
      <c r="O15" s="269">
        <v>9.2104485147298938</v>
      </c>
      <c r="P15" s="270">
        <v>15</v>
      </c>
      <c r="Q15" s="271">
        <v>2</v>
      </c>
      <c r="R15" s="271">
        <v>107</v>
      </c>
    </row>
    <row r="16" spans="1:18" ht="16.5" x14ac:dyDescent="0.25">
      <c r="A16" s="260" t="s">
        <v>117</v>
      </c>
      <c r="B16" s="261" t="s">
        <v>372</v>
      </c>
      <c r="C16" s="262" t="s">
        <v>69</v>
      </c>
      <c r="D16" s="263">
        <v>0.73244037186463262</v>
      </c>
      <c r="E16" s="264">
        <v>2683</v>
      </c>
      <c r="F16" s="235" t="s">
        <v>120</v>
      </c>
      <c r="G16" s="265" t="s">
        <v>896</v>
      </c>
      <c r="H16" s="266">
        <v>13</v>
      </c>
      <c r="I16" s="236">
        <v>1997.8360000000002</v>
      </c>
      <c r="J16" s="267">
        <v>2.6319506736452062E-2</v>
      </c>
      <c r="K16" s="267">
        <v>0.35767884746469891</v>
      </c>
      <c r="L16" s="267">
        <v>0.15690641540653763</v>
      </c>
      <c r="M16" s="268">
        <v>14.938000000000001</v>
      </c>
      <c r="N16" s="269">
        <v>0</v>
      </c>
      <c r="O16" s="269">
        <v>18.319822047455343</v>
      </c>
      <c r="P16" s="270">
        <v>3</v>
      </c>
      <c r="Q16" s="271">
        <v>0</v>
      </c>
      <c r="R16" s="271">
        <v>369</v>
      </c>
    </row>
    <row r="17" spans="1:18" ht="16.5" x14ac:dyDescent="0.25">
      <c r="A17" s="260" t="s">
        <v>117</v>
      </c>
      <c r="B17" s="261" t="s">
        <v>376</v>
      </c>
      <c r="C17" s="262" t="s">
        <v>69</v>
      </c>
      <c r="D17" s="263">
        <v>0.72038413211113583</v>
      </c>
      <c r="E17" s="264">
        <v>6687</v>
      </c>
      <c r="F17" s="235" t="s">
        <v>122</v>
      </c>
      <c r="G17" s="265" t="s">
        <v>325</v>
      </c>
      <c r="H17" s="266">
        <v>9</v>
      </c>
      <c r="I17" s="236">
        <v>943.41800000000012</v>
      </c>
      <c r="J17" s="267">
        <v>1.3080764257747781E-2</v>
      </c>
      <c r="K17" s="267">
        <v>0.3663643288616778</v>
      </c>
      <c r="L17" s="267">
        <v>9.1121362264365846E-2</v>
      </c>
      <c r="M17" s="268">
        <v>15.683</v>
      </c>
      <c r="N17" s="269">
        <v>0</v>
      </c>
      <c r="O17" s="269">
        <v>24.803427536892446</v>
      </c>
      <c r="P17" s="270">
        <v>5</v>
      </c>
      <c r="Q17" s="271">
        <v>0</v>
      </c>
      <c r="R17" s="271">
        <v>236</v>
      </c>
    </row>
    <row r="18" spans="1:18" ht="16.5" x14ac:dyDescent="0.25">
      <c r="A18" s="260" t="s">
        <v>117</v>
      </c>
      <c r="B18" s="261" t="s">
        <v>378</v>
      </c>
      <c r="C18" s="262" t="s">
        <v>69</v>
      </c>
      <c r="D18" s="263">
        <v>0.77718059867104405</v>
      </c>
      <c r="E18" s="264">
        <v>9053</v>
      </c>
      <c r="F18" s="235" t="s">
        <v>120</v>
      </c>
      <c r="G18" s="265" t="s">
        <v>267</v>
      </c>
      <c r="H18" s="266">
        <v>2</v>
      </c>
      <c r="I18" s="236">
        <v>2285.7429999999999</v>
      </c>
      <c r="J18" s="267">
        <v>2.6065732065657959E-2</v>
      </c>
      <c r="K18" s="267">
        <v>0.34578114077337174</v>
      </c>
      <c r="L18" s="267">
        <v>0.12236674519969047</v>
      </c>
      <c r="M18" s="268">
        <v>11.601000000000001</v>
      </c>
      <c r="N18" s="269">
        <v>4.374945039752938E-2</v>
      </c>
      <c r="O18" s="269">
        <v>4.2874461389578791</v>
      </c>
      <c r="P18" s="270">
        <v>4</v>
      </c>
      <c r="Q18" s="271">
        <v>1</v>
      </c>
      <c r="R18" s="271">
        <v>98</v>
      </c>
    </row>
    <row r="19" spans="1:18" ht="16.5" x14ac:dyDescent="0.25">
      <c r="A19" s="260" t="s">
        <v>117</v>
      </c>
      <c r="B19" s="261" t="s">
        <v>382</v>
      </c>
      <c r="C19" s="262" t="s">
        <v>66</v>
      </c>
      <c r="D19" s="263">
        <v>0.81952380952380954</v>
      </c>
      <c r="E19" s="264">
        <v>1149</v>
      </c>
      <c r="F19" s="235" t="s">
        <v>118</v>
      </c>
      <c r="G19" s="265" t="s">
        <v>224</v>
      </c>
      <c r="H19" s="266">
        <v>1</v>
      </c>
      <c r="I19" s="236">
        <v>1442.4939999999999</v>
      </c>
      <c r="J19" s="267">
        <v>2.1547686859437292E-2</v>
      </c>
      <c r="K19" s="267">
        <v>0.32245409375317957</v>
      </c>
      <c r="L19" s="267">
        <v>0.1758705592683785</v>
      </c>
      <c r="M19" s="268">
        <v>10.568</v>
      </c>
      <c r="N19" s="269">
        <v>0.27729751388913926</v>
      </c>
      <c r="O19" s="269">
        <v>8.8041960659801717</v>
      </c>
      <c r="P19" s="270">
        <v>9</v>
      </c>
      <c r="Q19" s="271">
        <v>4</v>
      </c>
      <c r="R19" s="271">
        <v>135</v>
      </c>
    </row>
    <row r="20" spans="1:18" ht="16.5" x14ac:dyDescent="0.25">
      <c r="A20" s="260" t="s">
        <v>117</v>
      </c>
      <c r="B20" s="261" t="s">
        <v>384</v>
      </c>
      <c r="C20" s="262" t="s">
        <v>66</v>
      </c>
      <c r="D20" s="263">
        <v>0.83646754018237657</v>
      </c>
      <c r="E20" s="264">
        <v>7850</v>
      </c>
      <c r="F20" s="235" t="s">
        <v>120</v>
      </c>
      <c r="G20" s="265" t="s">
        <v>267</v>
      </c>
      <c r="H20" s="266">
        <v>12</v>
      </c>
      <c r="I20" s="236">
        <v>2060.8310000000001</v>
      </c>
      <c r="J20" s="267">
        <v>2.4465973826393698E-2</v>
      </c>
      <c r="K20" s="267">
        <v>0.3386833445966172</v>
      </c>
      <c r="L20" s="267">
        <v>0.16120058774019602</v>
      </c>
      <c r="M20" s="268">
        <v>10.563000000000001</v>
      </c>
      <c r="N20" s="269">
        <v>9.7048229573409944E-2</v>
      </c>
      <c r="O20" s="269">
        <v>1.3101510992410343</v>
      </c>
      <c r="P20" s="270">
        <v>1</v>
      </c>
      <c r="Q20" s="271">
        <v>2</v>
      </c>
      <c r="R20" s="271">
        <v>32</v>
      </c>
    </row>
    <row r="21" spans="1:18" ht="16.5" x14ac:dyDescent="0.25">
      <c r="A21" s="260" t="s">
        <v>117</v>
      </c>
      <c r="B21" s="261" t="s">
        <v>386</v>
      </c>
      <c r="C21" s="262" t="s">
        <v>69</v>
      </c>
      <c r="D21" s="263">
        <v>0.78714285714285714</v>
      </c>
      <c r="E21" s="264">
        <v>8868</v>
      </c>
      <c r="F21" s="235" t="s">
        <v>122</v>
      </c>
      <c r="G21" s="265" t="s">
        <v>307</v>
      </c>
      <c r="H21" s="266">
        <v>1</v>
      </c>
      <c r="I21" s="236">
        <v>1704.7739999999999</v>
      </c>
      <c r="J21" s="267">
        <v>1.0322404465605128E-2</v>
      </c>
      <c r="K21" s="267">
        <v>0.38392930047111623</v>
      </c>
      <c r="L21" s="267">
        <v>0.26631095969319102</v>
      </c>
      <c r="M21" s="268">
        <v>17.783000000000001</v>
      </c>
      <c r="N21" s="269">
        <v>5.8658801694535467E-2</v>
      </c>
      <c r="O21" s="269">
        <v>17.128370094804357</v>
      </c>
      <c r="P21" s="270">
        <v>33</v>
      </c>
      <c r="Q21" s="271">
        <v>1</v>
      </c>
      <c r="R21" s="271">
        <v>292</v>
      </c>
    </row>
    <row r="22" spans="1:18" ht="16.5" x14ac:dyDescent="0.25">
      <c r="A22" s="260" t="s">
        <v>117</v>
      </c>
      <c r="B22" s="261" t="s">
        <v>388</v>
      </c>
      <c r="C22" s="262" t="s">
        <v>69</v>
      </c>
      <c r="D22" s="263">
        <v>0.76535714285714285</v>
      </c>
      <c r="E22" s="264">
        <v>3690</v>
      </c>
      <c r="F22" s="235" t="s">
        <v>120</v>
      </c>
      <c r="G22" s="265" t="s">
        <v>278</v>
      </c>
      <c r="H22" s="266">
        <v>1</v>
      </c>
      <c r="I22" s="236">
        <v>2755.6790000000001</v>
      </c>
      <c r="J22" s="267">
        <v>1.5088471614035178E-2</v>
      </c>
      <c r="K22" s="267">
        <v>0.34279147290015549</v>
      </c>
      <c r="L22" s="267">
        <v>0.21591774658804599</v>
      </c>
      <c r="M22" s="268">
        <v>12.696999999999999</v>
      </c>
      <c r="N22" s="269">
        <v>7.2577393811107893E-2</v>
      </c>
      <c r="O22" s="269">
        <v>14.987231821993781</v>
      </c>
      <c r="P22" s="270">
        <v>25</v>
      </c>
      <c r="Q22" s="271">
        <v>2</v>
      </c>
      <c r="R22" s="271">
        <v>413</v>
      </c>
    </row>
    <row r="23" spans="1:18" ht="16.5" x14ac:dyDescent="0.25">
      <c r="A23" s="260" t="s">
        <v>117</v>
      </c>
      <c r="B23" s="261" t="s">
        <v>390</v>
      </c>
      <c r="C23" s="262" t="s">
        <v>69</v>
      </c>
      <c r="D23" s="263">
        <v>0.78333333333333333</v>
      </c>
      <c r="E23" s="264">
        <v>1156</v>
      </c>
      <c r="F23" s="235" t="s">
        <v>122</v>
      </c>
      <c r="G23" s="265" t="s">
        <v>303</v>
      </c>
      <c r="H23" s="266">
        <v>1</v>
      </c>
      <c r="I23" s="236">
        <v>1383.335</v>
      </c>
      <c r="J23" s="267">
        <v>4.3419501566651461E-2</v>
      </c>
      <c r="K23" s="267">
        <v>0.35503828329174519</v>
      </c>
      <c r="L23" s="267">
        <v>0.2457828364062212</v>
      </c>
      <c r="M23" s="268">
        <v>16.756</v>
      </c>
      <c r="N23" s="269">
        <v>0</v>
      </c>
      <c r="O23" s="269">
        <v>3.3252971984371102</v>
      </c>
      <c r="P23" s="270">
        <v>14</v>
      </c>
      <c r="Q23" s="271">
        <v>0</v>
      </c>
      <c r="R23" s="271">
        <v>46</v>
      </c>
    </row>
    <row r="24" spans="1:18" ht="16.5" x14ac:dyDescent="0.25">
      <c r="A24" s="260" t="s">
        <v>117</v>
      </c>
      <c r="B24" s="261" t="s">
        <v>392</v>
      </c>
      <c r="C24" s="262" t="s">
        <v>69</v>
      </c>
      <c r="D24" s="263">
        <v>0.79046500232879646</v>
      </c>
      <c r="E24" s="264">
        <v>3347</v>
      </c>
      <c r="F24" s="235" t="s">
        <v>122</v>
      </c>
      <c r="G24" s="265" t="s">
        <v>307</v>
      </c>
      <c r="H24" s="266">
        <v>8</v>
      </c>
      <c r="I24" s="236">
        <v>1323.2249999999999</v>
      </c>
      <c r="J24" s="267">
        <v>3.5598039705403484E-2</v>
      </c>
      <c r="K24" s="267">
        <v>0.37087907502554701</v>
      </c>
      <c r="L24" s="267">
        <v>0.23013402917628928</v>
      </c>
      <c r="M24" s="268">
        <v>13.571</v>
      </c>
      <c r="N24" s="269">
        <v>0</v>
      </c>
      <c r="O24" s="269">
        <v>6.9527102344650382</v>
      </c>
      <c r="P24" s="270">
        <v>23</v>
      </c>
      <c r="Q24" s="271">
        <v>0</v>
      </c>
      <c r="R24" s="271">
        <v>92</v>
      </c>
    </row>
    <row r="25" spans="1:18" ht="16.5" x14ac:dyDescent="0.25">
      <c r="A25" s="260" t="s">
        <v>117</v>
      </c>
      <c r="B25" s="261" t="s">
        <v>398</v>
      </c>
      <c r="C25" s="262" t="s">
        <v>69</v>
      </c>
      <c r="D25" s="263">
        <v>0.75149485567235697</v>
      </c>
      <c r="E25" s="264">
        <v>741</v>
      </c>
      <c r="F25" s="235" t="s">
        <v>122</v>
      </c>
      <c r="G25" s="265" t="s">
        <v>308</v>
      </c>
      <c r="H25" s="266">
        <v>3</v>
      </c>
      <c r="I25" s="236">
        <v>1528.1599999999999</v>
      </c>
      <c r="J25" s="267">
        <v>2.513614266017597E-2</v>
      </c>
      <c r="K25" s="267">
        <v>0.36772967217671443</v>
      </c>
      <c r="L25" s="267">
        <v>0.14624429950577089</v>
      </c>
      <c r="M25" s="268">
        <v>13.561</v>
      </c>
      <c r="N25" s="269">
        <v>6.5438174013192338E-2</v>
      </c>
      <c r="O25" s="269">
        <v>19.762328551984087</v>
      </c>
      <c r="P25" s="270">
        <v>10</v>
      </c>
      <c r="Q25" s="271">
        <v>1</v>
      </c>
      <c r="R25" s="271">
        <v>317</v>
      </c>
    </row>
    <row r="26" spans="1:18" ht="16.5" x14ac:dyDescent="0.25">
      <c r="A26" s="260" t="s">
        <v>117</v>
      </c>
      <c r="B26" s="261" t="s">
        <v>400</v>
      </c>
      <c r="C26" s="262" t="s">
        <v>69</v>
      </c>
      <c r="D26" s="263">
        <v>0.69166666666666665</v>
      </c>
      <c r="E26" s="264">
        <v>7170</v>
      </c>
      <c r="F26" s="235" t="s">
        <v>122</v>
      </c>
      <c r="G26" s="265" t="s">
        <v>309</v>
      </c>
      <c r="H26" s="266">
        <v>1</v>
      </c>
      <c r="I26" s="236">
        <v>703.76499999999999</v>
      </c>
      <c r="J26" s="267">
        <v>5.0640569704580009E-2</v>
      </c>
      <c r="K26" s="267">
        <v>0.37447621844984152</v>
      </c>
      <c r="L26" s="267">
        <v>0.17477424992717741</v>
      </c>
      <c r="M26" s="268">
        <v>18.178000000000001</v>
      </c>
      <c r="N26" s="269">
        <v>0</v>
      </c>
      <c r="O26" s="269">
        <v>6.6783656476238518</v>
      </c>
      <c r="P26" s="270">
        <v>13</v>
      </c>
      <c r="Q26" s="271">
        <v>0</v>
      </c>
      <c r="R26" s="271">
        <v>47</v>
      </c>
    </row>
    <row r="27" spans="1:18" ht="16.5" x14ac:dyDescent="0.25">
      <c r="A27" s="260" t="s">
        <v>117</v>
      </c>
      <c r="B27" s="261" t="s">
        <v>901</v>
      </c>
      <c r="C27" s="262" t="s">
        <v>69</v>
      </c>
      <c r="D27" s="263">
        <v>0.7441803375242958</v>
      </c>
      <c r="E27" s="264">
        <v>3521</v>
      </c>
      <c r="F27" s="235" t="s">
        <v>120</v>
      </c>
      <c r="G27" s="265" t="s">
        <v>272</v>
      </c>
      <c r="H27" s="266">
        <v>16</v>
      </c>
      <c r="I27" s="236">
        <v>2147.8780000000002</v>
      </c>
      <c r="J27" s="267">
        <v>4.4952427901218117E-2</v>
      </c>
      <c r="K27" s="267">
        <v>0.34743480920824943</v>
      </c>
      <c r="L27" s="267">
        <v>0.2272009862757568</v>
      </c>
      <c r="M27" s="268">
        <v>16.079999999999998</v>
      </c>
      <c r="N27" s="269">
        <v>4.6557579154868196E-2</v>
      </c>
      <c r="O27" s="269">
        <v>33.335226674885632</v>
      </c>
      <c r="P27" s="270">
        <v>7</v>
      </c>
      <c r="Q27" s="271">
        <v>2</v>
      </c>
      <c r="R27" s="271">
        <v>897</v>
      </c>
    </row>
    <row r="28" spans="1:18" ht="16.5" x14ac:dyDescent="0.25">
      <c r="A28" s="260" t="s">
        <v>117</v>
      </c>
      <c r="B28" s="261" t="s">
        <v>402</v>
      </c>
      <c r="C28" s="262" t="s">
        <v>69</v>
      </c>
      <c r="D28" s="263">
        <v>0.7636060226626179</v>
      </c>
      <c r="E28" s="264">
        <v>543</v>
      </c>
      <c r="F28" s="235" t="s">
        <v>120</v>
      </c>
      <c r="G28" s="265" t="s">
        <v>261</v>
      </c>
      <c r="H28" s="266">
        <v>3</v>
      </c>
      <c r="I28" s="236">
        <v>2069.3119999999999</v>
      </c>
      <c r="J28" s="267">
        <v>5.0049673078306288E-2</v>
      </c>
      <c r="K28" s="267">
        <v>0.29254983171432447</v>
      </c>
      <c r="L28" s="267">
        <v>0.22761188259672782</v>
      </c>
      <c r="M28" s="268">
        <v>12.86</v>
      </c>
      <c r="N28" s="269">
        <v>4.8325240466396566E-2</v>
      </c>
      <c r="O28" s="269">
        <v>2.1263105805214488</v>
      </c>
      <c r="P28" s="270">
        <v>7</v>
      </c>
      <c r="Q28" s="271">
        <v>1</v>
      </c>
      <c r="R28" s="271">
        <v>46</v>
      </c>
    </row>
    <row r="29" spans="1:18" ht="16.5" x14ac:dyDescent="0.25">
      <c r="A29" s="260" t="s">
        <v>117</v>
      </c>
      <c r="B29" s="261" t="s">
        <v>404</v>
      </c>
      <c r="C29" s="262" t="s">
        <v>69</v>
      </c>
      <c r="D29" s="263">
        <v>0.74895202710322339</v>
      </c>
      <c r="E29" s="264">
        <v>4248</v>
      </c>
      <c r="F29" s="235" t="s">
        <v>122</v>
      </c>
      <c r="G29" s="265" t="s">
        <v>317</v>
      </c>
      <c r="H29" s="266">
        <v>2</v>
      </c>
      <c r="I29" s="236">
        <v>1670.9580000000001</v>
      </c>
      <c r="J29" s="267">
        <v>1.2484877957782834E-2</v>
      </c>
      <c r="K29" s="267">
        <v>0.40659214387560716</v>
      </c>
      <c r="L29" s="267">
        <v>0.18791615348799909</v>
      </c>
      <c r="M29" s="268">
        <v>14.714</v>
      </c>
      <c r="N29" s="269">
        <v>0</v>
      </c>
      <c r="O29" s="269">
        <v>8.617810860596137</v>
      </c>
      <c r="P29" s="270">
        <v>26</v>
      </c>
      <c r="Q29" s="271">
        <v>0</v>
      </c>
      <c r="R29" s="271">
        <v>144</v>
      </c>
    </row>
    <row r="30" spans="1:18" ht="16.5" x14ac:dyDescent="0.25">
      <c r="A30" s="260" t="s">
        <v>117</v>
      </c>
      <c r="B30" s="261" t="s">
        <v>406</v>
      </c>
      <c r="C30" s="262" t="s">
        <v>66</v>
      </c>
      <c r="D30" s="263">
        <v>0.84825916765064902</v>
      </c>
      <c r="E30" s="264">
        <v>2268</v>
      </c>
      <c r="F30" s="235" t="s">
        <v>119</v>
      </c>
      <c r="G30" s="265" t="s">
        <v>245</v>
      </c>
      <c r="H30" s="266">
        <v>7</v>
      </c>
      <c r="I30" s="236">
        <v>881.00900000000001</v>
      </c>
      <c r="J30" s="267">
        <v>3.8581466071836996E-2</v>
      </c>
      <c r="K30" s="267">
        <v>0.34683519163321991</v>
      </c>
      <c r="L30" s="267">
        <v>0.16633351610678998</v>
      </c>
      <c r="M30" s="268">
        <v>13.625</v>
      </c>
      <c r="N30" s="269">
        <v>0</v>
      </c>
      <c r="O30" s="269">
        <v>10.102053440997764</v>
      </c>
      <c r="P30" s="270">
        <v>3</v>
      </c>
      <c r="Q30" s="271">
        <v>0</v>
      </c>
      <c r="R30" s="271">
        <v>112</v>
      </c>
    </row>
    <row r="31" spans="1:18" ht="16.5" x14ac:dyDescent="0.25">
      <c r="A31" s="260" t="s">
        <v>117</v>
      </c>
      <c r="B31" s="261" t="s">
        <v>408</v>
      </c>
      <c r="C31" s="262" t="s">
        <v>69</v>
      </c>
      <c r="D31" s="263">
        <v>0.76548387096774195</v>
      </c>
      <c r="E31" s="264">
        <v>766</v>
      </c>
      <c r="F31" s="235" t="s">
        <v>124</v>
      </c>
      <c r="G31" s="265" t="s">
        <v>355</v>
      </c>
      <c r="H31" s="266">
        <v>1</v>
      </c>
      <c r="I31" s="236">
        <v>2500.7730000000001</v>
      </c>
      <c r="J31" s="267">
        <v>2.1489246083376171E-2</v>
      </c>
      <c r="K31" s="267">
        <v>0.3337721124140231</v>
      </c>
      <c r="L31" s="267">
        <v>0.27831394532810455</v>
      </c>
      <c r="M31" s="268">
        <v>13.906000000000001</v>
      </c>
      <c r="N31" s="269">
        <v>0</v>
      </c>
      <c r="O31" s="269">
        <v>12.076266018547065</v>
      </c>
      <c r="P31" s="270">
        <v>2</v>
      </c>
      <c r="Q31" s="271">
        <v>0</v>
      </c>
      <c r="R31" s="271">
        <v>302</v>
      </c>
    </row>
    <row r="32" spans="1:18" ht="16.5" x14ac:dyDescent="0.25">
      <c r="A32" s="260" t="s">
        <v>117</v>
      </c>
      <c r="B32" s="261" t="s">
        <v>199</v>
      </c>
      <c r="C32" s="262" t="s">
        <v>69</v>
      </c>
      <c r="D32" s="263">
        <v>0.77107142857142852</v>
      </c>
      <c r="E32" s="264">
        <v>3217</v>
      </c>
      <c r="F32" s="235" t="s">
        <v>121</v>
      </c>
      <c r="G32" s="265" t="s">
        <v>298</v>
      </c>
      <c r="H32" s="266">
        <v>1</v>
      </c>
      <c r="I32" s="236">
        <v>2368.0259999999998</v>
      </c>
      <c r="J32" s="267">
        <v>1.0891105249843857E-2</v>
      </c>
      <c r="K32" s="267">
        <v>0.36966096163036732</v>
      </c>
      <c r="L32" s="267">
        <v>0.26678453465452023</v>
      </c>
      <c r="M32" s="268">
        <v>13.417</v>
      </c>
      <c r="N32" s="269">
        <v>0.16891706425520667</v>
      </c>
      <c r="O32" s="269">
        <v>4.8563655973371915</v>
      </c>
      <c r="P32" s="270">
        <v>2</v>
      </c>
      <c r="Q32" s="271">
        <v>4</v>
      </c>
      <c r="R32" s="271">
        <v>116</v>
      </c>
    </row>
    <row r="33" spans="1:18" ht="16.5" x14ac:dyDescent="0.25">
      <c r="A33" s="260" t="s">
        <v>117</v>
      </c>
      <c r="B33" s="261" t="s">
        <v>411</v>
      </c>
      <c r="C33" s="262" t="s">
        <v>66</v>
      </c>
      <c r="D33" s="263">
        <v>0.83645936362391027</v>
      </c>
      <c r="E33" s="264">
        <v>5099</v>
      </c>
      <c r="F33" s="235" t="s">
        <v>121</v>
      </c>
      <c r="G33" s="265" t="s">
        <v>285</v>
      </c>
      <c r="H33" s="266">
        <v>2</v>
      </c>
      <c r="I33" s="236">
        <v>2114.8679999999999</v>
      </c>
      <c r="J33" s="267">
        <v>1.3883329258484227E-2</v>
      </c>
      <c r="K33" s="267">
        <v>0.37542614701286536</v>
      </c>
      <c r="L33" s="267">
        <v>0.23783990301049523</v>
      </c>
      <c r="M33" s="268">
        <v>14.351000000000001</v>
      </c>
      <c r="N33" s="269">
        <v>0</v>
      </c>
      <c r="O33" s="269">
        <v>14.137998210763037</v>
      </c>
      <c r="P33" s="270">
        <v>8</v>
      </c>
      <c r="Q33" s="271">
        <v>0</v>
      </c>
      <c r="R33" s="271">
        <v>299</v>
      </c>
    </row>
    <row r="34" spans="1:18" ht="16.5" x14ac:dyDescent="0.25">
      <c r="A34" s="260" t="s">
        <v>117</v>
      </c>
      <c r="B34" s="261" t="s">
        <v>415</v>
      </c>
      <c r="C34" s="262" t="s">
        <v>66</v>
      </c>
      <c r="D34" s="263">
        <v>0.84902672612816743</v>
      </c>
      <c r="E34" s="264">
        <v>2156</v>
      </c>
      <c r="F34" s="235" t="s">
        <v>124</v>
      </c>
      <c r="G34" s="265" t="s">
        <v>353</v>
      </c>
      <c r="H34" s="266">
        <v>2</v>
      </c>
      <c r="I34" s="236">
        <v>2305.7780000000002</v>
      </c>
      <c r="J34" s="267">
        <v>1.9152808489483197E-2</v>
      </c>
      <c r="K34" s="267">
        <v>0.33879898224325061</v>
      </c>
      <c r="L34" s="267">
        <v>0.16306860417611757</v>
      </c>
      <c r="M34" s="268">
        <v>12.063000000000001</v>
      </c>
      <c r="N34" s="269">
        <v>0</v>
      </c>
      <c r="O34" s="269">
        <v>15.829798011777369</v>
      </c>
      <c r="P34" s="270">
        <v>20</v>
      </c>
      <c r="Q34" s="271">
        <v>0</v>
      </c>
      <c r="R34" s="271">
        <v>365</v>
      </c>
    </row>
    <row r="35" spans="1:18" ht="16.5" x14ac:dyDescent="0.25">
      <c r="A35" s="260" t="s">
        <v>117</v>
      </c>
      <c r="B35" s="261" t="s">
        <v>1007</v>
      </c>
      <c r="C35" s="262" t="s">
        <v>69</v>
      </c>
      <c r="D35" s="263">
        <v>0.76500000000000001</v>
      </c>
      <c r="E35" s="264">
        <v>1101</v>
      </c>
      <c r="F35" s="235" t="s">
        <v>120</v>
      </c>
      <c r="G35" s="265" t="s">
        <v>277</v>
      </c>
      <c r="H35" s="266">
        <v>1</v>
      </c>
      <c r="I35" s="236">
        <v>1193.48</v>
      </c>
      <c r="J35" s="267">
        <v>2.1640954908335858E-2</v>
      </c>
      <c r="K35" s="267">
        <v>0.36842224305400856</v>
      </c>
      <c r="L35" s="267">
        <v>9.1329557261118743E-2</v>
      </c>
      <c r="M35" s="268">
        <v>13.199</v>
      </c>
      <c r="N35" s="269">
        <v>0.16757716928645641</v>
      </c>
      <c r="O35" s="269">
        <v>6.7030867714582563</v>
      </c>
      <c r="P35" s="270">
        <v>18</v>
      </c>
      <c r="Q35" s="271">
        <v>2</v>
      </c>
      <c r="R35" s="271">
        <v>80</v>
      </c>
    </row>
    <row r="36" spans="1:18" ht="16.5" x14ac:dyDescent="0.25">
      <c r="A36" s="260" t="s">
        <v>117</v>
      </c>
      <c r="B36" s="261" t="s">
        <v>419</v>
      </c>
      <c r="C36" s="262" t="s">
        <v>69</v>
      </c>
      <c r="D36" s="263">
        <v>0.75928571428571434</v>
      </c>
      <c r="E36" s="264">
        <v>8335</v>
      </c>
      <c r="F36" s="235" t="s">
        <v>120</v>
      </c>
      <c r="G36" s="265" t="s">
        <v>272</v>
      </c>
      <c r="H36" s="266">
        <v>1</v>
      </c>
      <c r="I36" s="236">
        <v>2485.5279999999998</v>
      </c>
      <c r="J36" s="267">
        <v>2.3387372283950745E-2</v>
      </c>
      <c r="K36" s="267">
        <v>0.31082286777763357</v>
      </c>
      <c r="L36" s="267">
        <v>0.28002098548075099</v>
      </c>
      <c r="M36" s="268">
        <v>11.867000000000001</v>
      </c>
      <c r="N36" s="269">
        <v>4.0232900212751582E-2</v>
      </c>
      <c r="O36" s="269">
        <v>3.1783991168073746</v>
      </c>
      <c r="P36" s="270">
        <v>4</v>
      </c>
      <c r="Q36" s="271">
        <v>1</v>
      </c>
      <c r="R36" s="271">
        <v>79</v>
      </c>
    </row>
    <row r="37" spans="1:18" ht="16.5" x14ac:dyDescent="0.25">
      <c r="A37" s="260" t="s">
        <v>117</v>
      </c>
      <c r="B37" s="261" t="s">
        <v>421</v>
      </c>
      <c r="C37" s="262" t="s">
        <v>66</v>
      </c>
      <c r="D37" s="263">
        <v>0.84699999999999998</v>
      </c>
      <c r="E37" s="264">
        <v>788</v>
      </c>
      <c r="F37" s="235" t="s">
        <v>119</v>
      </c>
      <c r="G37" s="265" t="s">
        <v>237</v>
      </c>
      <c r="H37" s="266">
        <v>1</v>
      </c>
      <c r="I37" s="236">
        <v>1146.336</v>
      </c>
      <c r="J37" s="267">
        <v>2.1940446392824529E-2</v>
      </c>
      <c r="K37" s="267">
        <v>0.38320668193588237</v>
      </c>
      <c r="L37" s="267">
        <v>9.6830248722887535E-2</v>
      </c>
      <c r="M37" s="268">
        <v>10.87</v>
      </c>
      <c r="N37" s="269">
        <v>0</v>
      </c>
      <c r="O37" s="269">
        <v>10.55536945537783</v>
      </c>
      <c r="P37" s="270">
        <v>29</v>
      </c>
      <c r="Q37" s="271">
        <v>0</v>
      </c>
      <c r="R37" s="271">
        <v>121</v>
      </c>
    </row>
    <row r="38" spans="1:18" ht="16.5" x14ac:dyDescent="0.25">
      <c r="A38" s="260" t="s">
        <v>117</v>
      </c>
      <c r="B38" s="261" t="s">
        <v>423</v>
      </c>
      <c r="C38" s="262" t="s">
        <v>69</v>
      </c>
      <c r="D38" s="263">
        <v>0.6975934130487047</v>
      </c>
      <c r="E38" s="264">
        <v>8286</v>
      </c>
      <c r="F38" s="235" t="s">
        <v>120</v>
      </c>
      <c r="G38" s="265" t="s">
        <v>280</v>
      </c>
      <c r="H38" s="266">
        <v>10</v>
      </c>
      <c r="I38" s="236">
        <v>1855.673</v>
      </c>
      <c r="J38" s="267">
        <v>3.0735036644310119E-2</v>
      </c>
      <c r="K38" s="267">
        <v>0.35667740695707334</v>
      </c>
      <c r="L38" s="267">
        <v>0.16901402714609634</v>
      </c>
      <c r="M38" s="268">
        <v>15.864000000000001</v>
      </c>
      <c r="N38" s="269">
        <v>5.3888804762477011E-2</v>
      </c>
      <c r="O38" s="269">
        <v>18.645526447817044</v>
      </c>
      <c r="P38" s="270">
        <v>6</v>
      </c>
      <c r="Q38" s="271">
        <v>1</v>
      </c>
      <c r="R38" s="271">
        <v>421</v>
      </c>
    </row>
    <row r="39" spans="1:18" ht="16.5" x14ac:dyDescent="0.25">
      <c r="A39" s="260" t="s">
        <v>117</v>
      </c>
      <c r="B39" s="261" t="s">
        <v>425</v>
      </c>
      <c r="C39" s="262" t="s">
        <v>66</v>
      </c>
      <c r="D39" s="263">
        <v>0.81535714285714289</v>
      </c>
      <c r="E39" s="264">
        <v>9585</v>
      </c>
      <c r="F39" s="235" t="s">
        <v>120</v>
      </c>
      <c r="G39" s="265" t="s">
        <v>263</v>
      </c>
      <c r="H39" s="266">
        <v>1</v>
      </c>
      <c r="I39" s="236">
        <v>2430.6889999999999</v>
      </c>
      <c r="J39" s="267">
        <v>5.366273894097503E-3</v>
      </c>
      <c r="K39" s="267">
        <v>0.32054450616986774</v>
      </c>
      <c r="L39" s="267">
        <v>5.8008243753108688E-2</v>
      </c>
      <c r="M39" s="268">
        <v>11.457000000000001</v>
      </c>
      <c r="N39" s="269">
        <v>8.2281196812920121E-2</v>
      </c>
      <c r="O39" s="269">
        <v>3.5792320613620254</v>
      </c>
      <c r="P39" s="270">
        <v>0</v>
      </c>
      <c r="Q39" s="271">
        <v>2</v>
      </c>
      <c r="R39" s="271">
        <v>87</v>
      </c>
    </row>
    <row r="40" spans="1:18" ht="16.5" x14ac:dyDescent="0.25">
      <c r="A40" s="260" t="s">
        <v>117</v>
      </c>
      <c r="B40" s="261" t="s">
        <v>1015</v>
      </c>
      <c r="C40" s="262" t="s">
        <v>66</v>
      </c>
      <c r="D40" s="263">
        <v>0.84535439099453136</v>
      </c>
      <c r="E40" s="264">
        <v>4710</v>
      </c>
      <c r="F40" s="235" t="s">
        <v>122</v>
      </c>
      <c r="G40" s="265" t="s">
        <v>319</v>
      </c>
      <c r="H40" s="266">
        <v>14</v>
      </c>
      <c r="I40" s="236">
        <v>1186.048</v>
      </c>
      <c r="J40" s="267">
        <v>9.1799470795161792E-3</v>
      </c>
      <c r="K40" s="267">
        <v>0.36134949868081967</v>
      </c>
      <c r="L40" s="267">
        <v>0.23497812836030393</v>
      </c>
      <c r="M40" s="268">
        <v>12.534000000000001</v>
      </c>
      <c r="N40" s="269">
        <v>8.4313619684869417E-2</v>
      </c>
      <c r="O40" s="269">
        <v>3.5411720267645155</v>
      </c>
      <c r="P40" s="270">
        <v>0</v>
      </c>
      <c r="Q40" s="271">
        <v>1</v>
      </c>
      <c r="R40" s="271">
        <v>54</v>
      </c>
    </row>
    <row r="41" spans="1:18" ht="16.5" x14ac:dyDescent="0.25">
      <c r="A41" s="260" t="s">
        <v>117</v>
      </c>
      <c r="B41" s="261" t="s">
        <v>429</v>
      </c>
      <c r="C41" s="262" t="s">
        <v>66</v>
      </c>
      <c r="D41" s="263">
        <v>0.81168489230941754</v>
      </c>
      <c r="E41" s="264">
        <v>3371</v>
      </c>
      <c r="F41" s="235" t="s">
        <v>118</v>
      </c>
      <c r="G41" s="265" t="s">
        <v>218</v>
      </c>
      <c r="H41" s="266">
        <v>3</v>
      </c>
      <c r="I41" s="236">
        <v>1861.7800000000002</v>
      </c>
      <c r="J41" s="267">
        <v>2.8302464277346086E-2</v>
      </c>
      <c r="K41" s="267">
        <v>0.31384028460656299</v>
      </c>
      <c r="L41" s="267">
        <v>0.2067913502132368</v>
      </c>
      <c r="M41" s="268">
        <v>9.5709999999999997</v>
      </c>
      <c r="N41" s="269">
        <v>0.64454446819710165</v>
      </c>
      <c r="O41" s="269">
        <v>9.023622554759422</v>
      </c>
      <c r="P41" s="270">
        <v>3</v>
      </c>
      <c r="Q41" s="271">
        <v>12</v>
      </c>
      <c r="R41" s="271">
        <v>168</v>
      </c>
    </row>
    <row r="42" spans="1:18" ht="16.5" x14ac:dyDescent="0.25">
      <c r="A42" s="260" t="s">
        <v>117</v>
      </c>
      <c r="B42" s="261" t="s">
        <v>431</v>
      </c>
      <c r="C42" s="262" t="s">
        <v>69</v>
      </c>
      <c r="D42" s="263">
        <v>0.71517268347485241</v>
      </c>
      <c r="E42" s="264">
        <v>4271</v>
      </c>
      <c r="F42" s="235" t="s">
        <v>121</v>
      </c>
      <c r="G42" s="265" t="s">
        <v>292</v>
      </c>
      <c r="H42" s="266">
        <v>14</v>
      </c>
      <c r="I42" s="236">
        <v>2196.1950000000002</v>
      </c>
      <c r="J42" s="267">
        <v>2.7663833248117959E-2</v>
      </c>
      <c r="K42" s="267">
        <v>0.34594919306530519</v>
      </c>
      <c r="L42" s="267">
        <v>0.13549936848409083</v>
      </c>
      <c r="M42" s="268">
        <v>15.036</v>
      </c>
      <c r="N42" s="269">
        <v>0.13659989208608525</v>
      </c>
      <c r="O42" s="269">
        <v>13.842122398056638</v>
      </c>
      <c r="P42" s="270">
        <v>4</v>
      </c>
      <c r="Q42" s="271">
        <v>3</v>
      </c>
      <c r="R42" s="271">
        <v>329</v>
      </c>
    </row>
    <row r="43" spans="1:18" ht="16.5" x14ac:dyDescent="0.25">
      <c r="A43" s="260" t="s">
        <v>117</v>
      </c>
      <c r="B43" s="261" t="s">
        <v>435</v>
      </c>
      <c r="C43" s="262" t="s">
        <v>66</v>
      </c>
      <c r="D43" s="263">
        <v>0.81605205888356869</v>
      </c>
      <c r="E43" s="264">
        <v>7962</v>
      </c>
      <c r="F43" s="235" t="s">
        <v>123</v>
      </c>
      <c r="G43" s="265" t="s">
        <v>349</v>
      </c>
      <c r="H43" s="266">
        <v>3</v>
      </c>
      <c r="I43" s="236">
        <v>2397.75</v>
      </c>
      <c r="J43" s="267">
        <v>9.817717526456533E-3</v>
      </c>
      <c r="K43" s="267">
        <v>0.37315113777424319</v>
      </c>
      <c r="L43" s="267">
        <v>0.14555312271921594</v>
      </c>
      <c r="M43" s="268">
        <v>12.276</v>
      </c>
      <c r="N43" s="269">
        <v>0</v>
      </c>
      <c r="O43" s="269">
        <v>5.8805129809196117</v>
      </c>
      <c r="P43" s="270">
        <v>33</v>
      </c>
      <c r="Q43" s="271">
        <v>0</v>
      </c>
      <c r="R43" s="271">
        <v>141</v>
      </c>
    </row>
    <row r="44" spans="1:18" ht="16.5" x14ac:dyDescent="0.25">
      <c r="A44" s="260" t="s">
        <v>117</v>
      </c>
      <c r="B44" s="261" t="s">
        <v>437</v>
      </c>
      <c r="C44" s="262" t="s">
        <v>66</v>
      </c>
      <c r="D44" s="263">
        <v>0.84850000000000003</v>
      </c>
      <c r="E44" s="264">
        <v>878</v>
      </c>
      <c r="F44" s="235" t="s">
        <v>119</v>
      </c>
      <c r="G44" s="265" t="s">
        <v>239</v>
      </c>
      <c r="H44" s="266">
        <v>1</v>
      </c>
      <c r="I44" s="236">
        <v>838.57799999999997</v>
      </c>
      <c r="J44" s="267">
        <v>5.2419120641735165E-2</v>
      </c>
      <c r="K44" s="267">
        <v>0.34578180018824439</v>
      </c>
      <c r="L44" s="267">
        <v>0.14936767683473295</v>
      </c>
      <c r="M44" s="268">
        <v>11.912000000000001</v>
      </c>
      <c r="N44" s="269">
        <v>0</v>
      </c>
      <c r="O44" s="269">
        <v>4.5314806732349284</v>
      </c>
      <c r="P44" s="270">
        <v>19</v>
      </c>
      <c r="Q44" s="271">
        <v>0</v>
      </c>
      <c r="R44" s="271">
        <v>38</v>
      </c>
    </row>
    <row r="45" spans="1:18" ht="16.5" x14ac:dyDescent="0.25">
      <c r="A45" s="260" t="s">
        <v>117</v>
      </c>
      <c r="B45" s="261" t="s">
        <v>439</v>
      </c>
      <c r="C45" s="262" t="s">
        <v>66</v>
      </c>
      <c r="D45" s="263">
        <v>0.83508832405933553</v>
      </c>
      <c r="E45" s="264">
        <v>6088</v>
      </c>
      <c r="F45" s="235" t="s">
        <v>119</v>
      </c>
      <c r="G45" s="265" t="s">
        <v>237</v>
      </c>
      <c r="H45" s="266">
        <v>3</v>
      </c>
      <c r="I45" s="236">
        <v>392.01599999999996</v>
      </c>
      <c r="J45" s="267">
        <v>3.5186485602728419E-2</v>
      </c>
      <c r="K45" s="267">
        <v>0.33894049858970754</v>
      </c>
      <c r="L45" s="267">
        <v>0.15276338043537563</v>
      </c>
      <c r="M45" s="268">
        <v>13.843999999999999</v>
      </c>
      <c r="N45" s="269">
        <v>0</v>
      </c>
      <c r="O45" s="269">
        <v>7.9078404963062736</v>
      </c>
      <c r="P45" s="270">
        <v>5</v>
      </c>
      <c r="Q45" s="271">
        <v>0</v>
      </c>
      <c r="R45" s="271">
        <v>48</v>
      </c>
    </row>
    <row r="46" spans="1:18" ht="16.5" x14ac:dyDescent="0.25">
      <c r="A46" s="260" t="s">
        <v>117</v>
      </c>
      <c r="B46" s="261" t="s">
        <v>200</v>
      </c>
      <c r="C46" s="262" t="s">
        <v>69</v>
      </c>
      <c r="D46" s="263">
        <v>0.73833349748070609</v>
      </c>
      <c r="E46" s="264">
        <v>2709</v>
      </c>
      <c r="F46" s="235" t="s">
        <v>122</v>
      </c>
      <c r="G46" s="265" t="s">
        <v>301</v>
      </c>
      <c r="H46" s="266">
        <v>6</v>
      </c>
      <c r="I46" s="236">
        <v>515.81299999999999</v>
      </c>
      <c r="J46" s="267">
        <v>2.0661054511953988E-2</v>
      </c>
      <c r="K46" s="267">
        <v>0.35511502397520195</v>
      </c>
      <c r="L46" s="267">
        <v>0.20714790650241624</v>
      </c>
      <c r="M46" s="268">
        <v>14.141</v>
      </c>
      <c r="N46" s="269">
        <v>0</v>
      </c>
      <c r="O46" s="269">
        <v>18.029789865707148</v>
      </c>
      <c r="P46" s="270">
        <v>2</v>
      </c>
      <c r="Q46" s="271">
        <v>3</v>
      </c>
      <c r="R46" s="271">
        <v>124</v>
      </c>
    </row>
    <row r="47" spans="1:18" ht="16.5" x14ac:dyDescent="0.25">
      <c r="A47" s="260" t="s">
        <v>117</v>
      </c>
      <c r="B47" s="261" t="s">
        <v>442</v>
      </c>
      <c r="C47" s="262" t="s">
        <v>69</v>
      </c>
      <c r="D47" s="263">
        <v>0.79756080780166716</v>
      </c>
      <c r="E47" s="264">
        <v>9636</v>
      </c>
      <c r="F47" s="235" t="s">
        <v>123</v>
      </c>
      <c r="G47" s="265" t="s">
        <v>337</v>
      </c>
      <c r="H47" s="266">
        <v>2</v>
      </c>
      <c r="I47" s="236">
        <v>2143.096</v>
      </c>
      <c r="J47" s="267">
        <v>2.4530123678670444E-2</v>
      </c>
      <c r="K47" s="267">
        <v>0.31975030850504099</v>
      </c>
      <c r="L47" s="267">
        <v>0.13671809382314185</v>
      </c>
      <c r="M47" s="268">
        <v>12.294</v>
      </c>
      <c r="N47" s="269">
        <v>0</v>
      </c>
      <c r="O47" s="269">
        <v>20.811013599017496</v>
      </c>
      <c r="P47" s="270">
        <v>5</v>
      </c>
      <c r="Q47" s="271">
        <v>0</v>
      </c>
      <c r="R47" s="271">
        <v>446</v>
      </c>
    </row>
    <row r="48" spans="1:18" ht="16.5" x14ac:dyDescent="0.25">
      <c r="A48" s="260" t="s">
        <v>117</v>
      </c>
      <c r="B48" s="261" t="s">
        <v>446</v>
      </c>
      <c r="C48" s="262" t="s">
        <v>69</v>
      </c>
      <c r="D48" s="263">
        <v>0.76871646692258966</v>
      </c>
      <c r="E48" s="264">
        <v>5914</v>
      </c>
      <c r="F48" s="235" t="s">
        <v>120</v>
      </c>
      <c r="G48" s="265" t="s">
        <v>252</v>
      </c>
      <c r="H48" s="266">
        <v>13</v>
      </c>
      <c r="I48" s="236">
        <v>1872.3799999999997</v>
      </c>
      <c r="J48" s="267">
        <v>2.7159830186778266E-2</v>
      </c>
      <c r="K48" s="267">
        <v>0.37259966031403319</v>
      </c>
      <c r="L48" s="267">
        <v>0.1734442751669987</v>
      </c>
      <c r="M48" s="268">
        <v>14.974</v>
      </c>
      <c r="N48" s="269">
        <v>5.3407962058983766E-2</v>
      </c>
      <c r="O48" s="269">
        <v>31.831145387154322</v>
      </c>
      <c r="P48" s="270">
        <v>17</v>
      </c>
      <c r="Q48" s="271">
        <v>1</v>
      </c>
      <c r="R48" s="271">
        <v>631</v>
      </c>
    </row>
    <row r="49" spans="1:18" ht="16.5" x14ac:dyDescent="0.25">
      <c r="A49" s="260" t="s">
        <v>117</v>
      </c>
      <c r="B49" s="261" t="s">
        <v>448</v>
      </c>
      <c r="C49" s="262" t="s">
        <v>66</v>
      </c>
      <c r="D49" s="263">
        <v>0.84081450339035291</v>
      </c>
      <c r="E49" s="264">
        <v>2547</v>
      </c>
      <c r="F49" s="235" t="s">
        <v>120</v>
      </c>
      <c r="G49" s="265" t="s">
        <v>277</v>
      </c>
      <c r="H49" s="266">
        <v>13</v>
      </c>
      <c r="I49" s="236">
        <v>2298.96</v>
      </c>
      <c r="J49" s="267">
        <v>7.6962542196424445E-3</v>
      </c>
      <c r="K49" s="267">
        <v>0.33480027970522797</v>
      </c>
      <c r="L49" s="267">
        <v>0.25669162992767713</v>
      </c>
      <c r="M49" s="268">
        <v>10.627000000000001</v>
      </c>
      <c r="N49" s="269">
        <v>8.6995858997111736E-2</v>
      </c>
      <c r="O49" s="269">
        <v>15.963740125970004</v>
      </c>
      <c r="P49" s="270">
        <v>2</v>
      </c>
      <c r="Q49" s="271">
        <v>2</v>
      </c>
      <c r="R49" s="271">
        <v>380</v>
      </c>
    </row>
    <row r="50" spans="1:18" ht="16.5" x14ac:dyDescent="0.25">
      <c r="A50" s="260" t="s">
        <v>117</v>
      </c>
      <c r="B50" s="261" t="s">
        <v>455</v>
      </c>
      <c r="C50" s="262" t="s">
        <v>69</v>
      </c>
      <c r="D50" s="263">
        <v>0.78178571428571431</v>
      </c>
      <c r="E50" s="264">
        <v>1843</v>
      </c>
      <c r="F50" s="235" t="s">
        <v>120</v>
      </c>
      <c r="G50" s="265" t="s">
        <v>263</v>
      </c>
      <c r="H50" s="266">
        <v>1</v>
      </c>
      <c r="I50" s="236">
        <v>2413.3029999999999</v>
      </c>
      <c r="J50" s="267">
        <v>3.0696046670541776E-3</v>
      </c>
      <c r="K50" s="267">
        <v>0.30745435171086449</v>
      </c>
      <c r="L50" s="267">
        <v>0.26312485419360937</v>
      </c>
      <c r="M50" s="268">
        <v>11.789</v>
      </c>
      <c r="N50" s="269">
        <v>0.12431095473713828</v>
      </c>
      <c r="O50" s="269">
        <v>20.386996576890677</v>
      </c>
      <c r="P50" s="270">
        <v>1</v>
      </c>
      <c r="Q50" s="271">
        <v>3</v>
      </c>
      <c r="R50" s="271">
        <v>492</v>
      </c>
    </row>
    <row r="51" spans="1:18" ht="16.5" x14ac:dyDescent="0.25">
      <c r="A51" s="260" t="s">
        <v>117</v>
      </c>
      <c r="B51" s="261" t="s">
        <v>457</v>
      </c>
      <c r="C51" s="262" t="s">
        <v>69</v>
      </c>
      <c r="D51" s="263">
        <v>0.76754698458503801</v>
      </c>
      <c r="E51" s="264">
        <v>8966</v>
      </c>
      <c r="F51" s="235" t="s">
        <v>122</v>
      </c>
      <c r="G51" s="265" t="s">
        <v>301</v>
      </c>
      <c r="H51" s="266">
        <v>2</v>
      </c>
      <c r="I51" s="236">
        <v>876.03199999999993</v>
      </c>
      <c r="J51" s="267">
        <v>1.1029294761248755E-2</v>
      </c>
      <c r="K51" s="267">
        <v>0.34508112093219856</v>
      </c>
      <c r="L51" s="267">
        <v>0.22779168012791379</v>
      </c>
      <c r="M51" s="268">
        <v>18.222999999999999</v>
      </c>
      <c r="N51" s="269">
        <v>0.22830216247808302</v>
      </c>
      <c r="O51" s="269">
        <v>13.583978667445939</v>
      </c>
      <c r="P51" s="270">
        <v>2</v>
      </c>
      <c r="Q51" s="271">
        <v>2</v>
      </c>
      <c r="R51" s="271">
        <v>120</v>
      </c>
    </row>
    <row r="52" spans="1:18" ht="16.5" x14ac:dyDescent="0.25">
      <c r="A52" s="260" t="s">
        <v>117</v>
      </c>
      <c r="B52" s="261" t="s">
        <v>459</v>
      </c>
      <c r="C52" s="262" t="s">
        <v>69</v>
      </c>
      <c r="D52" s="263">
        <v>0.79865274284114784</v>
      </c>
      <c r="E52" s="264">
        <v>6569</v>
      </c>
      <c r="F52" s="235" t="s">
        <v>123</v>
      </c>
      <c r="G52" s="265" t="s">
        <v>338</v>
      </c>
      <c r="H52" s="266">
        <v>4</v>
      </c>
      <c r="I52" s="236">
        <v>2238.7440000000001</v>
      </c>
      <c r="J52" s="267">
        <v>1.1582780859860711E-2</v>
      </c>
      <c r="K52" s="267">
        <v>0.370217900717009</v>
      </c>
      <c r="L52" s="267">
        <v>0.18224504454283294</v>
      </c>
      <c r="M52" s="268">
        <v>13.051</v>
      </c>
      <c r="N52" s="269">
        <v>0</v>
      </c>
      <c r="O52" s="269">
        <v>14.651072208345393</v>
      </c>
      <c r="P52" s="270">
        <v>19</v>
      </c>
      <c r="Q52" s="271">
        <v>0</v>
      </c>
      <c r="R52" s="271">
        <v>328</v>
      </c>
    </row>
    <row r="53" spans="1:18" ht="16.5" x14ac:dyDescent="0.25">
      <c r="A53" s="260" t="s">
        <v>117</v>
      </c>
      <c r="B53" s="261" t="s">
        <v>463</v>
      </c>
      <c r="C53" s="262" t="s">
        <v>69</v>
      </c>
      <c r="D53" s="263">
        <v>0.77659595847873386</v>
      </c>
      <c r="E53" s="264">
        <v>1390</v>
      </c>
      <c r="F53" s="235" t="s">
        <v>120</v>
      </c>
      <c r="G53" s="265" t="s">
        <v>253</v>
      </c>
      <c r="H53" s="266">
        <v>8</v>
      </c>
      <c r="I53" s="236">
        <v>1142.866</v>
      </c>
      <c r="J53" s="267">
        <v>2.0236436217091133E-2</v>
      </c>
      <c r="K53" s="267">
        <v>0.33397089527401608</v>
      </c>
      <c r="L53" s="267">
        <v>0.18637355560494406</v>
      </c>
      <c r="M53" s="268">
        <v>14.872999999999999</v>
      </c>
      <c r="N53" s="269">
        <v>0</v>
      </c>
      <c r="O53" s="269">
        <v>21.26233521690207</v>
      </c>
      <c r="P53" s="270">
        <v>3</v>
      </c>
      <c r="Q53" s="271">
        <v>0</v>
      </c>
      <c r="R53" s="271">
        <v>423</v>
      </c>
    </row>
    <row r="54" spans="1:18" ht="16.5" x14ac:dyDescent="0.25">
      <c r="A54" s="260" t="s">
        <v>117</v>
      </c>
      <c r="B54" s="261" t="s">
        <v>465</v>
      </c>
      <c r="C54" s="262" t="s">
        <v>69</v>
      </c>
      <c r="D54" s="263">
        <v>0.7907142857142857</v>
      </c>
      <c r="E54" s="264">
        <v>2078</v>
      </c>
      <c r="F54" s="235" t="s">
        <v>120</v>
      </c>
      <c r="G54" s="265" t="s">
        <v>251</v>
      </c>
      <c r="H54" s="266">
        <v>1</v>
      </c>
      <c r="I54" s="236">
        <v>2213.4259999999999</v>
      </c>
      <c r="J54" s="267">
        <v>2.4616021718670267E-2</v>
      </c>
      <c r="K54" s="267">
        <v>0.29837722083516388</v>
      </c>
      <c r="L54" s="267">
        <v>8.9002297795363394E-2</v>
      </c>
      <c r="M54" s="268">
        <v>11.457000000000001</v>
      </c>
      <c r="N54" s="269">
        <v>0.1355364941046143</v>
      </c>
      <c r="O54" s="269">
        <v>9.6230910814276154</v>
      </c>
      <c r="P54" s="270">
        <v>3</v>
      </c>
      <c r="Q54" s="271">
        <v>3</v>
      </c>
      <c r="R54" s="271">
        <v>213</v>
      </c>
    </row>
    <row r="55" spans="1:18" ht="16.5" x14ac:dyDescent="0.25">
      <c r="A55" s="260" t="s">
        <v>117</v>
      </c>
      <c r="B55" s="261" t="s">
        <v>467</v>
      </c>
      <c r="C55" s="262" t="s">
        <v>69</v>
      </c>
      <c r="D55" s="263">
        <v>0.69621365303122806</v>
      </c>
      <c r="E55" s="264">
        <v>5836</v>
      </c>
      <c r="F55" s="235" t="s">
        <v>124</v>
      </c>
      <c r="G55" s="265" t="s">
        <v>359</v>
      </c>
      <c r="H55" s="266">
        <v>15</v>
      </c>
      <c r="I55" s="236">
        <v>1852.7510000000002</v>
      </c>
      <c r="J55" s="267">
        <v>3.0425785704647251E-2</v>
      </c>
      <c r="K55" s="267">
        <v>0.39764658369174782</v>
      </c>
      <c r="L55" s="267">
        <v>0.18209970659319463</v>
      </c>
      <c r="M55" s="268">
        <v>19.920999999999999</v>
      </c>
      <c r="N55" s="269">
        <v>5.3973793564272794E-2</v>
      </c>
      <c r="O55" s="269">
        <v>5.6132745306843708</v>
      </c>
      <c r="P55" s="270">
        <v>36</v>
      </c>
      <c r="Q55" s="271">
        <v>2</v>
      </c>
      <c r="R55" s="271">
        <v>309</v>
      </c>
    </row>
    <row r="56" spans="1:18" ht="16.5" x14ac:dyDescent="0.25">
      <c r="A56" s="260" t="s">
        <v>117</v>
      </c>
      <c r="B56" s="261" t="s">
        <v>471</v>
      </c>
      <c r="C56" s="262" t="s">
        <v>69</v>
      </c>
      <c r="D56" s="263">
        <v>0.78454545454545443</v>
      </c>
      <c r="E56" s="264">
        <v>8403</v>
      </c>
      <c r="F56" s="235" t="s">
        <v>122</v>
      </c>
      <c r="G56" s="265" t="s">
        <v>318</v>
      </c>
      <c r="H56" s="266">
        <v>1</v>
      </c>
      <c r="I56" s="236">
        <v>1229.95</v>
      </c>
      <c r="J56" s="267">
        <v>1.7311637221304084E-2</v>
      </c>
      <c r="K56" s="267">
        <v>0.36413606096421153</v>
      </c>
      <c r="L56" s="267">
        <v>0.16423431846823042</v>
      </c>
      <c r="M56" s="268">
        <v>12.074999999999999</v>
      </c>
      <c r="N56" s="269">
        <v>0</v>
      </c>
      <c r="O56" s="269">
        <v>3.4960770763039148</v>
      </c>
      <c r="P56" s="270">
        <v>22</v>
      </c>
      <c r="Q56" s="271">
        <v>0</v>
      </c>
      <c r="R56" s="271">
        <v>43</v>
      </c>
    </row>
    <row r="57" spans="1:18" ht="16.5" x14ac:dyDescent="0.25">
      <c r="A57" s="260" t="s">
        <v>117</v>
      </c>
      <c r="B57" s="261" t="s">
        <v>473</v>
      </c>
      <c r="C57" s="262" t="s">
        <v>69</v>
      </c>
      <c r="D57" s="263">
        <v>0.74928571428571433</v>
      </c>
      <c r="E57" s="264">
        <v>1547</v>
      </c>
      <c r="F57" s="235" t="s">
        <v>121</v>
      </c>
      <c r="G57" s="265" t="s">
        <v>294</v>
      </c>
      <c r="H57" s="266">
        <v>1</v>
      </c>
      <c r="I57" s="236">
        <v>2224.4380000000001</v>
      </c>
      <c r="J57" s="267">
        <v>1.3959579038548987E-2</v>
      </c>
      <c r="K57" s="267">
        <v>0.37385077268162026</v>
      </c>
      <c r="L57" s="267">
        <v>0.2408892406354862</v>
      </c>
      <c r="M57" s="268">
        <v>13.923</v>
      </c>
      <c r="N57" s="269">
        <v>0</v>
      </c>
      <c r="O57" s="269">
        <v>12.902135280911402</v>
      </c>
      <c r="P57" s="270">
        <v>8</v>
      </c>
      <c r="Q57" s="271">
        <v>0</v>
      </c>
      <c r="R57" s="271">
        <v>290</v>
      </c>
    </row>
    <row r="58" spans="1:18" ht="16.5" x14ac:dyDescent="0.25">
      <c r="A58" s="260" t="s">
        <v>117</v>
      </c>
      <c r="B58" s="261" t="s">
        <v>475</v>
      </c>
      <c r="C58" s="262" t="s">
        <v>69</v>
      </c>
      <c r="D58" s="263">
        <v>0.7416666666666667</v>
      </c>
      <c r="E58" s="264">
        <v>8901</v>
      </c>
      <c r="F58" s="235" t="s">
        <v>123</v>
      </c>
      <c r="G58" s="265" t="s">
        <v>341</v>
      </c>
      <c r="H58" s="266">
        <v>1</v>
      </c>
      <c r="I58" s="236">
        <v>2121.64</v>
      </c>
      <c r="J58" s="267">
        <v>2.0866334459165706E-2</v>
      </c>
      <c r="K58" s="267">
        <v>0.328865717521935</v>
      </c>
      <c r="L58" s="267">
        <v>0.31767877679530931</v>
      </c>
      <c r="M58" s="268">
        <v>14.616</v>
      </c>
      <c r="N58" s="269">
        <v>0.14140004901868367</v>
      </c>
      <c r="O58" s="269">
        <v>13.527271356120737</v>
      </c>
      <c r="P58" s="270">
        <v>2</v>
      </c>
      <c r="Q58" s="271">
        <v>3</v>
      </c>
      <c r="R58" s="271">
        <v>287</v>
      </c>
    </row>
    <row r="59" spans="1:18" ht="16.5" x14ac:dyDescent="0.25">
      <c r="A59" s="260" t="s">
        <v>117</v>
      </c>
      <c r="B59" s="261" t="s">
        <v>477</v>
      </c>
      <c r="C59" s="262" t="s">
        <v>66</v>
      </c>
      <c r="D59" s="263">
        <v>0.83580290587951389</v>
      </c>
      <c r="E59" s="264">
        <v>7151</v>
      </c>
      <c r="F59" s="235" t="s">
        <v>122</v>
      </c>
      <c r="G59" s="265" t="s">
        <v>329</v>
      </c>
      <c r="H59" s="266">
        <v>2</v>
      </c>
      <c r="I59" s="236">
        <v>1866.2750000000001</v>
      </c>
      <c r="J59" s="267">
        <v>8.4978294279954743E-3</v>
      </c>
      <c r="K59" s="267">
        <v>0.34070058669804187</v>
      </c>
      <c r="L59" s="267">
        <v>0.19825588404709915</v>
      </c>
      <c r="M59" s="268">
        <v>9.4489999999999998</v>
      </c>
      <c r="N59" s="269">
        <v>0</v>
      </c>
      <c r="O59" s="269">
        <v>3.6972043241215791</v>
      </c>
      <c r="P59" s="270">
        <v>3</v>
      </c>
      <c r="Q59" s="271">
        <v>0</v>
      </c>
      <c r="R59" s="271">
        <v>69</v>
      </c>
    </row>
    <row r="60" spans="1:18" ht="16.5" x14ac:dyDescent="0.25">
      <c r="A60" s="260" t="s">
        <v>117</v>
      </c>
      <c r="B60" s="261" t="s">
        <v>479</v>
      </c>
      <c r="C60" s="262" t="s">
        <v>69</v>
      </c>
      <c r="D60" s="263">
        <v>0.7631753770271027</v>
      </c>
      <c r="E60" s="264">
        <v>8435</v>
      </c>
      <c r="F60" s="235" t="s">
        <v>120</v>
      </c>
      <c r="G60" s="265" t="s">
        <v>269</v>
      </c>
      <c r="H60" s="266">
        <v>3</v>
      </c>
      <c r="I60" s="236">
        <v>2062.3470000000002</v>
      </c>
      <c r="J60" s="267">
        <v>3.8487226589054964E-2</v>
      </c>
      <c r="K60" s="267">
        <v>0.3254950957906807</v>
      </c>
      <c r="L60" s="267">
        <v>0.20656077759950189</v>
      </c>
      <c r="M60" s="268">
        <v>13.355</v>
      </c>
      <c r="N60" s="269">
        <v>0.19395378178356987</v>
      </c>
      <c r="O60" s="269">
        <v>15.613279433577373</v>
      </c>
      <c r="P60" s="270">
        <v>11</v>
      </c>
      <c r="Q60" s="271">
        <v>4</v>
      </c>
      <c r="R60" s="271">
        <v>322</v>
      </c>
    </row>
    <row r="61" spans="1:18" ht="16.5" x14ac:dyDescent="0.25">
      <c r="A61" s="260" t="s">
        <v>117</v>
      </c>
      <c r="B61" s="261" t="s">
        <v>481</v>
      </c>
      <c r="C61" s="262" t="s">
        <v>66</v>
      </c>
      <c r="D61" s="263">
        <v>0.81766879972146767</v>
      </c>
      <c r="E61" s="264">
        <v>8912</v>
      </c>
      <c r="F61" s="235" t="s">
        <v>120</v>
      </c>
      <c r="G61" s="265" t="s">
        <v>252</v>
      </c>
      <c r="H61" s="266">
        <v>5</v>
      </c>
      <c r="I61" s="236">
        <v>2100.3969999999999</v>
      </c>
      <c r="J61" s="267">
        <v>4.9648291072751606E-3</v>
      </c>
      <c r="K61" s="267">
        <v>0.32341508141483899</v>
      </c>
      <c r="L61" s="267">
        <v>0.16711126515606337</v>
      </c>
      <c r="M61" s="268">
        <v>11.571</v>
      </c>
      <c r="N61" s="269">
        <v>9.5220094106019004E-2</v>
      </c>
      <c r="O61" s="269">
        <v>9.9028897870259769</v>
      </c>
      <c r="P61" s="270">
        <v>0</v>
      </c>
      <c r="Q61" s="271">
        <v>2</v>
      </c>
      <c r="R61" s="271">
        <v>208</v>
      </c>
    </row>
    <row r="62" spans="1:18" ht="16.5" x14ac:dyDescent="0.25">
      <c r="A62" s="260" t="s">
        <v>117</v>
      </c>
      <c r="B62" s="261" t="s">
        <v>483</v>
      </c>
      <c r="C62" s="262" t="s">
        <v>66</v>
      </c>
      <c r="D62" s="263">
        <v>0.82783813819617336</v>
      </c>
      <c r="E62" s="264">
        <v>602</v>
      </c>
      <c r="F62" s="235" t="s">
        <v>120</v>
      </c>
      <c r="G62" s="265" t="s">
        <v>253</v>
      </c>
      <c r="H62" s="266">
        <v>7</v>
      </c>
      <c r="I62" s="236">
        <v>1176.6220000000001</v>
      </c>
      <c r="J62" s="267">
        <v>3.4602352421830546E-2</v>
      </c>
      <c r="K62" s="267">
        <v>0.33562858624594583</v>
      </c>
      <c r="L62" s="267">
        <v>0.19632473300686201</v>
      </c>
      <c r="M62" s="268">
        <v>14.6</v>
      </c>
      <c r="N62" s="269">
        <v>0.16997812381546493</v>
      </c>
      <c r="O62" s="269">
        <v>1.8697593619701143</v>
      </c>
      <c r="P62" s="270">
        <v>8</v>
      </c>
      <c r="Q62" s="271">
        <v>3</v>
      </c>
      <c r="R62" s="271">
        <v>38</v>
      </c>
    </row>
    <row r="63" spans="1:18" ht="16.5" x14ac:dyDescent="0.25">
      <c r="A63" s="260" t="s">
        <v>117</v>
      </c>
      <c r="B63" s="261" t="s">
        <v>485</v>
      </c>
      <c r="C63" s="262" t="s">
        <v>69</v>
      </c>
      <c r="D63" s="263">
        <v>0.75969542960530756</v>
      </c>
      <c r="E63" s="264">
        <v>9298</v>
      </c>
      <c r="F63" s="235" t="s">
        <v>123</v>
      </c>
      <c r="G63" s="265" t="s">
        <v>343</v>
      </c>
      <c r="H63" s="266">
        <v>3</v>
      </c>
      <c r="I63" s="236">
        <v>1479.146</v>
      </c>
      <c r="J63" s="267">
        <v>2.0742056797735001E-2</v>
      </c>
      <c r="K63" s="267">
        <v>0.35371007364319124</v>
      </c>
      <c r="L63" s="267">
        <v>0.24067941907019322</v>
      </c>
      <c r="M63" s="268">
        <v>15.901999999999999</v>
      </c>
      <c r="N63" s="269">
        <v>0</v>
      </c>
      <c r="O63" s="269">
        <v>44.485128580951439</v>
      </c>
      <c r="P63" s="270">
        <v>2</v>
      </c>
      <c r="Q63" s="271">
        <v>0</v>
      </c>
      <c r="R63" s="271">
        <v>658</v>
      </c>
    </row>
    <row r="64" spans="1:18" ht="16.5" x14ac:dyDescent="0.25">
      <c r="A64" s="260" t="s">
        <v>117</v>
      </c>
      <c r="B64" s="261" t="s">
        <v>903</v>
      </c>
      <c r="C64" s="262" t="s">
        <v>69</v>
      </c>
      <c r="D64" s="263">
        <v>0.77370236393678915</v>
      </c>
      <c r="E64" s="264">
        <v>4676</v>
      </c>
      <c r="F64" s="235" t="s">
        <v>120</v>
      </c>
      <c r="G64" s="265" t="s">
        <v>896</v>
      </c>
      <c r="H64" s="266">
        <v>3</v>
      </c>
      <c r="I64" s="236">
        <v>1989.143</v>
      </c>
      <c r="J64" s="267">
        <v>3.1059415262101712E-2</v>
      </c>
      <c r="K64" s="267">
        <v>0.32593941628847217</v>
      </c>
      <c r="L64" s="267">
        <v>0.23636075347868862</v>
      </c>
      <c r="M64" s="268">
        <v>13.398</v>
      </c>
      <c r="N64" s="269">
        <v>0.10054581294557505</v>
      </c>
      <c r="O64" s="269">
        <v>53.037916328790843</v>
      </c>
      <c r="P64" s="270">
        <v>6</v>
      </c>
      <c r="Q64" s="271">
        <v>2</v>
      </c>
      <c r="R64" s="271">
        <v>1181</v>
      </c>
    </row>
    <row r="65" spans="1:18" ht="16.5" x14ac:dyDescent="0.25">
      <c r="A65" s="260" t="s">
        <v>117</v>
      </c>
      <c r="B65" s="261" t="s">
        <v>491</v>
      </c>
      <c r="C65" s="262" t="s">
        <v>66</v>
      </c>
      <c r="D65" s="263">
        <v>0.80721591052512498</v>
      </c>
      <c r="E65" s="264">
        <v>2506</v>
      </c>
      <c r="F65" s="235" t="s">
        <v>124</v>
      </c>
      <c r="G65" s="265" t="s">
        <v>353</v>
      </c>
      <c r="H65" s="266">
        <v>17</v>
      </c>
      <c r="I65" s="236">
        <v>2584.6089999999999</v>
      </c>
      <c r="J65" s="267">
        <v>3.5132830549385027E-2</v>
      </c>
      <c r="K65" s="267">
        <v>0.3464367600493013</v>
      </c>
      <c r="L65" s="267">
        <v>0.19035761308577043</v>
      </c>
      <c r="M65" s="268">
        <v>13.021000000000001</v>
      </c>
      <c r="N65" s="269">
        <v>0.11607171529620149</v>
      </c>
      <c r="O65" s="269">
        <v>14.741107842617588</v>
      </c>
      <c r="P65" s="270">
        <v>6</v>
      </c>
      <c r="Q65" s="271">
        <v>3</v>
      </c>
      <c r="R65" s="271">
        <v>381</v>
      </c>
    </row>
    <row r="66" spans="1:18" ht="16.5" x14ac:dyDescent="0.25">
      <c r="A66" s="260" t="s">
        <v>117</v>
      </c>
      <c r="B66" s="261" t="s">
        <v>493</v>
      </c>
      <c r="C66" s="262" t="s">
        <v>66</v>
      </c>
      <c r="D66" s="263">
        <v>0.8116720428679165</v>
      </c>
      <c r="E66" s="264">
        <v>6346</v>
      </c>
      <c r="F66" s="235" t="s">
        <v>123</v>
      </c>
      <c r="G66" s="265" t="s">
        <v>335</v>
      </c>
      <c r="H66" s="266">
        <v>2</v>
      </c>
      <c r="I66" s="236">
        <v>2378.8420000000001</v>
      </c>
      <c r="J66" s="267">
        <v>3.6567654906903613E-2</v>
      </c>
      <c r="K66" s="267">
        <v>0.35866771561497585</v>
      </c>
      <c r="L66" s="267">
        <v>0.19841586788866178</v>
      </c>
      <c r="M66" s="268">
        <v>12.497</v>
      </c>
      <c r="N66" s="269">
        <v>4.2037260145902922E-2</v>
      </c>
      <c r="O66" s="269">
        <v>25.768840469438491</v>
      </c>
      <c r="P66" s="270">
        <v>24</v>
      </c>
      <c r="Q66" s="271">
        <v>1</v>
      </c>
      <c r="R66" s="271">
        <v>613</v>
      </c>
    </row>
    <row r="67" spans="1:18" ht="16.5" x14ac:dyDescent="0.25">
      <c r="A67" s="260" t="s">
        <v>117</v>
      </c>
      <c r="B67" s="261" t="s">
        <v>495</v>
      </c>
      <c r="C67" s="262" t="s">
        <v>69</v>
      </c>
      <c r="D67" s="263">
        <v>0.68480643699564026</v>
      </c>
      <c r="E67" s="264">
        <v>4580</v>
      </c>
      <c r="F67" s="235" t="s">
        <v>120</v>
      </c>
      <c r="G67" s="265" t="s">
        <v>274</v>
      </c>
      <c r="H67" s="266">
        <v>2</v>
      </c>
      <c r="I67" s="236">
        <v>1142.201</v>
      </c>
      <c r="J67" s="267">
        <v>3.8586009425335854E-2</v>
      </c>
      <c r="K67" s="267">
        <v>0.31659900432194704</v>
      </c>
      <c r="L67" s="267">
        <v>0.25652227585162329</v>
      </c>
      <c r="M67" s="268">
        <v>15.260999999999999</v>
      </c>
      <c r="N67" s="269">
        <v>0</v>
      </c>
      <c r="O67" s="269">
        <v>4.990365093359225</v>
      </c>
      <c r="P67" s="270">
        <v>4</v>
      </c>
      <c r="Q67" s="271">
        <v>0</v>
      </c>
      <c r="R67" s="271">
        <v>57</v>
      </c>
    </row>
    <row r="68" spans="1:18" ht="16.5" x14ac:dyDescent="0.25">
      <c r="A68" s="260" t="s">
        <v>117</v>
      </c>
      <c r="B68" s="261" t="s">
        <v>497</v>
      </c>
      <c r="C68" s="262" t="s">
        <v>69</v>
      </c>
      <c r="D68" s="263">
        <v>0.76559750212599798</v>
      </c>
      <c r="E68" s="264">
        <v>9095</v>
      </c>
      <c r="F68" s="235" t="s">
        <v>124</v>
      </c>
      <c r="G68" s="265" t="s">
        <v>356</v>
      </c>
      <c r="H68" s="266">
        <v>2</v>
      </c>
      <c r="I68" s="236">
        <v>2313.335</v>
      </c>
      <c r="J68" s="267">
        <v>1.9919520592288908E-2</v>
      </c>
      <c r="K68" s="267">
        <v>0.3193311027307103</v>
      </c>
      <c r="L68" s="267">
        <v>0.21743500184798137</v>
      </c>
      <c r="M68" s="268">
        <v>15.762</v>
      </c>
      <c r="N68" s="269">
        <v>4.3227634562222936E-2</v>
      </c>
      <c r="O68" s="269">
        <v>12.190192946546869</v>
      </c>
      <c r="P68" s="270">
        <v>4</v>
      </c>
      <c r="Q68" s="271">
        <v>1</v>
      </c>
      <c r="R68" s="271">
        <v>282</v>
      </c>
    </row>
    <row r="69" spans="1:18" ht="16.5" x14ac:dyDescent="0.25">
      <c r="A69" s="260" t="s">
        <v>117</v>
      </c>
      <c r="B69" s="261" t="s">
        <v>499</v>
      </c>
      <c r="C69" s="262" t="s">
        <v>66</v>
      </c>
      <c r="D69" s="263">
        <v>0.80209679647239551</v>
      </c>
      <c r="E69" s="264">
        <v>18</v>
      </c>
      <c r="F69" s="235" t="s">
        <v>122</v>
      </c>
      <c r="G69" s="265" t="s">
        <v>321</v>
      </c>
      <c r="H69" s="266">
        <v>4</v>
      </c>
      <c r="I69" s="236">
        <v>1857.9490000000001</v>
      </c>
      <c r="J69" s="267">
        <v>2.0146946294194661E-2</v>
      </c>
      <c r="K69" s="267">
        <v>0.3252768209859967</v>
      </c>
      <c r="L69" s="267">
        <v>4.413468830414613E-2</v>
      </c>
      <c r="M69" s="268">
        <v>10.124000000000001</v>
      </c>
      <c r="N69" s="269">
        <v>0</v>
      </c>
      <c r="O69" s="269">
        <v>12.863646956940153</v>
      </c>
      <c r="P69" s="270">
        <v>11</v>
      </c>
      <c r="Q69" s="271">
        <v>0</v>
      </c>
      <c r="R69" s="271">
        <v>239</v>
      </c>
    </row>
    <row r="70" spans="1:18" ht="16.5" x14ac:dyDescent="0.25">
      <c r="A70" s="260" t="s">
        <v>117</v>
      </c>
      <c r="B70" s="261" t="s">
        <v>905</v>
      </c>
      <c r="C70" s="262" t="s">
        <v>69</v>
      </c>
      <c r="D70" s="263">
        <v>0.75000000000000011</v>
      </c>
      <c r="E70" s="264">
        <v>7764</v>
      </c>
      <c r="F70" s="235" t="s">
        <v>120</v>
      </c>
      <c r="G70" s="265" t="s">
        <v>270</v>
      </c>
      <c r="H70" s="266">
        <v>1</v>
      </c>
      <c r="I70" s="236">
        <v>5868.7659999999996</v>
      </c>
      <c r="J70" s="267">
        <v>3.5974862790054782E-2</v>
      </c>
      <c r="K70" s="267">
        <v>0.33921650472058279</v>
      </c>
      <c r="L70" s="267">
        <v>0.24110690390450054</v>
      </c>
      <c r="M70" s="268">
        <v>12.214</v>
      </c>
      <c r="N70" s="269">
        <v>0.1533542144975622</v>
      </c>
      <c r="O70" s="269">
        <v>15.608051164418551</v>
      </c>
      <c r="P70" s="270">
        <v>41</v>
      </c>
      <c r="Q70" s="271">
        <v>9</v>
      </c>
      <c r="R70" s="271">
        <v>916</v>
      </c>
    </row>
    <row r="71" spans="1:18" ht="16.5" x14ac:dyDescent="0.25">
      <c r="A71" s="260" t="s">
        <v>117</v>
      </c>
      <c r="B71" s="261" t="s">
        <v>501</v>
      </c>
      <c r="C71" s="262" t="s">
        <v>66</v>
      </c>
      <c r="D71" s="263">
        <v>0.81046168548420938</v>
      </c>
      <c r="E71" s="264">
        <v>1749</v>
      </c>
      <c r="F71" s="235" t="s">
        <v>123</v>
      </c>
      <c r="G71" s="265" t="s">
        <v>334</v>
      </c>
      <c r="H71" s="266">
        <v>3</v>
      </c>
      <c r="I71" s="236">
        <v>1266.3530000000001</v>
      </c>
      <c r="J71" s="267">
        <v>3.1026247567282013E-2</v>
      </c>
      <c r="K71" s="267">
        <v>0.31163038478052624</v>
      </c>
      <c r="L71" s="267">
        <v>0.24222546408909507</v>
      </c>
      <c r="M71" s="268">
        <v>16.603000000000002</v>
      </c>
      <c r="N71" s="269">
        <v>0</v>
      </c>
      <c r="O71" s="269">
        <v>27.401522324344</v>
      </c>
      <c r="P71" s="270">
        <v>5</v>
      </c>
      <c r="Q71" s="271">
        <v>0</v>
      </c>
      <c r="R71" s="271">
        <v>362</v>
      </c>
    </row>
    <row r="72" spans="1:18" ht="16.5" x14ac:dyDescent="0.25">
      <c r="A72" s="260" t="s">
        <v>117</v>
      </c>
      <c r="B72" s="261" t="s">
        <v>503</v>
      </c>
      <c r="C72" s="262" t="s">
        <v>69</v>
      </c>
      <c r="D72" s="263">
        <v>0.70260048855776425</v>
      </c>
      <c r="E72" s="264">
        <v>6454</v>
      </c>
      <c r="F72" s="235" t="s">
        <v>120</v>
      </c>
      <c r="G72" s="265" t="s">
        <v>261</v>
      </c>
      <c r="H72" s="266">
        <v>4</v>
      </c>
      <c r="I72" s="236">
        <v>2359.7140000000004</v>
      </c>
      <c r="J72" s="267">
        <v>3.7102300225481222E-2</v>
      </c>
      <c r="K72" s="267">
        <v>0.35250172139466296</v>
      </c>
      <c r="L72" s="267">
        <v>0.27037174844070089</v>
      </c>
      <c r="M72" s="268">
        <v>16.614000000000001</v>
      </c>
      <c r="N72" s="269">
        <v>0.12713405099092515</v>
      </c>
      <c r="O72" s="269">
        <v>89.332859829623402</v>
      </c>
      <c r="P72" s="270">
        <v>24</v>
      </c>
      <c r="Q72" s="271">
        <v>3</v>
      </c>
      <c r="R72" s="271">
        <v>2399</v>
      </c>
    </row>
    <row r="73" spans="1:18" ht="16.5" x14ac:dyDescent="0.25">
      <c r="A73" s="260" t="s">
        <v>117</v>
      </c>
      <c r="B73" s="261" t="s">
        <v>505</v>
      </c>
      <c r="C73" s="262" t="s">
        <v>69</v>
      </c>
      <c r="D73" s="263">
        <v>0.74468940640264691</v>
      </c>
      <c r="E73" s="264">
        <v>9876</v>
      </c>
      <c r="F73" s="235" t="s">
        <v>123</v>
      </c>
      <c r="G73" s="265" t="s">
        <v>345</v>
      </c>
      <c r="H73" s="266">
        <v>4</v>
      </c>
      <c r="I73" s="236">
        <v>2112.0840000000003</v>
      </c>
      <c r="J73" s="267">
        <v>1.6552474059178739E-2</v>
      </c>
      <c r="K73" s="267">
        <v>0.34736068737815551</v>
      </c>
      <c r="L73" s="267">
        <v>0.18133748468337435</v>
      </c>
      <c r="M73" s="268">
        <v>12.836</v>
      </c>
      <c r="N73" s="269">
        <v>0.14203980523501905</v>
      </c>
      <c r="O73" s="269">
        <v>14.014594116521879</v>
      </c>
      <c r="P73" s="270">
        <v>11</v>
      </c>
      <c r="Q73" s="271">
        <v>3</v>
      </c>
      <c r="R73" s="271">
        <v>296</v>
      </c>
    </row>
    <row r="74" spans="1:18" ht="16.5" x14ac:dyDescent="0.25">
      <c r="A74" s="260" t="s">
        <v>117</v>
      </c>
      <c r="B74" s="261" t="s">
        <v>507</v>
      </c>
      <c r="C74" s="262" t="s">
        <v>66</v>
      </c>
      <c r="D74" s="263">
        <v>0.8213636363636363</v>
      </c>
      <c r="E74" s="264">
        <v>4638</v>
      </c>
      <c r="F74" s="235" t="s">
        <v>119</v>
      </c>
      <c r="G74" s="265" t="s">
        <v>250</v>
      </c>
      <c r="H74" s="266">
        <v>1</v>
      </c>
      <c r="I74" s="236">
        <v>432.64699999999999</v>
      </c>
      <c r="J74" s="267">
        <v>2.0123567456978728E-2</v>
      </c>
      <c r="K74" s="267">
        <v>0.28484413409752879</v>
      </c>
      <c r="L74" s="267">
        <v>0.14099254126343186</v>
      </c>
      <c r="M74" s="268">
        <v>13.907</v>
      </c>
      <c r="N74" s="269">
        <v>0</v>
      </c>
      <c r="O74" s="269">
        <v>3.0047590761059246</v>
      </c>
      <c r="P74" s="270">
        <v>2</v>
      </c>
      <c r="Q74" s="271">
        <v>0</v>
      </c>
      <c r="R74" s="271">
        <v>13</v>
      </c>
    </row>
    <row r="75" spans="1:18" ht="16.5" x14ac:dyDescent="0.25">
      <c r="A75" s="260" t="s">
        <v>117</v>
      </c>
      <c r="B75" s="261" t="s">
        <v>509</v>
      </c>
      <c r="C75" s="262" t="s">
        <v>69</v>
      </c>
      <c r="D75" s="263">
        <v>0.790774246160862</v>
      </c>
      <c r="E75" s="264">
        <v>2197</v>
      </c>
      <c r="F75" s="235" t="s">
        <v>122</v>
      </c>
      <c r="G75" s="265" t="s">
        <v>301</v>
      </c>
      <c r="H75" s="266">
        <v>3</v>
      </c>
      <c r="I75" s="236">
        <v>1769.3210000000001</v>
      </c>
      <c r="J75" s="267">
        <v>5.9903059704446418E-3</v>
      </c>
      <c r="K75" s="267">
        <v>0.32464784514962042</v>
      </c>
      <c r="L75" s="267">
        <v>0.25263928930928869</v>
      </c>
      <c r="M75" s="268">
        <v>15.361000000000001</v>
      </c>
      <c r="N75" s="269">
        <v>5.651885666874467E-2</v>
      </c>
      <c r="O75" s="269">
        <v>4.0693576801496167</v>
      </c>
      <c r="P75" s="270">
        <v>8</v>
      </c>
      <c r="Q75" s="271">
        <v>1</v>
      </c>
      <c r="R75" s="271">
        <v>72</v>
      </c>
    </row>
    <row r="76" spans="1:18" ht="16.5" x14ac:dyDescent="0.25">
      <c r="A76" s="260" t="s">
        <v>117</v>
      </c>
      <c r="B76" s="261" t="s">
        <v>515</v>
      </c>
      <c r="C76" s="262" t="s">
        <v>69</v>
      </c>
      <c r="D76" s="263">
        <v>0.67791268048377185</v>
      </c>
      <c r="E76" s="264">
        <v>6011</v>
      </c>
      <c r="F76" s="235" t="s">
        <v>120</v>
      </c>
      <c r="G76" s="265" t="s">
        <v>269</v>
      </c>
      <c r="H76" s="266">
        <v>4</v>
      </c>
      <c r="I76" s="236">
        <v>2154.7570000000001</v>
      </c>
      <c r="J76" s="267">
        <v>2.884874049858786E-2</v>
      </c>
      <c r="K76" s="267">
        <v>0.35839240768629627</v>
      </c>
      <c r="L76" s="267">
        <v>0.1201991686301518</v>
      </c>
      <c r="M76" s="268">
        <v>15.486000000000001</v>
      </c>
      <c r="N76" s="269">
        <v>0.18563578166818809</v>
      </c>
      <c r="O76" s="269">
        <v>12.344779480934509</v>
      </c>
      <c r="P76" s="270">
        <v>40</v>
      </c>
      <c r="Q76" s="271">
        <v>6</v>
      </c>
      <c r="R76" s="271">
        <v>281</v>
      </c>
    </row>
    <row r="77" spans="1:18" ht="16.5" x14ac:dyDescent="0.25">
      <c r="A77" s="260" t="s">
        <v>117</v>
      </c>
      <c r="B77" s="261" t="s">
        <v>517</v>
      </c>
      <c r="C77" s="262" t="s">
        <v>66</v>
      </c>
      <c r="D77" s="263">
        <v>0.81308519640776233</v>
      </c>
      <c r="E77" s="264">
        <v>439</v>
      </c>
      <c r="F77" s="235" t="s">
        <v>120</v>
      </c>
      <c r="G77" s="265" t="s">
        <v>258</v>
      </c>
      <c r="H77" s="266">
        <v>4</v>
      </c>
      <c r="I77" s="236">
        <v>1798.953</v>
      </c>
      <c r="J77" s="267">
        <v>3.9298601995056449E-2</v>
      </c>
      <c r="K77" s="267">
        <v>0.30010566761051477</v>
      </c>
      <c r="L77" s="267">
        <v>5.3920252502427803E-2</v>
      </c>
      <c r="M77" s="268">
        <v>11.068</v>
      </c>
      <c r="N77" s="269">
        <v>0.27793944588880309</v>
      </c>
      <c r="O77" s="269">
        <v>15.786960526484016</v>
      </c>
      <c r="P77" s="270">
        <v>9</v>
      </c>
      <c r="Q77" s="271">
        <v>5</v>
      </c>
      <c r="R77" s="271">
        <v>284</v>
      </c>
    </row>
    <row r="78" spans="1:18" ht="16.5" x14ac:dyDescent="0.25">
      <c r="A78" s="260" t="s">
        <v>117</v>
      </c>
      <c r="B78" s="261" t="s">
        <v>519</v>
      </c>
      <c r="C78" s="262" t="s">
        <v>66</v>
      </c>
      <c r="D78" s="263">
        <v>0.84857142857142853</v>
      </c>
      <c r="E78" s="264">
        <v>3785</v>
      </c>
      <c r="F78" s="235" t="s">
        <v>119</v>
      </c>
      <c r="G78" s="265" t="s">
        <v>249</v>
      </c>
      <c r="H78" s="266">
        <v>1</v>
      </c>
      <c r="I78" s="236">
        <v>1012.301</v>
      </c>
      <c r="J78" s="267">
        <v>4.7276277519823551E-2</v>
      </c>
      <c r="K78" s="267">
        <v>0.34285198111366572</v>
      </c>
      <c r="L78" s="267">
        <v>0.16398284699906451</v>
      </c>
      <c r="M78" s="268">
        <v>11.555</v>
      </c>
      <c r="N78" s="269">
        <v>9.8784847589797886E-2</v>
      </c>
      <c r="O78" s="269">
        <v>3.0623302752837347</v>
      </c>
      <c r="P78" s="270">
        <v>0</v>
      </c>
      <c r="Q78" s="271">
        <v>1</v>
      </c>
      <c r="R78" s="271">
        <v>31</v>
      </c>
    </row>
    <row r="79" spans="1:18" ht="16.5" x14ac:dyDescent="0.25">
      <c r="A79" s="260" t="s">
        <v>117</v>
      </c>
      <c r="B79" s="261" t="s">
        <v>521</v>
      </c>
      <c r="C79" s="262" t="s">
        <v>66</v>
      </c>
      <c r="D79" s="263">
        <v>0.81095238095238098</v>
      </c>
      <c r="E79" s="264">
        <v>9570</v>
      </c>
      <c r="F79" s="235" t="s">
        <v>122</v>
      </c>
      <c r="G79" s="265" t="s">
        <v>307</v>
      </c>
      <c r="H79" s="266">
        <v>1</v>
      </c>
      <c r="I79" s="236">
        <v>1477.3219999999999</v>
      </c>
      <c r="J79" s="267">
        <v>1.4499552762512729E-2</v>
      </c>
      <c r="K79" s="267">
        <v>0.36788363919222861</v>
      </c>
      <c r="L79" s="267">
        <v>0.24639178188641342</v>
      </c>
      <c r="M79" s="268">
        <v>16.777000000000001</v>
      </c>
      <c r="N79" s="269">
        <v>0</v>
      </c>
      <c r="O79" s="269">
        <v>4.8059935477844373</v>
      </c>
      <c r="P79" s="270">
        <v>3</v>
      </c>
      <c r="Q79" s="271">
        <v>0</v>
      </c>
      <c r="R79" s="271">
        <v>71</v>
      </c>
    </row>
    <row r="80" spans="1:18" ht="16.5" x14ac:dyDescent="0.25">
      <c r="A80" s="260" t="s">
        <v>117</v>
      </c>
      <c r="B80" s="261" t="s">
        <v>523</v>
      </c>
      <c r="C80" s="262" t="s">
        <v>66</v>
      </c>
      <c r="D80" s="263">
        <v>0.81545454545454543</v>
      </c>
      <c r="E80" s="264">
        <v>4772</v>
      </c>
      <c r="F80" s="235" t="s">
        <v>122</v>
      </c>
      <c r="G80" s="265" t="s">
        <v>318</v>
      </c>
      <c r="H80" s="266">
        <v>1</v>
      </c>
      <c r="I80" s="236">
        <v>1880.528</v>
      </c>
      <c r="J80" s="267">
        <v>5.9153048473335997E-3</v>
      </c>
      <c r="K80" s="267">
        <v>0.3815153416580005</v>
      </c>
      <c r="L80" s="267">
        <v>0.13347315222107833</v>
      </c>
      <c r="M80" s="268">
        <v>12.035</v>
      </c>
      <c r="N80" s="269">
        <v>5.3176554669752324E-2</v>
      </c>
      <c r="O80" s="269">
        <v>5.9557741230122607</v>
      </c>
      <c r="P80" s="270">
        <v>29</v>
      </c>
      <c r="Q80" s="271">
        <v>1</v>
      </c>
      <c r="R80" s="271">
        <v>112</v>
      </c>
    </row>
    <row r="81" spans="1:18" ht="16.5" x14ac:dyDescent="0.25">
      <c r="A81" s="260" t="s">
        <v>117</v>
      </c>
      <c r="B81" s="261" t="s">
        <v>527</v>
      </c>
      <c r="C81" s="262" t="s">
        <v>69</v>
      </c>
      <c r="D81" s="263">
        <v>0.68847712615717327</v>
      </c>
      <c r="E81" s="264">
        <v>92</v>
      </c>
      <c r="F81" s="235" t="s">
        <v>122</v>
      </c>
      <c r="G81" s="265" t="s">
        <v>329</v>
      </c>
      <c r="H81" s="266">
        <v>8</v>
      </c>
      <c r="I81" s="236">
        <v>1069.98</v>
      </c>
      <c r="J81" s="267">
        <v>8.3358777067189943E-3</v>
      </c>
      <c r="K81" s="267">
        <v>0.40606978908279073</v>
      </c>
      <c r="L81" s="267">
        <v>0.21196513637971992</v>
      </c>
      <c r="M81" s="268">
        <v>16.21</v>
      </c>
      <c r="N81" s="269">
        <v>9.345969083534271E-2</v>
      </c>
      <c r="O81" s="269">
        <v>36.542739116619003</v>
      </c>
      <c r="P81" s="270">
        <v>8</v>
      </c>
      <c r="Q81" s="271">
        <v>1</v>
      </c>
      <c r="R81" s="271">
        <v>423</v>
      </c>
    </row>
    <row r="82" spans="1:18" ht="16.5" x14ac:dyDescent="0.25">
      <c r="A82" s="260" t="s">
        <v>117</v>
      </c>
      <c r="B82" s="261" t="s">
        <v>529</v>
      </c>
      <c r="C82" s="262" t="s">
        <v>69</v>
      </c>
      <c r="D82" s="263">
        <v>0.77896573696700755</v>
      </c>
      <c r="E82" s="264">
        <v>5579</v>
      </c>
      <c r="F82" s="235" t="s">
        <v>124</v>
      </c>
      <c r="G82" s="265" t="s">
        <v>353</v>
      </c>
      <c r="H82" s="266">
        <v>10</v>
      </c>
      <c r="I82" s="236">
        <v>1771.4929999999999</v>
      </c>
      <c r="J82" s="267">
        <v>3.5494636191714911E-2</v>
      </c>
      <c r="K82" s="267">
        <v>0.33954749586630228</v>
      </c>
      <c r="L82" s="267">
        <v>0.16201023656317018</v>
      </c>
      <c r="M82" s="268">
        <v>14.241</v>
      </c>
      <c r="N82" s="269">
        <v>0.16934867933432421</v>
      </c>
      <c r="O82" s="269">
        <v>8.749681765606752</v>
      </c>
      <c r="P82" s="270">
        <v>11</v>
      </c>
      <c r="Q82" s="271">
        <v>3</v>
      </c>
      <c r="R82" s="271">
        <v>155</v>
      </c>
    </row>
    <row r="83" spans="1:18" ht="16.5" x14ac:dyDescent="0.25">
      <c r="A83" s="260" t="s">
        <v>117</v>
      </c>
      <c r="B83" s="261" t="s">
        <v>533</v>
      </c>
      <c r="C83" s="262" t="s">
        <v>69</v>
      </c>
      <c r="D83" s="263">
        <v>0.75642857142857145</v>
      </c>
      <c r="E83" s="264">
        <v>3087</v>
      </c>
      <c r="F83" s="235" t="s">
        <v>121</v>
      </c>
      <c r="G83" s="265" t="s">
        <v>294</v>
      </c>
      <c r="H83" s="266">
        <v>1</v>
      </c>
      <c r="I83" s="236">
        <v>2077.54</v>
      </c>
      <c r="J83" s="267">
        <v>2.409390630766807E-2</v>
      </c>
      <c r="K83" s="267">
        <v>0.34000269889720142</v>
      </c>
      <c r="L83" s="267">
        <v>0.22084275289673647</v>
      </c>
      <c r="M83" s="268">
        <v>13.523</v>
      </c>
      <c r="N83" s="269">
        <v>4.8133850611781243E-2</v>
      </c>
      <c r="O83" s="269">
        <v>26.377350135256119</v>
      </c>
      <c r="P83" s="270">
        <v>1</v>
      </c>
      <c r="Q83" s="271">
        <v>1</v>
      </c>
      <c r="R83" s="271">
        <v>567</v>
      </c>
    </row>
    <row r="84" spans="1:18" ht="16.5" x14ac:dyDescent="0.25">
      <c r="A84" s="260" t="s">
        <v>117</v>
      </c>
      <c r="B84" s="261" t="s">
        <v>535</v>
      </c>
      <c r="C84" s="262" t="s">
        <v>69</v>
      </c>
      <c r="D84" s="263">
        <v>0.74835695847167827</v>
      </c>
      <c r="E84" s="264">
        <v>5082</v>
      </c>
      <c r="F84" s="235" t="s">
        <v>123</v>
      </c>
      <c r="G84" s="265" t="s">
        <v>351</v>
      </c>
      <c r="H84" s="266">
        <v>5</v>
      </c>
      <c r="I84" s="236">
        <v>2069.6120000000001</v>
      </c>
      <c r="J84" s="267">
        <v>2.7059039807712289E-2</v>
      </c>
      <c r="K84" s="267">
        <v>0.37005295388319492</v>
      </c>
      <c r="L84" s="267">
        <v>0.17201291836344204</v>
      </c>
      <c r="M84" s="268">
        <v>16.425000000000001</v>
      </c>
      <c r="N84" s="269">
        <v>0</v>
      </c>
      <c r="O84" s="269">
        <v>17.201291836344204</v>
      </c>
      <c r="P84" s="270">
        <v>21</v>
      </c>
      <c r="Q84" s="271">
        <v>0</v>
      </c>
      <c r="R84" s="271">
        <v>366</v>
      </c>
    </row>
    <row r="85" spans="1:18" ht="16.5" x14ac:dyDescent="0.25">
      <c r="A85" s="260" t="s">
        <v>117</v>
      </c>
      <c r="B85" s="261" t="s">
        <v>537</v>
      </c>
      <c r="C85" s="262" t="s">
        <v>69</v>
      </c>
      <c r="D85" s="263">
        <v>0.76486742688350418</v>
      </c>
      <c r="E85" s="264">
        <v>3318</v>
      </c>
      <c r="F85" s="235" t="s">
        <v>123</v>
      </c>
      <c r="G85" s="265" t="s">
        <v>345</v>
      </c>
      <c r="H85" s="266">
        <v>4</v>
      </c>
      <c r="I85" s="236">
        <v>2414.7829999999999</v>
      </c>
      <c r="J85" s="267">
        <v>2.1932251386985735E-2</v>
      </c>
      <c r="K85" s="267">
        <v>0.31884243376725935</v>
      </c>
      <c r="L85" s="267">
        <v>0.1225783020668938</v>
      </c>
      <c r="M85" s="268">
        <v>10.461</v>
      </c>
      <c r="N85" s="269">
        <v>8.2823177072225543E-2</v>
      </c>
      <c r="O85" s="269">
        <v>13.872882159597777</v>
      </c>
      <c r="P85" s="270">
        <v>9</v>
      </c>
      <c r="Q85" s="271">
        <v>2</v>
      </c>
      <c r="R85" s="271">
        <v>335</v>
      </c>
    </row>
    <row r="86" spans="1:18" ht="16.5" x14ac:dyDescent="0.25">
      <c r="A86" s="260" t="s">
        <v>117</v>
      </c>
      <c r="B86" s="261" t="s">
        <v>1077</v>
      </c>
      <c r="C86" s="262" t="s">
        <v>69</v>
      </c>
      <c r="D86" s="263">
        <v>0.76183510831403278</v>
      </c>
      <c r="E86" s="264">
        <v>3053</v>
      </c>
      <c r="F86" s="235" t="s">
        <v>121</v>
      </c>
      <c r="G86" s="265" t="s">
        <v>282</v>
      </c>
      <c r="H86" s="266">
        <v>14</v>
      </c>
      <c r="I86" s="236">
        <v>2364.962</v>
      </c>
      <c r="J86" s="267">
        <v>2.4548176178716873E-2</v>
      </c>
      <c r="K86" s="267">
        <v>0.38349302632730675</v>
      </c>
      <c r="L86" s="267">
        <v>0.20803716930758295</v>
      </c>
      <c r="M86" s="268">
        <v>14.725</v>
      </c>
      <c r="N86" s="269">
        <v>4.2283977501541253E-2</v>
      </c>
      <c r="O86" s="269">
        <v>9.8944507353606532</v>
      </c>
      <c r="P86" s="270">
        <v>5</v>
      </c>
      <c r="Q86" s="271">
        <v>1</v>
      </c>
      <c r="R86" s="271">
        <v>234</v>
      </c>
    </row>
    <row r="87" spans="1:18" ht="16.5" x14ac:dyDescent="0.25">
      <c r="A87" s="260" t="s">
        <v>117</v>
      </c>
      <c r="B87" s="261" t="s">
        <v>539</v>
      </c>
      <c r="C87" s="262" t="s">
        <v>66</v>
      </c>
      <c r="D87" s="263">
        <v>0.83380952380952367</v>
      </c>
      <c r="E87" s="264">
        <v>6513</v>
      </c>
      <c r="F87" s="235" t="s">
        <v>123</v>
      </c>
      <c r="G87" s="265" t="s">
        <v>331</v>
      </c>
      <c r="H87" s="266">
        <v>1</v>
      </c>
      <c r="I87" s="236">
        <v>1870.1089999999999</v>
      </c>
      <c r="J87" s="267">
        <v>5.6308479000394207E-2</v>
      </c>
      <c r="K87" s="267">
        <v>0.32255147407599311</v>
      </c>
      <c r="L87" s="267">
        <v>0.23688458801064538</v>
      </c>
      <c r="M87" s="268">
        <v>15.241</v>
      </c>
      <c r="N87" s="269">
        <v>0</v>
      </c>
      <c r="O87" s="269">
        <v>6.3097926377553399</v>
      </c>
      <c r="P87" s="270">
        <v>8</v>
      </c>
      <c r="Q87" s="271">
        <v>0</v>
      </c>
      <c r="R87" s="271">
        <v>118</v>
      </c>
    </row>
    <row r="88" spans="1:18" ht="16.5" x14ac:dyDescent="0.25">
      <c r="A88" s="260" t="s">
        <v>117</v>
      </c>
      <c r="B88" s="261" t="s">
        <v>541</v>
      </c>
      <c r="C88" s="262" t="s">
        <v>69</v>
      </c>
      <c r="D88" s="263">
        <v>0.79869999679867465</v>
      </c>
      <c r="E88" s="264">
        <v>4659</v>
      </c>
      <c r="F88" s="235" t="s">
        <v>121</v>
      </c>
      <c r="G88" s="265" t="s">
        <v>295</v>
      </c>
      <c r="H88" s="266">
        <v>2</v>
      </c>
      <c r="I88" s="236">
        <v>2284.768</v>
      </c>
      <c r="J88" s="267">
        <v>1.0944860088307607E-2</v>
      </c>
      <c r="K88" s="267">
        <v>0.37073646744133942</v>
      </c>
      <c r="L88" s="267">
        <v>0.16588117480636982</v>
      </c>
      <c r="M88" s="268">
        <v>12.398999999999999</v>
      </c>
      <c r="N88" s="269">
        <v>0</v>
      </c>
      <c r="O88" s="269">
        <v>2.6260872001008417</v>
      </c>
      <c r="P88" s="270">
        <v>1</v>
      </c>
      <c r="Q88" s="271">
        <v>0</v>
      </c>
      <c r="R88" s="271">
        <v>60</v>
      </c>
    </row>
    <row r="89" spans="1:18" ht="16.5" x14ac:dyDescent="0.25">
      <c r="A89" s="260" t="s">
        <v>117</v>
      </c>
      <c r="B89" s="261" t="s">
        <v>543</v>
      </c>
      <c r="C89" s="262" t="s">
        <v>66</v>
      </c>
      <c r="D89" s="263">
        <v>0.8345391613534715</v>
      </c>
      <c r="E89" s="264">
        <v>5963</v>
      </c>
      <c r="F89" s="235" t="s">
        <v>120</v>
      </c>
      <c r="G89" s="265" t="s">
        <v>260</v>
      </c>
      <c r="H89" s="266">
        <v>3</v>
      </c>
      <c r="I89" s="236">
        <v>1977.9970000000001</v>
      </c>
      <c r="J89" s="267">
        <v>2.0913923316207946E-2</v>
      </c>
      <c r="K89" s="267">
        <v>0.31615890574042171</v>
      </c>
      <c r="L89" s="267">
        <v>0.25126428402065321</v>
      </c>
      <c r="M89" s="268">
        <v>10.625999999999999</v>
      </c>
      <c r="N89" s="269">
        <v>0.15166858190381483</v>
      </c>
      <c r="O89" s="269">
        <v>6.167855664088469</v>
      </c>
      <c r="P89" s="270">
        <v>1</v>
      </c>
      <c r="Q89" s="271">
        <v>3</v>
      </c>
      <c r="R89" s="271">
        <v>122</v>
      </c>
    </row>
    <row r="90" spans="1:18" ht="16.5" x14ac:dyDescent="0.25">
      <c r="A90" s="260" t="s">
        <v>117</v>
      </c>
      <c r="B90" s="261" t="s">
        <v>545</v>
      </c>
      <c r="C90" s="262" t="s">
        <v>66</v>
      </c>
      <c r="D90" s="263">
        <v>0.82036032188677244</v>
      </c>
      <c r="E90" s="264">
        <v>3762</v>
      </c>
      <c r="F90" s="235" t="s">
        <v>122</v>
      </c>
      <c r="G90" s="265" t="s">
        <v>316</v>
      </c>
      <c r="H90" s="266">
        <v>2</v>
      </c>
      <c r="I90" s="236">
        <v>1735.0429999999999</v>
      </c>
      <c r="J90" s="267">
        <v>1.8469476893358094E-2</v>
      </c>
      <c r="K90" s="267">
        <v>0.36422300336511343</v>
      </c>
      <c r="L90" s="267">
        <v>0.19077336988189919</v>
      </c>
      <c r="M90" s="268">
        <v>9.9169999999999998</v>
      </c>
      <c r="N90" s="269">
        <v>0</v>
      </c>
      <c r="O90" s="269">
        <v>5.8788168362397935</v>
      </c>
      <c r="P90" s="270">
        <v>33</v>
      </c>
      <c r="Q90" s="271">
        <v>0</v>
      </c>
      <c r="R90" s="271">
        <v>102</v>
      </c>
    </row>
    <row r="91" spans="1:18" ht="16.5" x14ac:dyDescent="0.25">
      <c r="A91" s="260" t="s">
        <v>117</v>
      </c>
      <c r="B91" s="261" t="s">
        <v>549</v>
      </c>
      <c r="C91" s="262" t="s">
        <v>66</v>
      </c>
      <c r="D91" s="263">
        <v>0.84852718587593756</v>
      </c>
      <c r="E91" s="264">
        <v>9167</v>
      </c>
      <c r="F91" s="235" t="s">
        <v>118</v>
      </c>
      <c r="G91" s="265" t="s">
        <v>225</v>
      </c>
      <c r="H91" s="266">
        <v>2</v>
      </c>
      <c r="I91" s="236">
        <v>819.0440000000001</v>
      </c>
      <c r="J91" s="267">
        <v>2.227028229370235E-2</v>
      </c>
      <c r="K91" s="267">
        <v>0.26983099464449417</v>
      </c>
      <c r="L91" s="267">
        <v>0.12985153236943853</v>
      </c>
      <c r="M91" s="268">
        <v>10.714</v>
      </c>
      <c r="N91" s="269">
        <v>0.73256137643398878</v>
      </c>
      <c r="O91" s="269">
        <v>13.430291901289795</v>
      </c>
      <c r="P91" s="270">
        <v>0</v>
      </c>
      <c r="Q91" s="271">
        <v>6</v>
      </c>
      <c r="R91" s="271">
        <v>111</v>
      </c>
    </row>
    <row r="92" spans="1:18" ht="16.5" x14ac:dyDescent="0.25">
      <c r="A92" s="260" t="s">
        <v>117</v>
      </c>
      <c r="B92" s="261" t="s">
        <v>551</v>
      </c>
      <c r="C92" s="262" t="s">
        <v>69</v>
      </c>
      <c r="D92" s="263">
        <v>0.73326110942118294</v>
      </c>
      <c r="E92" s="264">
        <v>5945</v>
      </c>
      <c r="F92" s="235" t="s">
        <v>122</v>
      </c>
      <c r="G92" s="265" t="s">
        <v>322</v>
      </c>
      <c r="H92" s="266">
        <v>9</v>
      </c>
      <c r="I92" s="236">
        <v>1089.4899999999998</v>
      </c>
      <c r="J92" s="267">
        <v>2.1649569681678405E-2</v>
      </c>
      <c r="K92" s="267">
        <v>0.38222679638904627</v>
      </c>
      <c r="L92" s="267">
        <v>0.19429342244011996</v>
      </c>
      <c r="M92" s="268">
        <v>14.605</v>
      </c>
      <c r="N92" s="269">
        <v>0</v>
      </c>
      <c r="O92" s="269">
        <v>23.589018715178668</v>
      </c>
      <c r="P92" s="270">
        <v>9</v>
      </c>
      <c r="Q92" s="271">
        <v>0</v>
      </c>
      <c r="R92" s="271">
        <v>271</v>
      </c>
    </row>
    <row r="93" spans="1:18" ht="16.5" x14ac:dyDescent="0.25">
      <c r="A93" s="260" t="s">
        <v>117</v>
      </c>
      <c r="B93" s="261" t="s">
        <v>553</v>
      </c>
      <c r="C93" s="262" t="s">
        <v>66</v>
      </c>
      <c r="D93" s="263">
        <v>0.83375732221582433</v>
      </c>
      <c r="E93" s="264">
        <v>2098</v>
      </c>
      <c r="F93" s="235" t="s">
        <v>122</v>
      </c>
      <c r="G93" s="265" t="s">
        <v>314</v>
      </c>
      <c r="H93" s="266">
        <v>9</v>
      </c>
      <c r="I93" s="236">
        <v>1344.3530000000001</v>
      </c>
      <c r="J93" s="267">
        <v>6.5427545054146524E-3</v>
      </c>
      <c r="K93" s="267">
        <v>0.37715209715494696</v>
      </c>
      <c r="L93" s="267">
        <v>0.17703683481942614</v>
      </c>
      <c r="M93" s="268">
        <v>12.414999999999999</v>
      </c>
      <c r="N93" s="269">
        <v>0.1487704494280892</v>
      </c>
      <c r="O93" s="269">
        <v>8.3311451679729949</v>
      </c>
      <c r="P93" s="270">
        <v>1</v>
      </c>
      <c r="Q93" s="271">
        <v>2</v>
      </c>
      <c r="R93" s="271">
        <v>112</v>
      </c>
    </row>
    <row r="94" spans="1:18" ht="16.5" x14ac:dyDescent="0.25">
      <c r="A94" s="260" t="s">
        <v>117</v>
      </c>
      <c r="B94" s="261" t="s">
        <v>555</v>
      </c>
      <c r="C94" s="262" t="s">
        <v>69</v>
      </c>
      <c r="D94" s="263">
        <v>0.74825967237406021</v>
      </c>
      <c r="E94" s="264">
        <v>5209</v>
      </c>
      <c r="F94" s="235" t="s">
        <v>120</v>
      </c>
      <c r="G94" s="265" t="s">
        <v>256</v>
      </c>
      <c r="H94" s="266">
        <v>2</v>
      </c>
      <c r="I94" s="236">
        <v>2429.3310000000001</v>
      </c>
      <c r="J94" s="267">
        <v>2.4818492324283955E-2</v>
      </c>
      <c r="K94" s="267">
        <v>0.30787616783079785</v>
      </c>
      <c r="L94" s="267">
        <v>0.25974229119045528</v>
      </c>
      <c r="M94" s="268">
        <v>12.811</v>
      </c>
      <c r="N94" s="269">
        <v>0</v>
      </c>
      <c r="O94" s="269">
        <v>8.4385371939846809</v>
      </c>
      <c r="P94" s="270">
        <v>7</v>
      </c>
      <c r="Q94" s="271">
        <v>0</v>
      </c>
      <c r="R94" s="271">
        <v>205</v>
      </c>
    </row>
    <row r="95" spans="1:18" ht="16.5" x14ac:dyDescent="0.25">
      <c r="A95" s="260" t="s">
        <v>117</v>
      </c>
      <c r="B95" s="261" t="s">
        <v>557</v>
      </c>
      <c r="C95" s="262" t="s">
        <v>66</v>
      </c>
      <c r="D95" s="263">
        <v>0.80818181818181811</v>
      </c>
      <c r="E95" s="264">
        <v>8527</v>
      </c>
      <c r="F95" s="235" t="s">
        <v>119</v>
      </c>
      <c r="G95" s="265" t="s">
        <v>247</v>
      </c>
      <c r="H95" s="266">
        <v>1</v>
      </c>
      <c r="I95" s="236">
        <v>812.827</v>
      </c>
      <c r="J95" s="267">
        <v>5.9787423378858472E-2</v>
      </c>
      <c r="K95" s="267">
        <v>0.35635201768817254</v>
      </c>
      <c r="L95" s="267">
        <v>0.1237906375818761</v>
      </c>
      <c r="M95" s="268">
        <v>17.119</v>
      </c>
      <c r="N95" s="269">
        <v>0</v>
      </c>
      <c r="O95" s="269">
        <v>46.504360706521808</v>
      </c>
      <c r="P95" s="270">
        <v>13</v>
      </c>
      <c r="Q95" s="271">
        <v>0</v>
      </c>
      <c r="R95" s="271">
        <v>384</v>
      </c>
    </row>
    <row r="96" spans="1:18" ht="16.5" x14ac:dyDescent="0.25">
      <c r="A96" s="260" t="s">
        <v>117</v>
      </c>
      <c r="B96" s="261" t="s">
        <v>559</v>
      </c>
      <c r="C96" s="262" t="s">
        <v>66</v>
      </c>
      <c r="D96" s="263">
        <v>0.84717475204286774</v>
      </c>
      <c r="E96" s="264">
        <v>6337</v>
      </c>
      <c r="F96" s="235" t="s">
        <v>118</v>
      </c>
      <c r="G96" s="265" t="s">
        <v>211</v>
      </c>
      <c r="H96" s="266">
        <v>2</v>
      </c>
      <c r="I96" s="236">
        <v>1492.037</v>
      </c>
      <c r="J96" s="267">
        <v>3.1727958826678046E-2</v>
      </c>
      <c r="K96" s="267">
        <v>0.32569570752823679</v>
      </c>
      <c r="L96" s="267">
        <v>8.6458981915327832E-2</v>
      </c>
      <c r="M96" s="268">
        <v>14.851000000000001</v>
      </c>
      <c r="N96" s="269">
        <v>0.93831453241441065</v>
      </c>
      <c r="O96" s="269">
        <v>5.2277523948802873</v>
      </c>
      <c r="P96" s="270">
        <v>5</v>
      </c>
      <c r="Q96" s="271">
        <v>14</v>
      </c>
      <c r="R96" s="271">
        <v>78</v>
      </c>
    </row>
    <row r="97" spans="1:18" ht="16.5" x14ac:dyDescent="0.25">
      <c r="A97" s="260" t="s">
        <v>117</v>
      </c>
      <c r="B97" s="261" t="s">
        <v>561</v>
      </c>
      <c r="C97" s="262" t="s">
        <v>69</v>
      </c>
      <c r="D97" s="263">
        <v>0.79500000000000004</v>
      </c>
      <c r="E97" s="264">
        <v>4291</v>
      </c>
      <c r="F97" s="235" t="s">
        <v>122</v>
      </c>
      <c r="G97" s="265" t="s">
        <v>314</v>
      </c>
      <c r="H97" s="266">
        <v>1</v>
      </c>
      <c r="I97" s="236">
        <v>1513.748</v>
      </c>
      <c r="J97" s="267">
        <v>3.0161649303708179E-2</v>
      </c>
      <c r="K97" s="267">
        <v>0.33954286006024692</v>
      </c>
      <c r="L97" s="267">
        <v>0.19554113366293463</v>
      </c>
      <c r="M97" s="268">
        <v>11.295999999999999</v>
      </c>
      <c r="N97" s="269">
        <v>0</v>
      </c>
      <c r="O97" s="269">
        <v>20.743214854784284</v>
      </c>
      <c r="P97" s="270">
        <v>16</v>
      </c>
      <c r="Q97" s="271">
        <v>0</v>
      </c>
      <c r="R97" s="271">
        <v>314</v>
      </c>
    </row>
    <row r="98" spans="1:18" ht="16.5" x14ac:dyDescent="0.25">
      <c r="A98" s="260" t="s">
        <v>117</v>
      </c>
      <c r="B98" s="261" t="s">
        <v>565</v>
      </c>
      <c r="C98" s="262" t="s">
        <v>69</v>
      </c>
      <c r="D98" s="263">
        <v>0.71805581071138402</v>
      </c>
      <c r="E98" s="264">
        <v>9735</v>
      </c>
      <c r="F98" s="235" t="s">
        <v>120</v>
      </c>
      <c r="G98" s="265" t="s">
        <v>266</v>
      </c>
      <c r="H98" s="266">
        <v>13</v>
      </c>
      <c r="I98" s="236">
        <v>2250.4720000000002</v>
      </c>
      <c r="J98" s="267">
        <v>2.1210375476407847E-2</v>
      </c>
      <c r="K98" s="267">
        <v>0.37087419913019559</v>
      </c>
      <c r="L98" s="267">
        <v>0.22439737086264569</v>
      </c>
      <c r="M98" s="268">
        <v>16.733000000000001</v>
      </c>
      <c r="N98" s="269">
        <v>4.4435122943098156E-2</v>
      </c>
      <c r="O98" s="269">
        <v>27.016554749403678</v>
      </c>
      <c r="P98" s="270">
        <v>6</v>
      </c>
      <c r="Q98" s="271">
        <v>1</v>
      </c>
      <c r="R98" s="271">
        <v>608</v>
      </c>
    </row>
    <row r="99" spans="1:18" ht="16.5" x14ac:dyDescent="0.25">
      <c r="A99" s="260" t="s">
        <v>117</v>
      </c>
      <c r="B99" s="261" t="s">
        <v>567</v>
      </c>
      <c r="C99" s="262" t="s">
        <v>66</v>
      </c>
      <c r="D99" s="263">
        <v>0.80599529813208781</v>
      </c>
      <c r="E99" s="264">
        <v>120</v>
      </c>
      <c r="F99" s="235" t="s">
        <v>123</v>
      </c>
      <c r="G99" s="265" t="s">
        <v>335</v>
      </c>
      <c r="H99" s="266">
        <v>12</v>
      </c>
      <c r="I99" s="236">
        <v>1856.403</v>
      </c>
      <c r="J99" s="267">
        <v>1.5741126877733474E-2</v>
      </c>
      <c r="K99" s="267">
        <v>0.37691214566386255</v>
      </c>
      <c r="L99" s="267">
        <v>0.14626781896075422</v>
      </c>
      <c r="M99" s="268">
        <v>14.403</v>
      </c>
      <c r="N99" s="269">
        <v>5.3867613874789042E-2</v>
      </c>
      <c r="O99" s="269">
        <v>31.512554116751588</v>
      </c>
      <c r="P99" s="270">
        <v>3</v>
      </c>
      <c r="Q99" s="271">
        <v>1</v>
      </c>
      <c r="R99" s="271">
        <v>602</v>
      </c>
    </row>
    <row r="100" spans="1:18" ht="16.5" x14ac:dyDescent="0.25">
      <c r="A100" s="260" t="s">
        <v>117</v>
      </c>
      <c r="B100" s="261" t="s">
        <v>569</v>
      </c>
      <c r="C100" s="262" t="s">
        <v>69</v>
      </c>
      <c r="D100" s="263">
        <v>0.74481074192845431</v>
      </c>
      <c r="E100" s="264">
        <v>9141</v>
      </c>
      <c r="F100" s="235" t="s">
        <v>122</v>
      </c>
      <c r="G100" s="265" t="s">
        <v>318</v>
      </c>
      <c r="H100" s="266">
        <v>10</v>
      </c>
      <c r="I100" s="236">
        <v>1397.9109999999998</v>
      </c>
      <c r="J100" s="267">
        <v>2.2316371794999991E-2</v>
      </c>
      <c r="K100" s="267">
        <v>0.38744545074591352</v>
      </c>
      <c r="L100" s="267">
        <v>7.153531233390395E-2</v>
      </c>
      <c r="M100" s="268">
        <v>14.281000000000001</v>
      </c>
      <c r="N100" s="269">
        <v>0</v>
      </c>
      <c r="O100" s="269">
        <v>15.880839338126679</v>
      </c>
      <c r="P100" s="270">
        <v>30</v>
      </c>
      <c r="Q100" s="271">
        <v>0</v>
      </c>
      <c r="R100" s="271">
        <v>222</v>
      </c>
    </row>
    <row r="101" spans="1:18" ht="16.5" x14ac:dyDescent="0.25">
      <c r="A101" s="260" t="s">
        <v>117</v>
      </c>
      <c r="B101" s="261" t="s">
        <v>571</v>
      </c>
      <c r="C101" s="262" t="s">
        <v>66</v>
      </c>
      <c r="D101" s="263">
        <v>0.84171828950267336</v>
      </c>
      <c r="E101" s="264">
        <v>7240</v>
      </c>
      <c r="F101" s="235" t="s">
        <v>124</v>
      </c>
      <c r="G101" s="265" t="s">
        <v>361</v>
      </c>
      <c r="H101" s="266">
        <v>2</v>
      </c>
      <c r="I101" s="236">
        <v>2528.1769999999997</v>
      </c>
      <c r="J101" s="267">
        <v>3.3765174556932682E-2</v>
      </c>
      <c r="K101" s="267">
        <v>0.32981527841470942</v>
      </c>
      <c r="L101" s="267">
        <v>0.21517480777651246</v>
      </c>
      <c r="M101" s="268">
        <v>13.349</v>
      </c>
      <c r="N101" s="269">
        <v>0</v>
      </c>
      <c r="O101" s="269">
        <v>6.2100082391383209</v>
      </c>
      <c r="P101" s="270">
        <v>11</v>
      </c>
      <c r="Q101" s="271">
        <v>0</v>
      </c>
      <c r="R101" s="271">
        <v>157</v>
      </c>
    </row>
    <row r="102" spans="1:18" ht="16.5" x14ac:dyDescent="0.25">
      <c r="A102" s="260" t="s">
        <v>117</v>
      </c>
      <c r="B102" s="261" t="s">
        <v>579</v>
      </c>
      <c r="C102" s="262" t="s">
        <v>69</v>
      </c>
      <c r="D102" s="263">
        <v>0.67714285714285716</v>
      </c>
      <c r="E102" s="264">
        <v>3133</v>
      </c>
      <c r="F102" s="235" t="s">
        <v>121</v>
      </c>
      <c r="G102" s="265" t="s">
        <v>282</v>
      </c>
      <c r="H102" s="266">
        <v>1</v>
      </c>
      <c r="I102" s="236">
        <v>2231.5929999999998</v>
      </c>
      <c r="J102" s="267">
        <v>3.1970042212606291E-2</v>
      </c>
      <c r="K102" s="267">
        <v>0.36778344831619963</v>
      </c>
      <c r="L102" s="267">
        <v>0.16983383618787118</v>
      </c>
      <c r="M102" s="268">
        <v>15.263999999999999</v>
      </c>
      <c r="N102" s="269">
        <v>0</v>
      </c>
      <c r="O102" s="269">
        <v>11.292381720143414</v>
      </c>
      <c r="P102" s="270">
        <v>22</v>
      </c>
      <c r="Q102" s="271">
        <v>0</v>
      </c>
      <c r="R102" s="271">
        <v>252</v>
      </c>
    </row>
    <row r="103" spans="1:18" ht="16.5" x14ac:dyDescent="0.25">
      <c r="A103" s="260" t="s">
        <v>117</v>
      </c>
      <c r="B103" s="261" t="s">
        <v>581</v>
      </c>
      <c r="C103" s="262" t="s">
        <v>69</v>
      </c>
      <c r="D103" s="263">
        <v>0.72458333333333336</v>
      </c>
      <c r="E103" s="264">
        <v>3168</v>
      </c>
      <c r="F103" s="235" t="s">
        <v>122</v>
      </c>
      <c r="G103" s="265" t="s">
        <v>310</v>
      </c>
      <c r="H103" s="266">
        <v>1</v>
      </c>
      <c r="I103" s="236">
        <v>2138.1689999999999</v>
      </c>
      <c r="J103" s="267">
        <v>2.2202909980610169E-2</v>
      </c>
      <c r="K103" s="267">
        <v>0.35595760620805122</v>
      </c>
      <c r="L103" s="267">
        <v>0.24647256601325715</v>
      </c>
      <c r="M103" s="268">
        <v>17.36</v>
      </c>
      <c r="N103" s="269">
        <v>0</v>
      </c>
      <c r="O103" s="269">
        <v>6.8282722273122474</v>
      </c>
      <c r="P103" s="270">
        <v>24</v>
      </c>
      <c r="Q103" s="271">
        <v>0</v>
      </c>
      <c r="R103" s="271">
        <v>146</v>
      </c>
    </row>
    <row r="104" spans="1:18" ht="16.5" x14ac:dyDescent="0.25">
      <c r="A104" s="260" t="s">
        <v>117</v>
      </c>
      <c r="B104" s="261" t="s">
        <v>583</v>
      </c>
      <c r="C104" s="262" t="s">
        <v>69</v>
      </c>
      <c r="D104" s="263">
        <v>0.77036646872595282</v>
      </c>
      <c r="E104" s="264">
        <v>4865</v>
      </c>
      <c r="F104" s="235" t="s">
        <v>123</v>
      </c>
      <c r="G104" s="265" t="s">
        <v>335</v>
      </c>
      <c r="H104" s="266">
        <v>9</v>
      </c>
      <c r="I104" s="236">
        <v>1983.8920000000001</v>
      </c>
      <c r="J104" s="267">
        <v>3.4322051909850632E-2</v>
      </c>
      <c r="K104" s="267">
        <v>0.37063599343688097</v>
      </c>
      <c r="L104" s="267">
        <v>0.10988501390196644</v>
      </c>
      <c r="M104" s="268">
        <v>14.122999999999999</v>
      </c>
      <c r="N104" s="269">
        <v>5.040596967980112E-2</v>
      </c>
      <c r="O104" s="269">
        <v>62.049748675835176</v>
      </c>
      <c r="P104" s="270">
        <v>47</v>
      </c>
      <c r="Q104" s="271">
        <v>1</v>
      </c>
      <c r="R104" s="271">
        <v>1231</v>
      </c>
    </row>
    <row r="105" spans="1:18" ht="16.5" x14ac:dyDescent="0.25">
      <c r="A105" s="260" t="s">
        <v>117</v>
      </c>
      <c r="B105" s="261" t="s">
        <v>585</v>
      </c>
      <c r="C105" s="262" t="s">
        <v>69</v>
      </c>
      <c r="D105" s="263">
        <v>0.7907142857142857</v>
      </c>
      <c r="E105" s="264">
        <v>315</v>
      </c>
      <c r="F105" s="235" t="s">
        <v>120</v>
      </c>
      <c r="G105" s="265" t="s">
        <v>265</v>
      </c>
      <c r="H105" s="266">
        <v>1</v>
      </c>
      <c r="I105" s="236">
        <v>2161.308</v>
      </c>
      <c r="J105" s="267">
        <v>2.0845910045117787E-2</v>
      </c>
      <c r="K105" s="267">
        <v>0.3009427693723058</v>
      </c>
      <c r="L105" s="267">
        <v>0.17720750582517625</v>
      </c>
      <c r="M105" s="268">
        <v>11.695</v>
      </c>
      <c r="N105" s="269">
        <v>0.23134139141667917</v>
      </c>
      <c r="O105" s="269">
        <v>7.8656073081670916</v>
      </c>
      <c r="P105" s="270">
        <v>0</v>
      </c>
      <c r="Q105" s="271">
        <v>5</v>
      </c>
      <c r="R105" s="271">
        <v>170</v>
      </c>
    </row>
    <row r="106" spans="1:18" ht="16.5" x14ac:dyDescent="0.25">
      <c r="A106" s="260" t="s">
        <v>117</v>
      </c>
      <c r="B106" s="261" t="s">
        <v>589</v>
      </c>
      <c r="C106" s="262" t="s">
        <v>69</v>
      </c>
      <c r="D106" s="263">
        <v>0.7735483870967742</v>
      </c>
      <c r="E106" s="264">
        <v>9627</v>
      </c>
      <c r="F106" s="235" t="s">
        <v>124</v>
      </c>
      <c r="G106" s="265" t="s">
        <v>360</v>
      </c>
      <c r="H106" s="266">
        <v>1</v>
      </c>
      <c r="I106" s="236">
        <v>2413.0729999999999</v>
      </c>
      <c r="J106" s="267">
        <v>1.1794844511131719E-2</v>
      </c>
      <c r="K106" s="267">
        <v>0.32569523254981425</v>
      </c>
      <c r="L106" s="267">
        <v>0.17363751531760541</v>
      </c>
      <c r="M106" s="268">
        <v>13.798</v>
      </c>
      <c r="N106" s="269">
        <v>0</v>
      </c>
      <c r="O106" s="269">
        <v>4.8071483954277392</v>
      </c>
      <c r="P106" s="270">
        <v>5</v>
      </c>
      <c r="Q106" s="271">
        <v>0</v>
      </c>
      <c r="R106" s="271">
        <v>116</v>
      </c>
    </row>
    <row r="107" spans="1:18" ht="16.5" x14ac:dyDescent="0.25">
      <c r="A107" s="260" t="s">
        <v>117</v>
      </c>
      <c r="B107" s="261" t="s">
        <v>591</v>
      </c>
      <c r="C107" s="262" t="s">
        <v>66</v>
      </c>
      <c r="D107" s="263">
        <v>0.8049477701050769</v>
      </c>
      <c r="E107" s="264">
        <v>9956</v>
      </c>
      <c r="F107" s="235" t="s">
        <v>119</v>
      </c>
      <c r="G107" s="265" t="s">
        <v>245</v>
      </c>
      <c r="H107" s="266">
        <v>2</v>
      </c>
      <c r="I107" s="236">
        <v>163.53399999999999</v>
      </c>
      <c r="J107" s="267">
        <v>3.5362331025645656E-2</v>
      </c>
      <c r="K107" s="267">
        <v>0.36956596660042967</v>
      </c>
      <c r="L107" s="267">
        <v>0.22310504649221291</v>
      </c>
      <c r="M107" s="268">
        <v>15.993</v>
      </c>
      <c r="N107" s="269">
        <v>0</v>
      </c>
      <c r="O107" s="269">
        <v>4.8919490748101317</v>
      </c>
      <c r="P107" s="270">
        <v>5</v>
      </c>
      <c r="Q107" s="271">
        <v>0</v>
      </c>
      <c r="R107" s="271">
        <v>24</v>
      </c>
    </row>
    <row r="108" spans="1:18" ht="16.5" x14ac:dyDescent="0.25">
      <c r="A108" s="260" t="s">
        <v>117</v>
      </c>
      <c r="B108" s="261" t="s">
        <v>593</v>
      </c>
      <c r="C108" s="262" t="s">
        <v>69</v>
      </c>
      <c r="D108" s="263">
        <v>0.77913043478260879</v>
      </c>
      <c r="E108" s="264">
        <v>4943</v>
      </c>
      <c r="F108" s="235" t="s">
        <v>122</v>
      </c>
      <c r="G108" s="265" t="s">
        <v>325</v>
      </c>
      <c r="H108" s="266">
        <v>1</v>
      </c>
      <c r="I108" s="236">
        <v>1491.8979999999999</v>
      </c>
      <c r="J108" s="267">
        <v>1.6255529365299028E-2</v>
      </c>
      <c r="K108" s="267">
        <v>0.35464181846544524</v>
      </c>
      <c r="L108" s="267">
        <v>6.3006988413417009E-2</v>
      </c>
      <c r="M108" s="268">
        <v>13.176</v>
      </c>
      <c r="N108" s="269">
        <v>0</v>
      </c>
      <c r="O108" s="269">
        <v>6.6358423967322171</v>
      </c>
      <c r="P108" s="270">
        <v>3</v>
      </c>
      <c r="Q108" s="271">
        <v>0</v>
      </c>
      <c r="R108" s="271">
        <v>99</v>
      </c>
    </row>
    <row r="109" spans="1:18" ht="16.5" x14ac:dyDescent="0.25">
      <c r="A109" s="260" t="s">
        <v>117</v>
      </c>
      <c r="B109" s="261" t="s">
        <v>595</v>
      </c>
      <c r="C109" s="262" t="s">
        <v>66</v>
      </c>
      <c r="D109" s="263">
        <v>0.80086956521739139</v>
      </c>
      <c r="E109" s="264">
        <v>5643</v>
      </c>
      <c r="F109" s="235" t="s">
        <v>122</v>
      </c>
      <c r="G109" s="265" t="s">
        <v>325</v>
      </c>
      <c r="H109" s="266">
        <v>1</v>
      </c>
      <c r="I109" s="236">
        <v>1984.3910000000001</v>
      </c>
      <c r="J109" s="267">
        <v>8.7384891928629065E-3</v>
      </c>
      <c r="K109" s="267">
        <v>0.38185809291775741</v>
      </c>
      <c r="L109" s="267">
        <v>0.18393552480332756</v>
      </c>
      <c r="M109" s="268">
        <v>13.106999999999999</v>
      </c>
      <c r="N109" s="269">
        <v>0</v>
      </c>
      <c r="O109" s="269">
        <v>5.1905093300665035</v>
      </c>
      <c r="P109" s="270">
        <v>35</v>
      </c>
      <c r="Q109" s="271">
        <v>0</v>
      </c>
      <c r="R109" s="271">
        <v>103</v>
      </c>
    </row>
    <row r="110" spans="1:18" ht="16.5" x14ac:dyDescent="0.25">
      <c r="A110" s="260" t="s">
        <v>117</v>
      </c>
      <c r="B110" s="261" t="s">
        <v>597</v>
      </c>
      <c r="C110" s="262" t="s">
        <v>66</v>
      </c>
      <c r="D110" s="263">
        <v>0.81591380585470275</v>
      </c>
      <c r="E110" s="264">
        <v>5357</v>
      </c>
      <c r="F110" s="235" t="s">
        <v>123</v>
      </c>
      <c r="G110" s="265" t="s">
        <v>335</v>
      </c>
      <c r="H110" s="266">
        <v>10</v>
      </c>
      <c r="I110" s="236">
        <v>1663.2239999999999</v>
      </c>
      <c r="J110" s="267">
        <v>1.9798433749569303E-2</v>
      </c>
      <c r="K110" s="267">
        <v>0.37752013489310221</v>
      </c>
      <c r="L110" s="267">
        <v>0.22744472540557584</v>
      </c>
      <c r="M110" s="268">
        <v>13.420999999999999</v>
      </c>
      <c r="N110" s="269">
        <v>0.1202483850641886</v>
      </c>
      <c r="O110" s="269">
        <v>47.31773952275821</v>
      </c>
      <c r="P110" s="270">
        <v>12</v>
      </c>
      <c r="Q110" s="271">
        <v>2</v>
      </c>
      <c r="R110" s="271">
        <v>816</v>
      </c>
    </row>
    <row r="111" spans="1:18" ht="16.5" x14ac:dyDescent="0.25">
      <c r="A111" s="260" t="s">
        <v>117</v>
      </c>
      <c r="B111" s="261" t="s">
        <v>1110</v>
      </c>
      <c r="C111" s="262" t="s">
        <v>69</v>
      </c>
      <c r="D111" s="263">
        <v>0.69770886770045215</v>
      </c>
      <c r="E111" s="264">
        <v>6917</v>
      </c>
      <c r="F111" s="235" t="s">
        <v>120</v>
      </c>
      <c r="G111" s="265" t="s">
        <v>258</v>
      </c>
      <c r="H111" s="266">
        <v>13</v>
      </c>
      <c r="I111" s="236">
        <v>1728.5509999999999</v>
      </c>
      <c r="J111" s="267">
        <v>2.1879419764754562E-2</v>
      </c>
      <c r="K111" s="267">
        <v>0.33727025154143858</v>
      </c>
      <c r="L111" s="267">
        <v>0.21347359724995099</v>
      </c>
      <c r="M111" s="268">
        <v>14.411</v>
      </c>
      <c r="N111" s="269">
        <v>5.7851923373970458E-2</v>
      </c>
      <c r="O111" s="269">
        <v>10.008382743696888</v>
      </c>
      <c r="P111" s="270">
        <v>2</v>
      </c>
      <c r="Q111" s="271">
        <v>1</v>
      </c>
      <c r="R111" s="271">
        <v>201</v>
      </c>
    </row>
    <row r="112" spans="1:18" ht="16.5" x14ac:dyDescent="0.25">
      <c r="A112" s="260" t="s">
        <v>117</v>
      </c>
      <c r="B112" s="261" t="s">
        <v>605</v>
      </c>
      <c r="C112" s="262" t="s">
        <v>69</v>
      </c>
      <c r="D112" s="263">
        <v>0.76291073101336482</v>
      </c>
      <c r="E112" s="264">
        <v>3773</v>
      </c>
      <c r="F112" s="235" t="s">
        <v>121</v>
      </c>
      <c r="G112" s="265" t="s">
        <v>290</v>
      </c>
      <c r="H112" s="266">
        <v>2</v>
      </c>
      <c r="I112" s="236">
        <v>2280.2280000000001</v>
      </c>
      <c r="J112" s="267">
        <v>1.5922227775957094E-2</v>
      </c>
      <c r="K112" s="267">
        <v>0.37578862831405418</v>
      </c>
      <c r="L112" s="267">
        <v>0.22015342325416581</v>
      </c>
      <c r="M112" s="268">
        <v>13.598000000000001</v>
      </c>
      <c r="N112" s="269">
        <v>4.3855263596447369E-2</v>
      </c>
      <c r="O112" s="269">
        <v>34.470237186807637</v>
      </c>
      <c r="P112" s="270">
        <v>7</v>
      </c>
      <c r="Q112" s="271">
        <v>1</v>
      </c>
      <c r="R112" s="271">
        <v>786</v>
      </c>
    </row>
    <row r="113" spans="1:18" ht="16.5" x14ac:dyDescent="0.25">
      <c r="A113" s="260" t="s">
        <v>117</v>
      </c>
      <c r="B113" s="261" t="s">
        <v>607</v>
      </c>
      <c r="C113" s="262" t="s">
        <v>69</v>
      </c>
      <c r="D113" s="263">
        <v>0.68416401036026975</v>
      </c>
      <c r="E113" s="264">
        <v>1298</v>
      </c>
      <c r="F113" s="235" t="s">
        <v>121</v>
      </c>
      <c r="G113" s="265" t="s">
        <v>287</v>
      </c>
      <c r="H113" s="266">
        <v>2</v>
      </c>
      <c r="I113" s="236">
        <v>1428.81</v>
      </c>
      <c r="J113" s="267">
        <v>4.207491779865228E-2</v>
      </c>
      <c r="K113" s="267">
        <v>0.39760961001724737</v>
      </c>
      <c r="L113" s="267">
        <v>0.22356726102840943</v>
      </c>
      <c r="M113" s="268">
        <v>17.885999999999999</v>
      </c>
      <c r="N113" s="269">
        <v>0</v>
      </c>
      <c r="O113" s="269">
        <v>29.745032579559215</v>
      </c>
      <c r="P113" s="270">
        <v>10</v>
      </c>
      <c r="Q113" s="271">
        <v>0</v>
      </c>
      <c r="R113" s="271">
        <v>428</v>
      </c>
    </row>
    <row r="114" spans="1:18" ht="16.5" x14ac:dyDescent="0.25">
      <c r="A114" s="260" t="s">
        <v>117</v>
      </c>
      <c r="B114" s="261" t="s">
        <v>611</v>
      </c>
      <c r="C114" s="262" t="s">
        <v>66</v>
      </c>
      <c r="D114" s="263">
        <v>0.8398120749418263</v>
      </c>
      <c r="E114" s="264">
        <v>7593</v>
      </c>
      <c r="F114" s="235" t="s">
        <v>124</v>
      </c>
      <c r="G114" s="265" t="s">
        <v>361</v>
      </c>
      <c r="H114" s="266">
        <v>14</v>
      </c>
      <c r="I114" s="236">
        <v>2325.607</v>
      </c>
      <c r="J114" s="267">
        <v>2.2173813027458283E-2</v>
      </c>
      <c r="K114" s="267">
        <v>0.3610567058624416</v>
      </c>
      <c r="L114" s="267">
        <v>0.23606740089791611</v>
      </c>
      <c r="M114" s="268">
        <v>12.670999999999999</v>
      </c>
      <c r="N114" s="269">
        <v>0</v>
      </c>
      <c r="O114" s="269">
        <v>20.682772282677167</v>
      </c>
      <c r="P114" s="270">
        <v>3</v>
      </c>
      <c r="Q114" s="271">
        <v>0</v>
      </c>
      <c r="R114" s="271">
        <v>481</v>
      </c>
    </row>
    <row r="115" spans="1:18" ht="16.5" x14ac:dyDescent="0.25">
      <c r="A115" s="260" t="s">
        <v>117</v>
      </c>
      <c r="B115" s="261" t="s">
        <v>617</v>
      </c>
      <c r="C115" s="262" t="s">
        <v>69</v>
      </c>
      <c r="D115" s="263">
        <v>0.73096047656938001</v>
      </c>
      <c r="E115" s="264">
        <v>9187</v>
      </c>
      <c r="F115" s="235" t="s">
        <v>122</v>
      </c>
      <c r="G115" s="265" t="s">
        <v>322</v>
      </c>
      <c r="H115" s="266">
        <v>2</v>
      </c>
      <c r="I115" s="236">
        <v>717.44499999999994</v>
      </c>
      <c r="J115" s="267">
        <v>2.1838109360624715E-2</v>
      </c>
      <c r="K115" s="267">
        <v>0.37592566262068461</v>
      </c>
      <c r="L115" s="267">
        <v>0.27595466383282458</v>
      </c>
      <c r="M115" s="268">
        <v>13.367000000000001</v>
      </c>
      <c r="N115" s="269">
        <v>0</v>
      </c>
      <c r="O115" s="269">
        <v>7.9448598847298406</v>
      </c>
      <c r="P115" s="270">
        <v>2</v>
      </c>
      <c r="Q115" s="271">
        <v>0</v>
      </c>
      <c r="R115" s="271">
        <v>62</v>
      </c>
    </row>
    <row r="116" spans="1:18" ht="16.5" x14ac:dyDescent="0.25">
      <c r="A116" s="260" t="s">
        <v>117</v>
      </c>
      <c r="B116" s="261" t="s">
        <v>625</v>
      </c>
      <c r="C116" s="262" t="s">
        <v>69</v>
      </c>
      <c r="D116" s="263">
        <v>0.73965473397369486</v>
      </c>
      <c r="E116" s="264">
        <v>41</v>
      </c>
      <c r="F116" s="235" t="s">
        <v>123</v>
      </c>
      <c r="G116" s="265" t="s">
        <v>339</v>
      </c>
      <c r="H116" s="266">
        <v>7</v>
      </c>
      <c r="I116" s="236">
        <v>967.36500000000001</v>
      </c>
      <c r="J116" s="267">
        <v>3.396582902025698E-2</v>
      </c>
      <c r="K116" s="267">
        <v>0.37299070053040567</v>
      </c>
      <c r="L116" s="267">
        <v>0.19117792384468965</v>
      </c>
      <c r="M116" s="268">
        <v>16.04</v>
      </c>
      <c r="N116" s="269">
        <v>0</v>
      </c>
      <c r="O116" s="269">
        <v>48.895711546313954</v>
      </c>
      <c r="P116" s="270">
        <v>21</v>
      </c>
      <c r="Q116" s="271">
        <v>0</v>
      </c>
      <c r="R116" s="271">
        <v>567</v>
      </c>
    </row>
    <row r="117" spans="1:18" ht="16.5" x14ac:dyDescent="0.25">
      <c r="A117" s="260" t="s">
        <v>117</v>
      </c>
      <c r="B117" s="261" t="s">
        <v>627</v>
      </c>
      <c r="C117" s="262" t="s">
        <v>69</v>
      </c>
      <c r="D117" s="263">
        <v>0.77648785534894327</v>
      </c>
      <c r="E117" s="264">
        <v>225</v>
      </c>
      <c r="F117" s="235" t="s">
        <v>123</v>
      </c>
      <c r="G117" s="265" t="s">
        <v>334</v>
      </c>
      <c r="H117" s="266">
        <v>10</v>
      </c>
      <c r="I117" s="236">
        <v>1204.933</v>
      </c>
      <c r="J117" s="267">
        <v>2.1281368002574033E-2</v>
      </c>
      <c r="K117" s="267">
        <v>0.33770653648871668</v>
      </c>
      <c r="L117" s="267">
        <v>0.26334627507700636</v>
      </c>
      <c r="M117" s="268">
        <v>16.777999999999999</v>
      </c>
      <c r="N117" s="269">
        <v>8.2992166369416392E-2</v>
      </c>
      <c r="O117" s="269">
        <v>21.743947588787094</v>
      </c>
      <c r="P117" s="270">
        <v>2</v>
      </c>
      <c r="Q117" s="271">
        <v>2</v>
      </c>
      <c r="R117" s="271">
        <v>318</v>
      </c>
    </row>
    <row r="118" spans="1:18" ht="16.5" x14ac:dyDescent="0.25">
      <c r="A118" s="260" t="s">
        <v>117</v>
      </c>
      <c r="B118" s="261" t="s">
        <v>629</v>
      </c>
      <c r="C118" s="262" t="s">
        <v>69</v>
      </c>
      <c r="D118" s="263">
        <v>0.67768257736748616</v>
      </c>
      <c r="E118" s="264">
        <v>1631</v>
      </c>
      <c r="F118" s="235" t="s">
        <v>120</v>
      </c>
      <c r="G118" s="265" t="s">
        <v>274</v>
      </c>
      <c r="H118" s="266">
        <v>3</v>
      </c>
      <c r="I118" s="236">
        <v>1363.645</v>
      </c>
      <c r="J118" s="267">
        <v>6.053204469752077E-2</v>
      </c>
      <c r="K118" s="267">
        <v>0.33105091381119289</v>
      </c>
      <c r="L118" s="267">
        <v>0.20533203289712498</v>
      </c>
      <c r="M118" s="268">
        <v>16.622</v>
      </c>
      <c r="N118" s="269">
        <v>7.3332868891830355E-2</v>
      </c>
      <c r="O118" s="269">
        <v>34.833112723619415</v>
      </c>
      <c r="P118" s="270">
        <v>6</v>
      </c>
      <c r="Q118" s="271">
        <v>1</v>
      </c>
      <c r="R118" s="271">
        <v>475</v>
      </c>
    </row>
    <row r="119" spans="1:18" ht="16.5" x14ac:dyDescent="0.25">
      <c r="A119" s="260" t="s">
        <v>117</v>
      </c>
      <c r="B119" s="261" t="s">
        <v>633</v>
      </c>
      <c r="C119" s="262" t="s">
        <v>69</v>
      </c>
      <c r="D119" s="263">
        <v>0.78341399049422122</v>
      </c>
      <c r="E119" s="264">
        <v>7389</v>
      </c>
      <c r="F119" s="235" t="s">
        <v>122</v>
      </c>
      <c r="G119" s="265" t="s">
        <v>312</v>
      </c>
      <c r="H119" s="266">
        <v>2</v>
      </c>
      <c r="I119" s="236">
        <v>1649.0930000000001</v>
      </c>
      <c r="J119" s="267">
        <v>2.7670223963079294E-2</v>
      </c>
      <c r="K119" s="267">
        <v>0.36000456426938177</v>
      </c>
      <c r="L119" s="267">
        <v>0.15948160594945221</v>
      </c>
      <c r="M119" s="268">
        <v>11.525</v>
      </c>
      <c r="N119" s="269">
        <v>0</v>
      </c>
      <c r="O119" s="269">
        <v>8.065039388318306</v>
      </c>
      <c r="P119" s="270">
        <v>7</v>
      </c>
      <c r="Q119" s="271">
        <v>0</v>
      </c>
      <c r="R119" s="271">
        <v>133</v>
      </c>
    </row>
    <row r="120" spans="1:18" ht="16.5" x14ac:dyDescent="0.25">
      <c r="A120" s="260" t="s">
        <v>117</v>
      </c>
      <c r="B120" s="261" t="s">
        <v>637</v>
      </c>
      <c r="C120" s="262" t="s">
        <v>69</v>
      </c>
      <c r="D120" s="263">
        <v>0.78271306836676202</v>
      </c>
      <c r="E120" s="264">
        <v>1201</v>
      </c>
      <c r="F120" s="235" t="s">
        <v>122</v>
      </c>
      <c r="G120" s="265" t="s">
        <v>329</v>
      </c>
      <c r="H120" s="266">
        <v>15</v>
      </c>
      <c r="I120" s="236">
        <v>3938.2339999999999</v>
      </c>
      <c r="J120" s="267">
        <v>3.7241603900190615E-2</v>
      </c>
      <c r="K120" s="267">
        <v>0.34055499075731616</v>
      </c>
      <c r="L120" s="267">
        <v>0.18460050875595507</v>
      </c>
      <c r="M120" s="268">
        <v>12.361000000000001</v>
      </c>
      <c r="N120" s="269">
        <v>0.10156836795375795</v>
      </c>
      <c r="O120" s="269">
        <v>11.147128382924935</v>
      </c>
      <c r="P120" s="270">
        <v>19</v>
      </c>
      <c r="Q120" s="271">
        <v>4</v>
      </c>
      <c r="R120" s="271">
        <v>439</v>
      </c>
    </row>
    <row r="121" spans="1:18" ht="16.5" x14ac:dyDescent="0.25">
      <c r="A121" s="260" t="s">
        <v>117</v>
      </c>
      <c r="B121" s="261" t="s">
        <v>641</v>
      </c>
      <c r="C121" s="262" t="s">
        <v>69</v>
      </c>
      <c r="D121" s="263">
        <v>0.78395199903820922</v>
      </c>
      <c r="E121" s="264">
        <v>2451</v>
      </c>
      <c r="F121" s="235" t="s">
        <v>123</v>
      </c>
      <c r="G121" s="265" t="s">
        <v>346</v>
      </c>
      <c r="H121" s="266">
        <v>10</v>
      </c>
      <c r="I121" s="236">
        <v>2121.6820000000002</v>
      </c>
      <c r="J121" s="267">
        <v>2.2783914030146516E-2</v>
      </c>
      <c r="K121" s="267">
        <v>0.39714470802046231</v>
      </c>
      <c r="L121" s="267">
        <v>5.5735042166603757E-2</v>
      </c>
      <c r="M121" s="268">
        <v>15.215999999999999</v>
      </c>
      <c r="N121" s="269">
        <v>4.7132416639251308E-2</v>
      </c>
      <c r="O121" s="269">
        <v>51.421466553423173</v>
      </c>
      <c r="P121" s="270">
        <v>33</v>
      </c>
      <c r="Q121" s="271">
        <v>1</v>
      </c>
      <c r="R121" s="271">
        <v>1106</v>
      </c>
    </row>
    <row r="122" spans="1:18" ht="16.5" x14ac:dyDescent="0.25">
      <c r="A122" s="260" t="s">
        <v>117</v>
      </c>
      <c r="B122" s="261" t="s">
        <v>643</v>
      </c>
      <c r="C122" s="262" t="s">
        <v>69</v>
      </c>
      <c r="D122" s="263">
        <v>0.70982949064568113</v>
      </c>
      <c r="E122" s="264">
        <v>2100</v>
      </c>
      <c r="F122" s="235" t="s">
        <v>121</v>
      </c>
      <c r="G122" s="265" t="s">
        <v>287</v>
      </c>
      <c r="H122" s="266">
        <v>2</v>
      </c>
      <c r="I122" s="236">
        <v>2285.3920000000003</v>
      </c>
      <c r="J122" s="267">
        <v>2.9577469607918853E-2</v>
      </c>
      <c r="K122" s="267">
        <v>0.39371198541557445</v>
      </c>
      <c r="L122" s="267">
        <v>0.13474132257245369</v>
      </c>
      <c r="M122" s="268">
        <v>15.71</v>
      </c>
      <c r="N122" s="269">
        <v>0</v>
      </c>
      <c r="O122" s="269">
        <v>17.152418491007229</v>
      </c>
      <c r="P122" s="270">
        <v>17</v>
      </c>
      <c r="Q122" s="271">
        <v>0</v>
      </c>
      <c r="R122" s="271">
        <v>399</v>
      </c>
    </row>
    <row r="123" spans="1:18" ht="16.5" x14ac:dyDescent="0.25">
      <c r="A123" s="260" t="s">
        <v>117</v>
      </c>
      <c r="B123" s="261" t="s">
        <v>649</v>
      </c>
      <c r="C123" s="262" t="s">
        <v>69</v>
      </c>
      <c r="D123" s="263">
        <v>0.77555070504732215</v>
      </c>
      <c r="E123" s="264">
        <v>9727</v>
      </c>
      <c r="F123" s="235" t="s">
        <v>122</v>
      </c>
      <c r="G123" s="265" t="s">
        <v>317</v>
      </c>
      <c r="H123" s="266">
        <v>2</v>
      </c>
      <c r="I123" s="236">
        <v>1702.2569999999998</v>
      </c>
      <c r="J123" s="267">
        <v>1.3996968050174832E-2</v>
      </c>
      <c r="K123" s="267">
        <v>0.37592916928757997</v>
      </c>
      <c r="L123" s="267">
        <v>0.18504843863176945</v>
      </c>
      <c r="M123" s="268">
        <v>12.468</v>
      </c>
      <c r="N123" s="269">
        <v>0</v>
      </c>
      <c r="O123" s="269">
        <v>7.8131562977858229</v>
      </c>
      <c r="P123" s="270">
        <v>11</v>
      </c>
      <c r="Q123" s="271">
        <v>0</v>
      </c>
      <c r="R123" s="271">
        <v>133</v>
      </c>
    </row>
    <row r="124" spans="1:18" ht="16.5" x14ac:dyDescent="0.25">
      <c r="A124" s="260" t="s">
        <v>117</v>
      </c>
      <c r="B124" s="261" t="s">
        <v>653</v>
      </c>
      <c r="C124" s="262" t="s">
        <v>69</v>
      </c>
      <c r="D124" s="263">
        <v>0.71213209970098257</v>
      </c>
      <c r="E124" s="264">
        <v>5387</v>
      </c>
      <c r="F124" s="235" t="s">
        <v>121</v>
      </c>
      <c r="G124" s="265" t="s">
        <v>296</v>
      </c>
      <c r="H124" s="266">
        <v>2</v>
      </c>
      <c r="I124" s="236">
        <v>2034.472</v>
      </c>
      <c r="J124" s="267">
        <v>2.2345468882726555E-2</v>
      </c>
      <c r="K124" s="267">
        <v>0.38532966142317204</v>
      </c>
      <c r="L124" s="267">
        <v>0.2329842828999367</v>
      </c>
      <c r="M124" s="268">
        <v>15.784000000000001</v>
      </c>
      <c r="N124" s="269">
        <v>9.8305604599129404E-2</v>
      </c>
      <c r="O124" s="269">
        <v>21.283163395711515</v>
      </c>
      <c r="P124" s="270">
        <v>8</v>
      </c>
      <c r="Q124" s="271">
        <v>2</v>
      </c>
      <c r="R124" s="271">
        <v>433</v>
      </c>
    </row>
    <row r="125" spans="1:18" ht="16.5" x14ac:dyDescent="0.25">
      <c r="A125" s="260" t="s">
        <v>117</v>
      </c>
      <c r="B125" s="261" t="s">
        <v>657</v>
      </c>
      <c r="C125" s="262" t="s">
        <v>66</v>
      </c>
      <c r="D125" s="263">
        <v>0.830952380952381</v>
      </c>
      <c r="E125" s="264">
        <v>3551</v>
      </c>
      <c r="F125" s="235" t="s">
        <v>118</v>
      </c>
      <c r="G125" s="265" t="s">
        <v>214</v>
      </c>
      <c r="H125" s="266">
        <v>1</v>
      </c>
      <c r="I125" s="236">
        <v>1926.192</v>
      </c>
      <c r="J125" s="267">
        <v>1.894130643075859E-2</v>
      </c>
      <c r="K125" s="267">
        <v>0.3678317370871621</v>
      </c>
      <c r="L125" s="267">
        <v>0.12252153471720369</v>
      </c>
      <c r="M125" s="268">
        <v>12.657999999999999</v>
      </c>
      <c r="N125" s="269">
        <v>0.31149542724712803</v>
      </c>
      <c r="O125" s="269">
        <v>3.9456087451302881</v>
      </c>
      <c r="P125" s="270">
        <v>20</v>
      </c>
      <c r="Q125" s="271">
        <v>6</v>
      </c>
      <c r="R125" s="271">
        <v>76</v>
      </c>
    </row>
    <row r="126" spans="1:18" ht="16.5" x14ac:dyDescent="0.25">
      <c r="A126" s="260" t="s">
        <v>117</v>
      </c>
      <c r="B126" s="261" t="s">
        <v>659</v>
      </c>
      <c r="C126" s="262" t="s">
        <v>69</v>
      </c>
      <c r="D126" s="263">
        <v>0.78161290322580645</v>
      </c>
      <c r="E126" s="264">
        <v>9856</v>
      </c>
      <c r="F126" s="235" t="s">
        <v>124</v>
      </c>
      <c r="G126" s="265" t="s">
        <v>360</v>
      </c>
      <c r="H126" s="266">
        <v>1</v>
      </c>
      <c r="I126" s="236">
        <v>2567.4110000000001</v>
      </c>
      <c r="J126" s="267">
        <v>6.5142177232926732E-3</v>
      </c>
      <c r="K126" s="267">
        <v>0.32822855761699604</v>
      </c>
      <c r="L126" s="267">
        <v>0.16787339463763301</v>
      </c>
      <c r="M126" s="268">
        <v>14.061999999999999</v>
      </c>
      <c r="N126" s="269">
        <v>0</v>
      </c>
      <c r="O126" s="269">
        <v>2.6875323039435446</v>
      </c>
      <c r="P126" s="270">
        <v>6</v>
      </c>
      <c r="Q126" s="271">
        <v>0</v>
      </c>
      <c r="R126" s="271">
        <v>69</v>
      </c>
    </row>
    <row r="127" spans="1:18" ht="16.5" x14ac:dyDescent="0.25">
      <c r="A127" s="260" t="s">
        <v>117</v>
      </c>
      <c r="B127" s="261" t="s">
        <v>661</v>
      </c>
      <c r="C127" s="262" t="s">
        <v>69</v>
      </c>
      <c r="D127" s="263">
        <v>0.73819899452589854</v>
      </c>
      <c r="E127" s="264">
        <v>5514</v>
      </c>
      <c r="F127" s="235" t="s">
        <v>123</v>
      </c>
      <c r="G127" s="265" t="s">
        <v>343</v>
      </c>
      <c r="H127" s="266">
        <v>4</v>
      </c>
      <c r="I127" s="236">
        <v>2253.9160000000002</v>
      </c>
      <c r="J127" s="267">
        <v>1.9775014338653793E-2</v>
      </c>
      <c r="K127" s="267">
        <v>0.37851074521968459</v>
      </c>
      <c r="L127" s="267">
        <v>0.21163166684117773</v>
      </c>
      <c r="M127" s="268">
        <v>16.213000000000001</v>
      </c>
      <c r="N127" s="269">
        <v>0</v>
      </c>
      <c r="O127" s="269">
        <v>63.666968955364794</v>
      </c>
      <c r="P127" s="270">
        <v>24</v>
      </c>
      <c r="Q127" s="271">
        <v>0</v>
      </c>
      <c r="R127" s="271">
        <v>1435</v>
      </c>
    </row>
    <row r="128" spans="1:18" ht="16.5" x14ac:dyDescent="0.25">
      <c r="A128" s="260" t="s">
        <v>117</v>
      </c>
      <c r="B128" s="261" t="s">
        <v>665</v>
      </c>
      <c r="C128" s="262" t="s">
        <v>66</v>
      </c>
      <c r="D128" s="263">
        <v>0.83354714973784028</v>
      </c>
      <c r="E128" s="264">
        <v>9746</v>
      </c>
      <c r="F128" s="235" t="s">
        <v>119</v>
      </c>
      <c r="G128" s="265" t="s">
        <v>244</v>
      </c>
      <c r="H128" s="266">
        <v>2</v>
      </c>
      <c r="I128" s="236">
        <v>839.197</v>
      </c>
      <c r="J128" s="267">
        <v>1.3720084366767587E-2</v>
      </c>
      <c r="K128" s="267">
        <v>0.32734142238308439</v>
      </c>
      <c r="L128" s="267">
        <v>0.17211778019698881</v>
      </c>
      <c r="M128" s="268">
        <v>11.023</v>
      </c>
      <c r="N128" s="269">
        <v>0</v>
      </c>
      <c r="O128" s="269">
        <v>5.1239458672993345</v>
      </c>
      <c r="P128" s="270">
        <v>1</v>
      </c>
      <c r="Q128" s="271">
        <v>0</v>
      </c>
      <c r="R128" s="271">
        <v>47</v>
      </c>
    </row>
    <row r="129" spans="1:18" ht="16.5" x14ac:dyDescent="0.25">
      <c r="A129" s="260" t="s">
        <v>117</v>
      </c>
      <c r="B129" s="261" t="s">
        <v>667</v>
      </c>
      <c r="C129" s="262" t="s">
        <v>66</v>
      </c>
      <c r="D129" s="263">
        <v>0.84428571428571419</v>
      </c>
      <c r="E129" s="264">
        <v>2199</v>
      </c>
      <c r="F129" s="235" t="s">
        <v>118</v>
      </c>
      <c r="G129" s="265" t="s">
        <v>225</v>
      </c>
      <c r="H129" s="266">
        <v>1</v>
      </c>
      <c r="I129" s="236">
        <v>570.93899999999996</v>
      </c>
      <c r="J129" s="267">
        <v>4.1459029791500152E-2</v>
      </c>
      <c r="K129" s="267">
        <v>0.28391675955681395</v>
      </c>
      <c r="L129" s="267">
        <v>0.12435654246775926</v>
      </c>
      <c r="M129" s="268">
        <v>11.071</v>
      </c>
      <c r="N129" s="269">
        <v>0.52545017944123629</v>
      </c>
      <c r="O129" s="269">
        <v>11.384753887893453</v>
      </c>
      <c r="P129" s="270">
        <v>2</v>
      </c>
      <c r="Q129" s="271">
        <v>3</v>
      </c>
      <c r="R129" s="271">
        <v>65</v>
      </c>
    </row>
    <row r="130" spans="1:18" ht="16.5" x14ac:dyDescent="0.25">
      <c r="A130" s="260" t="s">
        <v>117</v>
      </c>
      <c r="B130" s="261" t="s">
        <v>669</v>
      </c>
      <c r="C130" s="262" t="s">
        <v>69</v>
      </c>
      <c r="D130" s="263">
        <v>0.7910727103893187</v>
      </c>
      <c r="E130" s="264">
        <v>1493</v>
      </c>
      <c r="F130" s="235" t="s">
        <v>122</v>
      </c>
      <c r="G130" s="265" t="s">
        <v>319</v>
      </c>
      <c r="H130" s="266">
        <v>3</v>
      </c>
      <c r="I130" s="236">
        <v>1754.9679999999998</v>
      </c>
      <c r="J130" s="267">
        <v>2.5777767394057651E-2</v>
      </c>
      <c r="K130" s="267">
        <v>0.38304707094420987</v>
      </c>
      <c r="L130" s="267">
        <v>4.3185375438705285E-2</v>
      </c>
      <c r="M130" s="268">
        <v>12.744</v>
      </c>
      <c r="N130" s="269">
        <v>0.1139621919032142</v>
      </c>
      <c r="O130" s="269">
        <v>10.085653983434456</v>
      </c>
      <c r="P130" s="270">
        <v>33</v>
      </c>
      <c r="Q130" s="271">
        <v>2</v>
      </c>
      <c r="R130" s="271">
        <v>185</v>
      </c>
    </row>
    <row r="131" spans="1:18" ht="16.5" x14ac:dyDescent="0.25">
      <c r="A131" s="260" t="s">
        <v>117</v>
      </c>
      <c r="B131" s="261" t="s">
        <v>671</v>
      </c>
      <c r="C131" s="262" t="s">
        <v>66</v>
      </c>
      <c r="D131" s="263">
        <v>0.840654101562885</v>
      </c>
      <c r="E131" s="264">
        <v>6299</v>
      </c>
      <c r="F131" s="235" t="s">
        <v>118</v>
      </c>
      <c r="G131" s="265" t="s">
        <v>216</v>
      </c>
      <c r="H131" s="266">
        <v>2</v>
      </c>
      <c r="I131" s="236">
        <v>645.69399999999996</v>
      </c>
      <c r="J131" s="267">
        <v>3.7779428248438718E-2</v>
      </c>
      <c r="K131" s="267">
        <v>0.32406522277225402</v>
      </c>
      <c r="L131" s="267">
        <v>0.15733914958911388</v>
      </c>
      <c r="M131" s="268">
        <v>11.814</v>
      </c>
      <c r="N131" s="269">
        <v>0.46461636626637387</v>
      </c>
      <c r="O131" s="269">
        <v>11.615409156659346</v>
      </c>
      <c r="P131" s="270">
        <v>6</v>
      </c>
      <c r="Q131" s="271">
        <v>5</v>
      </c>
      <c r="R131" s="271">
        <v>78</v>
      </c>
    </row>
    <row r="132" spans="1:18" ht="16.5" x14ac:dyDescent="0.25">
      <c r="A132" s="260" t="s">
        <v>117</v>
      </c>
      <c r="B132" s="261" t="s">
        <v>673</v>
      </c>
      <c r="C132" s="262" t="s">
        <v>69</v>
      </c>
      <c r="D132" s="263">
        <v>0.79496946168331362</v>
      </c>
      <c r="E132" s="264">
        <v>3507</v>
      </c>
      <c r="F132" s="235" t="s">
        <v>119</v>
      </c>
      <c r="G132" s="265" t="s">
        <v>247</v>
      </c>
      <c r="H132" s="266">
        <v>3</v>
      </c>
      <c r="I132" s="236">
        <v>257.98900000000003</v>
      </c>
      <c r="J132" s="267">
        <v>2.5086166044927725E-2</v>
      </c>
      <c r="K132" s="267">
        <v>0.35523174945229796</v>
      </c>
      <c r="L132" s="267">
        <v>0.23594306212861876</v>
      </c>
      <c r="M132" s="268">
        <v>14.538</v>
      </c>
      <c r="N132" s="269">
        <v>0</v>
      </c>
      <c r="O132" s="269">
        <v>14.341696739008251</v>
      </c>
      <c r="P132" s="270">
        <v>7</v>
      </c>
      <c r="Q132" s="271">
        <v>2</v>
      </c>
      <c r="R132" s="271">
        <v>76</v>
      </c>
    </row>
    <row r="133" spans="1:18" ht="16.5" x14ac:dyDescent="0.25">
      <c r="A133" s="260" t="s">
        <v>117</v>
      </c>
      <c r="B133" s="261" t="s">
        <v>675</v>
      </c>
      <c r="C133" s="262" t="s">
        <v>69</v>
      </c>
      <c r="D133" s="263">
        <v>0.7919831545532241</v>
      </c>
      <c r="E133" s="264">
        <v>3426</v>
      </c>
      <c r="F133" s="235" t="s">
        <v>124</v>
      </c>
      <c r="G133" s="265" t="s">
        <v>357</v>
      </c>
      <c r="H133" s="266">
        <v>2</v>
      </c>
      <c r="I133" s="236">
        <v>2929.7710000000002</v>
      </c>
      <c r="J133" s="267">
        <v>2.4245414796355988E-2</v>
      </c>
      <c r="K133" s="267">
        <v>0.32795280087910067</v>
      </c>
      <c r="L133" s="267">
        <v>0.22800416824386616</v>
      </c>
      <c r="M133" s="268">
        <v>15.198</v>
      </c>
      <c r="N133" s="269">
        <v>0</v>
      </c>
      <c r="O133" s="269">
        <v>3.4473684120704311</v>
      </c>
      <c r="P133" s="270">
        <v>20</v>
      </c>
      <c r="Q133" s="271">
        <v>0</v>
      </c>
      <c r="R133" s="271">
        <v>101</v>
      </c>
    </row>
    <row r="134" spans="1:18" ht="16.5" x14ac:dyDescent="0.25">
      <c r="A134" s="260" t="s">
        <v>117</v>
      </c>
      <c r="B134" s="261" t="s">
        <v>1152</v>
      </c>
      <c r="C134" s="262" t="s">
        <v>69</v>
      </c>
      <c r="D134" s="263">
        <v>0.69481239670126083</v>
      </c>
      <c r="E134" s="264">
        <v>4712</v>
      </c>
      <c r="F134" s="235" t="s">
        <v>122</v>
      </c>
      <c r="G134" s="265" t="s">
        <v>310</v>
      </c>
      <c r="H134" s="266">
        <v>4</v>
      </c>
      <c r="I134" s="236">
        <v>444.90199999999993</v>
      </c>
      <c r="J134" s="267">
        <v>1.8353955226179115E-2</v>
      </c>
      <c r="K134" s="267">
        <v>0.413480960631322</v>
      </c>
      <c r="L134" s="267">
        <v>0.20124141954589594</v>
      </c>
      <c r="M134" s="268">
        <v>18.026</v>
      </c>
      <c r="N134" s="269">
        <v>0</v>
      </c>
      <c r="O134" s="269">
        <v>35.288670313911837</v>
      </c>
      <c r="P134" s="270">
        <v>11</v>
      </c>
      <c r="Q134" s="271">
        <v>0</v>
      </c>
      <c r="R134" s="271">
        <v>202</v>
      </c>
    </row>
    <row r="135" spans="1:18" ht="16.5" x14ac:dyDescent="0.25">
      <c r="A135" s="260" t="s">
        <v>117</v>
      </c>
      <c r="B135" s="261" t="s">
        <v>677</v>
      </c>
      <c r="C135" s="262" t="s">
        <v>69</v>
      </c>
      <c r="D135" s="263">
        <v>0.74530339814002067</v>
      </c>
      <c r="E135" s="264">
        <v>9900</v>
      </c>
      <c r="F135" s="235" t="s">
        <v>120</v>
      </c>
      <c r="G135" s="265" t="s">
        <v>269</v>
      </c>
      <c r="H135" s="266">
        <v>14</v>
      </c>
      <c r="I135" s="236">
        <v>2029.5639999999999</v>
      </c>
      <c r="J135" s="267">
        <v>3.4232391498818904E-2</v>
      </c>
      <c r="K135" s="267">
        <v>0.34730643385244853</v>
      </c>
      <c r="L135" s="267">
        <v>0.2177807647356772</v>
      </c>
      <c r="M135" s="268">
        <v>14.242000000000001</v>
      </c>
      <c r="N135" s="269">
        <v>9.8543332459582453E-2</v>
      </c>
      <c r="O135" s="269">
        <v>5.7647849488855742</v>
      </c>
      <c r="P135" s="270">
        <v>5</v>
      </c>
      <c r="Q135" s="271">
        <v>2</v>
      </c>
      <c r="R135" s="271">
        <v>118</v>
      </c>
    </row>
    <row r="136" spans="1:18" ht="16.5" x14ac:dyDescent="0.25">
      <c r="A136" s="260" t="s">
        <v>117</v>
      </c>
      <c r="B136" s="261" t="s">
        <v>679</v>
      </c>
      <c r="C136" s="262" t="s">
        <v>69</v>
      </c>
      <c r="D136" s="263">
        <v>0.79863173802444187</v>
      </c>
      <c r="E136" s="264">
        <v>2685</v>
      </c>
      <c r="F136" s="235" t="s">
        <v>122</v>
      </c>
      <c r="G136" s="265" t="s">
        <v>323</v>
      </c>
      <c r="H136" s="266">
        <v>2</v>
      </c>
      <c r="I136" s="236">
        <v>1815.4059999999999</v>
      </c>
      <c r="J136" s="267">
        <v>1.2369615476071865E-2</v>
      </c>
      <c r="K136" s="267">
        <v>0.36075124316616436</v>
      </c>
      <c r="L136" s="267">
        <v>7.7127825421987664E-2</v>
      </c>
      <c r="M136" s="268">
        <v>9.4949999999999992</v>
      </c>
      <c r="N136" s="269">
        <v>0</v>
      </c>
      <c r="O136" s="269">
        <v>2.4787843600825381</v>
      </c>
      <c r="P136" s="270">
        <v>2</v>
      </c>
      <c r="Q136" s="271">
        <v>0</v>
      </c>
      <c r="R136" s="271">
        <v>45</v>
      </c>
    </row>
    <row r="137" spans="1:18" ht="16.5" x14ac:dyDescent="0.25">
      <c r="A137" s="260" t="s">
        <v>117</v>
      </c>
      <c r="B137" s="261" t="s">
        <v>681</v>
      </c>
      <c r="C137" s="262" t="s">
        <v>69</v>
      </c>
      <c r="D137" s="263">
        <v>0.75231948305109841</v>
      </c>
      <c r="E137" s="264">
        <v>4101</v>
      </c>
      <c r="F137" s="235" t="s">
        <v>122</v>
      </c>
      <c r="G137" s="265" t="s">
        <v>322</v>
      </c>
      <c r="H137" s="266">
        <v>3</v>
      </c>
      <c r="I137" s="236">
        <v>1826.9859999999999</v>
      </c>
      <c r="J137" s="267">
        <v>1.7703857735616665E-2</v>
      </c>
      <c r="K137" s="267">
        <v>0.37998968896339558</v>
      </c>
      <c r="L137" s="267">
        <v>0.15380522893990428</v>
      </c>
      <c r="M137" s="268">
        <v>12.234999999999999</v>
      </c>
      <c r="N137" s="269">
        <v>0</v>
      </c>
      <c r="O137" s="269">
        <v>5.911375347156465</v>
      </c>
      <c r="P137" s="270">
        <v>13</v>
      </c>
      <c r="Q137" s="271">
        <v>0</v>
      </c>
      <c r="R137" s="271">
        <v>108</v>
      </c>
    </row>
    <row r="138" spans="1:18" ht="16.5" x14ac:dyDescent="0.25">
      <c r="A138" s="260" t="s">
        <v>117</v>
      </c>
      <c r="B138" s="261" t="s">
        <v>683</v>
      </c>
      <c r="C138" s="262" t="s">
        <v>69</v>
      </c>
      <c r="D138" s="263">
        <v>0.75467061685519599</v>
      </c>
      <c r="E138" s="264">
        <v>6370</v>
      </c>
      <c r="F138" s="235" t="s">
        <v>122</v>
      </c>
      <c r="G138" s="265" t="s">
        <v>310</v>
      </c>
      <c r="H138" s="266">
        <v>2</v>
      </c>
      <c r="I138" s="236">
        <v>1892.0459999999998</v>
      </c>
      <c r="J138" s="267">
        <v>1.6571094632290811E-2</v>
      </c>
      <c r="K138" s="267">
        <v>0.37107748253153239</v>
      </c>
      <c r="L138" s="267">
        <v>0.21616810584943494</v>
      </c>
      <c r="M138" s="268">
        <v>15.77</v>
      </c>
      <c r="N138" s="269">
        <v>0</v>
      </c>
      <c r="O138" s="269">
        <v>3.8054043083519113</v>
      </c>
      <c r="P138" s="270">
        <v>50</v>
      </c>
      <c r="Q138" s="271">
        <v>0</v>
      </c>
      <c r="R138" s="271">
        <v>72</v>
      </c>
    </row>
    <row r="139" spans="1:18" ht="16.5" x14ac:dyDescent="0.25">
      <c r="A139" s="260" t="s">
        <v>117</v>
      </c>
      <c r="B139" s="261" t="s">
        <v>685</v>
      </c>
      <c r="C139" s="262" t="s">
        <v>66</v>
      </c>
      <c r="D139" s="263">
        <v>0.80806451612903218</v>
      </c>
      <c r="E139" s="264">
        <v>2405</v>
      </c>
      <c r="F139" s="235" t="s">
        <v>124</v>
      </c>
      <c r="G139" s="265" t="s">
        <v>355</v>
      </c>
      <c r="H139" s="266">
        <v>1</v>
      </c>
      <c r="I139" s="236">
        <v>2564.6379999999999</v>
      </c>
      <c r="J139" s="267">
        <v>9.8221505246459517E-3</v>
      </c>
      <c r="K139" s="267">
        <v>0.35647958009603975</v>
      </c>
      <c r="L139" s="267">
        <v>0.2460386222149091</v>
      </c>
      <c r="M139" s="268">
        <v>13.09</v>
      </c>
      <c r="N139" s="269">
        <v>0</v>
      </c>
      <c r="O139" s="269">
        <v>16.41557210023403</v>
      </c>
      <c r="P139" s="270">
        <v>2</v>
      </c>
      <c r="Q139" s="271">
        <v>0</v>
      </c>
      <c r="R139" s="271">
        <v>421</v>
      </c>
    </row>
    <row r="140" spans="1:18" ht="16.5" x14ac:dyDescent="0.25">
      <c r="A140" s="260" t="s">
        <v>117</v>
      </c>
      <c r="B140" s="261" t="s">
        <v>689</v>
      </c>
      <c r="C140" s="262" t="s">
        <v>66</v>
      </c>
      <c r="D140" s="263">
        <v>0.82986083950859113</v>
      </c>
      <c r="E140" s="264">
        <v>837</v>
      </c>
      <c r="F140" s="235" t="s">
        <v>121</v>
      </c>
      <c r="G140" s="265" t="s">
        <v>297</v>
      </c>
      <c r="H140" s="266">
        <v>2</v>
      </c>
      <c r="I140" s="236">
        <v>2091.6419999999998</v>
      </c>
      <c r="J140" s="267">
        <v>1.6604042213760176E-2</v>
      </c>
      <c r="K140" s="267">
        <v>0.36689249881448943</v>
      </c>
      <c r="L140" s="267">
        <v>0.21227341963873361</v>
      </c>
      <c r="M140" s="268">
        <v>10.573</v>
      </c>
      <c r="N140" s="269">
        <v>4.7809328747462521E-2</v>
      </c>
      <c r="O140" s="269">
        <v>5.5458821347056526</v>
      </c>
      <c r="P140" s="270">
        <v>12</v>
      </c>
      <c r="Q140" s="271">
        <v>1</v>
      </c>
      <c r="R140" s="271">
        <v>116</v>
      </c>
    </row>
    <row r="141" spans="1:18" ht="16.5" x14ac:dyDescent="0.25">
      <c r="A141" s="260" t="s">
        <v>117</v>
      </c>
      <c r="B141" s="261" t="s">
        <v>691</v>
      </c>
      <c r="C141" s="262" t="s">
        <v>69</v>
      </c>
      <c r="D141" s="263">
        <v>0.72086956521739132</v>
      </c>
      <c r="E141" s="264">
        <v>6444</v>
      </c>
      <c r="F141" s="235" t="s">
        <v>122</v>
      </c>
      <c r="G141" s="265" t="s">
        <v>327</v>
      </c>
      <c r="H141" s="266">
        <v>1</v>
      </c>
      <c r="I141" s="236">
        <v>889.63800000000003</v>
      </c>
      <c r="J141" s="267">
        <v>2.6331675987554488E-2</v>
      </c>
      <c r="K141" s="267">
        <v>0.39416571344425039</v>
      </c>
      <c r="L141" s="267">
        <v>0.20401950815106512</v>
      </c>
      <c r="M141" s="268">
        <v>15.24</v>
      </c>
      <c r="N141" s="269">
        <v>0.11240527045832124</v>
      </c>
      <c r="O141" s="269">
        <v>6.2946951456659894</v>
      </c>
      <c r="P141" s="270">
        <v>10</v>
      </c>
      <c r="Q141" s="271">
        <v>1</v>
      </c>
      <c r="R141" s="271">
        <v>59</v>
      </c>
    </row>
    <row r="142" spans="1:18" ht="16.5" x14ac:dyDescent="0.25">
      <c r="A142" s="260" t="s">
        <v>117</v>
      </c>
      <c r="B142" s="261" t="s">
        <v>693</v>
      </c>
      <c r="C142" s="262" t="s">
        <v>69</v>
      </c>
      <c r="D142" s="263">
        <v>0.7445454545454544</v>
      </c>
      <c r="E142" s="264">
        <v>2467</v>
      </c>
      <c r="F142" s="235" t="s">
        <v>123</v>
      </c>
      <c r="G142" s="265" t="s">
        <v>346</v>
      </c>
      <c r="H142" s="266">
        <v>1</v>
      </c>
      <c r="I142" s="236">
        <v>1420.287</v>
      </c>
      <c r="J142" s="267">
        <v>4.2531434179851231E-2</v>
      </c>
      <c r="K142" s="267">
        <v>0.41330937326688505</v>
      </c>
      <c r="L142" s="267">
        <v>0.2921944649215264</v>
      </c>
      <c r="M142" s="268">
        <v>18.277000000000001</v>
      </c>
      <c r="N142" s="269">
        <v>7.0408304800367805E-2</v>
      </c>
      <c r="O142" s="269">
        <v>49.497038274658571</v>
      </c>
      <c r="P142" s="270">
        <v>37</v>
      </c>
      <c r="Q142" s="271">
        <v>1</v>
      </c>
      <c r="R142" s="271">
        <v>703</v>
      </c>
    </row>
    <row r="143" spans="1:18" ht="16.5" x14ac:dyDescent="0.25">
      <c r="A143" s="260" t="s">
        <v>117</v>
      </c>
      <c r="B143" s="261" t="s">
        <v>695</v>
      </c>
      <c r="C143" s="262" t="s">
        <v>69</v>
      </c>
      <c r="D143" s="263">
        <v>0.75717439741788384</v>
      </c>
      <c r="E143" s="264">
        <v>3304</v>
      </c>
      <c r="F143" s="235" t="s">
        <v>124</v>
      </c>
      <c r="G143" s="265" t="s">
        <v>357</v>
      </c>
      <c r="H143" s="266">
        <v>3</v>
      </c>
      <c r="I143" s="236">
        <v>2625.1289999999999</v>
      </c>
      <c r="J143" s="267">
        <v>2.6877478781873118E-2</v>
      </c>
      <c r="K143" s="267">
        <v>0.36244991842513774</v>
      </c>
      <c r="L143" s="267">
        <v>0.23655980334680696</v>
      </c>
      <c r="M143" s="268">
        <v>17.390999999999998</v>
      </c>
      <c r="N143" s="269">
        <v>0</v>
      </c>
      <c r="O143" s="269">
        <v>8.4186339033243698</v>
      </c>
      <c r="P143" s="270">
        <v>13</v>
      </c>
      <c r="Q143" s="271">
        <v>0</v>
      </c>
      <c r="R143" s="271">
        <v>221</v>
      </c>
    </row>
    <row r="144" spans="1:18" ht="16.5" x14ac:dyDescent="0.25">
      <c r="A144" s="260" t="s">
        <v>117</v>
      </c>
      <c r="B144" s="261" t="s">
        <v>697</v>
      </c>
      <c r="C144" s="262" t="s">
        <v>66</v>
      </c>
      <c r="D144" s="263">
        <v>0.80850514746916691</v>
      </c>
      <c r="E144" s="264">
        <v>7662</v>
      </c>
      <c r="F144" s="235" t="s">
        <v>118</v>
      </c>
      <c r="G144" s="265" t="s">
        <v>216</v>
      </c>
      <c r="H144" s="266">
        <v>2</v>
      </c>
      <c r="I144" s="236">
        <v>521.28</v>
      </c>
      <c r="J144" s="267">
        <v>5.9832967443035553E-2</v>
      </c>
      <c r="K144" s="267">
        <v>0.33950166198967618</v>
      </c>
      <c r="L144" s="267">
        <v>0.16664078072014704</v>
      </c>
      <c r="M144" s="268">
        <v>15.188000000000001</v>
      </c>
      <c r="N144" s="269">
        <v>0.19183548189073052</v>
      </c>
      <c r="O144" s="269">
        <v>11.510128913443831</v>
      </c>
      <c r="P144" s="270">
        <v>11</v>
      </c>
      <c r="Q144" s="271">
        <v>1</v>
      </c>
      <c r="R144" s="271">
        <v>78</v>
      </c>
    </row>
    <row r="145" spans="1:18" ht="16.5" x14ac:dyDescent="0.25">
      <c r="A145" s="260" t="s">
        <v>117</v>
      </c>
      <c r="B145" s="261" t="s">
        <v>699</v>
      </c>
      <c r="C145" s="262" t="s">
        <v>69</v>
      </c>
      <c r="D145" s="263">
        <v>0.69035714285714289</v>
      </c>
      <c r="E145" s="264">
        <v>1675</v>
      </c>
      <c r="F145" s="235" t="s">
        <v>121</v>
      </c>
      <c r="G145" s="265" t="s">
        <v>298</v>
      </c>
      <c r="H145" s="266">
        <v>1</v>
      </c>
      <c r="I145" s="236">
        <v>2333.0419999999999</v>
      </c>
      <c r="J145" s="267">
        <v>3.0186442306013955E-2</v>
      </c>
      <c r="K145" s="267">
        <v>0.38430407354097046</v>
      </c>
      <c r="L145" s="267">
        <v>0.29875158698386056</v>
      </c>
      <c r="M145" s="268">
        <v>16.07</v>
      </c>
      <c r="N145" s="269">
        <v>4.2862494545747573E-2</v>
      </c>
      <c r="O145" s="269">
        <v>18.773772611037437</v>
      </c>
      <c r="P145" s="270">
        <v>8</v>
      </c>
      <c r="Q145" s="271">
        <v>1</v>
      </c>
      <c r="R145" s="271">
        <v>438</v>
      </c>
    </row>
    <row r="146" spans="1:18" ht="16.5" x14ac:dyDescent="0.25">
      <c r="A146" s="260" t="s">
        <v>117</v>
      </c>
      <c r="B146" s="261" t="s">
        <v>703</v>
      </c>
      <c r="C146" s="262" t="s">
        <v>69</v>
      </c>
      <c r="D146" s="263">
        <v>0.78095238095238084</v>
      </c>
      <c r="E146" s="264">
        <v>3812</v>
      </c>
      <c r="F146" s="235" t="s">
        <v>122</v>
      </c>
      <c r="G146" s="265" t="s">
        <v>303</v>
      </c>
      <c r="H146" s="266">
        <v>1</v>
      </c>
      <c r="I146" s="236">
        <v>1326.9</v>
      </c>
      <c r="J146" s="267">
        <v>1.8290596327039135E-2</v>
      </c>
      <c r="K146" s="267">
        <v>0.35268469300316746</v>
      </c>
      <c r="L146" s="267">
        <v>0.25629749356757547</v>
      </c>
      <c r="M146" s="268">
        <v>16.385000000000002</v>
      </c>
      <c r="N146" s="269">
        <v>0</v>
      </c>
      <c r="O146" s="269">
        <v>7.0088175446529499</v>
      </c>
      <c r="P146" s="270">
        <v>1</v>
      </c>
      <c r="Q146" s="271">
        <v>0</v>
      </c>
      <c r="R146" s="271">
        <v>96</v>
      </c>
    </row>
    <row r="147" spans="1:18" ht="16.5" x14ac:dyDescent="0.25">
      <c r="A147" s="260" t="s">
        <v>117</v>
      </c>
      <c r="B147" s="261" t="s">
        <v>705</v>
      </c>
      <c r="C147" s="262" t="s">
        <v>66</v>
      </c>
      <c r="D147" s="263">
        <v>0.81979651493868866</v>
      </c>
      <c r="E147" s="264">
        <v>4564</v>
      </c>
      <c r="F147" s="235" t="s">
        <v>120</v>
      </c>
      <c r="G147" s="265" t="s">
        <v>252</v>
      </c>
      <c r="H147" s="266">
        <v>3</v>
      </c>
      <c r="I147" s="236">
        <v>2348.1120000000001</v>
      </c>
      <c r="J147" s="267">
        <v>4.4194024979397583E-5</v>
      </c>
      <c r="K147" s="267">
        <v>0.32194188994282891</v>
      </c>
      <c r="L147" s="267">
        <v>0.1656650108683061</v>
      </c>
      <c r="M147" s="268">
        <v>11.372999999999999</v>
      </c>
      <c r="N147" s="269">
        <v>8.51748127857615E-2</v>
      </c>
      <c r="O147" s="269">
        <v>17.034962557152298</v>
      </c>
      <c r="P147" s="270">
        <v>1</v>
      </c>
      <c r="Q147" s="271">
        <v>2</v>
      </c>
      <c r="R147" s="271">
        <v>400</v>
      </c>
    </row>
    <row r="148" spans="1:18" ht="16.5" x14ac:dyDescent="0.25">
      <c r="A148" s="260" t="s">
        <v>117</v>
      </c>
      <c r="B148" s="261" t="s">
        <v>707</v>
      </c>
      <c r="C148" s="262" t="s">
        <v>69</v>
      </c>
      <c r="D148" s="263">
        <v>0.76762202672713098</v>
      </c>
      <c r="E148" s="264">
        <v>4488</v>
      </c>
      <c r="F148" s="235" t="s">
        <v>121</v>
      </c>
      <c r="G148" s="265" t="s">
        <v>297</v>
      </c>
      <c r="H148" s="266">
        <v>3</v>
      </c>
      <c r="I148" s="236">
        <v>2419.6279999999997</v>
      </c>
      <c r="J148" s="267">
        <v>1.5604837755262162E-2</v>
      </c>
      <c r="K148" s="267">
        <v>0.39614397572422394</v>
      </c>
      <c r="L148" s="267">
        <v>0.19011186843597444</v>
      </c>
      <c r="M148" s="268">
        <v>13.18</v>
      </c>
      <c r="N148" s="269">
        <v>0</v>
      </c>
      <c r="O148" s="269">
        <v>21.862864870137066</v>
      </c>
      <c r="P148" s="270">
        <v>21</v>
      </c>
      <c r="Q148" s="271">
        <v>0</v>
      </c>
      <c r="R148" s="271">
        <v>529</v>
      </c>
    </row>
    <row r="149" spans="1:18" ht="16.5" x14ac:dyDescent="0.25">
      <c r="A149" s="260" t="s">
        <v>117</v>
      </c>
      <c r="B149" s="261" t="s">
        <v>709</v>
      </c>
      <c r="C149" s="262" t="s">
        <v>66</v>
      </c>
      <c r="D149" s="263">
        <v>0.80304647340044744</v>
      </c>
      <c r="E149" s="264">
        <v>1140</v>
      </c>
      <c r="F149" s="235" t="s">
        <v>118</v>
      </c>
      <c r="G149" s="265" t="s">
        <v>205</v>
      </c>
      <c r="H149" s="266">
        <v>5</v>
      </c>
      <c r="I149" s="236">
        <v>396.24099999999999</v>
      </c>
      <c r="J149" s="267">
        <v>2.5266415188563988E-2</v>
      </c>
      <c r="K149" s="267">
        <v>0.38440051009033593</v>
      </c>
      <c r="L149" s="267">
        <v>0.18832457391565152</v>
      </c>
      <c r="M149" s="268">
        <v>15.805999999999999</v>
      </c>
      <c r="N149" s="269">
        <v>1.5142299762013522</v>
      </c>
      <c r="O149" s="269">
        <v>55.269394131349358</v>
      </c>
      <c r="P149" s="270">
        <v>10</v>
      </c>
      <c r="Q149" s="271">
        <v>6</v>
      </c>
      <c r="R149" s="271">
        <v>320</v>
      </c>
    </row>
    <row r="150" spans="1:18" ht="16.5" x14ac:dyDescent="0.25">
      <c r="A150" s="260" t="s">
        <v>117</v>
      </c>
      <c r="B150" s="261" t="s">
        <v>711</v>
      </c>
      <c r="C150" s="262" t="s">
        <v>69</v>
      </c>
      <c r="D150" s="263">
        <v>0.75155576553352521</v>
      </c>
      <c r="E150" s="264">
        <v>2260</v>
      </c>
      <c r="F150" s="235" t="s">
        <v>123</v>
      </c>
      <c r="G150" s="265" t="s">
        <v>346</v>
      </c>
      <c r="H150" s="266">
        <v>10</v>
      </c>
      <c r="I150" s="236">
        <v>1164.8789999999999</v>
      </c>
      <c r="J150" s="267">
        <v>1.7048326445251453E-2</v>
      </c>
      <c r="K150" s="267">
        <v>0.36081254121770462</v>
      </c>
      <c r="L150" s="267">
        <v>0.21084702931318333</v>
      </c>
      <c r="M150" s="268">
        <v>16.117999999999999</v>
      </c>
      <c r="N150" s="269">
        <v>0.1716916520943377</v>
      </c>
      <c r="O150" s="269">
        <v>62.839144666527602</v>
      </c>
      <c r="P150" s="270">
        <v>15</v>
      </c>
      <c r="Q150" s="271">
        <v>2</v>
      </c>
      <c r="R150" s="271">
        <v>764</v>
      </c>
    </row>
    <row r="151" spans="1:18" ht="16.5" x14ac:dyDescent="0.25">
      <c r="A151" s="260" t="s">
        <v>117</v>
      </c>
      <c r="B151" s="261" t="s">
        <v>713</v>
      </c>
      <c r="C151" s="262" t="s">
        <v>69</v>
      </c>
      <c r="D151" s="263">
        <v>0.68514681342424544</v>
      </c>
      <c r="E151" s="264">
        <v>2618</v>
      </c>
      <c r="F151" s="235" t="s">
        <v>121</v>
      </c>
      <c r="G151" s="265" t="s">
        <v>289</v>
      </c>
      <c r="H151" s="266">
        <v>3</v>
      </c>
      <c r="I151" s="236">
        <v>1762.4470000000001</v>
      </c>
      <c r="J151" s="267">
        <v>1.9838368186244352E-2</v>
      </c>
      <c r="K151" s="267">
        <v>0.40034416678958701</v>
      </c>
      <c r="L151" s="267">
        <v>0.2229854287816882</v>
      </c>
      <c r="M151" s="268">
        <v>17.565999999999999</v>
      </c>
      <c r="N151" s="269">
        <v>0</v>
      </c>
      <c r="O151" s="269">
        <v>38.866416975943103</v>
      </c>
      <c r="P151" s="270">
        <v>6</v>
      </c>
      <c r="Q151" s="271">
        <v>0</v>
      </c>
      <c r="R151" s="271">
        <v>685</v>
      </c>
    </row>
    <row r="152" spans="1:18" ht="16.5" x14ac:dyDescent="0.25">
      <c r="A152" s="260" t="s">
        <v>117</v>
      </c>
      <c r="B152" s="261" t="s">
        <v>1175</v>
      </c>
      <c r="C152" s="262" t="s">
        <v>69</v>
      </c>
      <c r="D152" s="263">
        <v>0.76879999999999993</v>
      </c>
      <c r="E152" s="264">
        <v>9116</v>
      </c>
      <c r="F152" s="235" t="s">
        <v>122</v>
      </c>
      <c r="G152" s="265" t="s">
        <v>304</v>
      </c>
      <c r="H152" s="266">
        <v>1</v>
      </c>
      <c r="I152" s="236">
        <v>1592.2570000000001</v>
      </c>
      <c r="J152" s="267">
        <v>1.4766244900545599E-2</v>
      </c>
      <c r="K152" s="267">
        <v>0.33270975658614171</v>
      </c>
      <c r="L152" s="267">
        <v>0.17271081238769873</v>
      </c>
      <c r="M152" s="268">
        <v>11.205</v>
      </c>
      <c r="N152" s="269">
        <v>0.12560786355468997</v>
      </c>
      <c r="O152" s="269">
        <v>1.4444904308789346</v>
      </c>
      <c r="P152" s="270">
        <v>11</v>
      </c>
      <c r="Q152" s="271">
        <v>2</v>
      </c>
      <c r="R152" s="271">
        <v>23</v>
      </c>
    </row>
    <row r="153" spans="1:18" ht="16.5" x14ac:dyDescent="0.25">
      <c r="A153" s="260" t="s">
        <v>117</v>
      </c>
      <c r="B153" s="261" t="s">
        <v>717</v>
      </c>
      <c r="C153" s="262" t="s">
        <v>69</v>
      </c>
      <c r="D153" s="263">
        <v>0.73928571428571432</v>
      </c>
      <c r="E153" s="264">
        <v>2278</v>
      </c>
      <c r="F153" s="235" t="s">
        <v>120</v>
      </c>
      <c r="G153" s="265" t="s">
        <v>272</v>
      </c>
      <c r="H153" s="266">
        <v>1</v>
      </c>
      <c r="I153" s="236">
        <v>2278.076</v>
      </c>
      <c r="J153" s="267">
        <v>1.7604053283405065E-2</v>
      </c>
      <c r="K153" s="267">
        <v>0.34007468323240431</v>
      </c>
      <c r="L153" s="267">
        <v>9.7011688811084434E-2</v>
      </c>
      <c r="M153" s="268">
        <v>12.863</v>
      </c>
      <c r="N153" s="269">
        <v>0.52676030123665762</v>
      </c>
      <c r="O153" s="269">
        <v>11.281449784818417</v>
      </c>
      <c r="P153" s="270">
        <v>5</v>
      </c>
      <c r="Q153" s="271">
        <v>12</v>
      </c>
      <c r="R153" s="271">
        <v>257</v>
      </c>
    </row>
    <row r="154" spans="1:18" ht="16.5" x14ac:dyDescent="0.25">
      <c r="A154" s="260" t="s">
        <v>117</v>
      </c>
      <c r="B154" s="261" t="s">
        <v>1179</v>
      </c>
      <c r="C154" s="262" t="s">
        <v>69</v>
      </c>
      <c r="D154" s="263">
        <v>0.79344513464694488</v>
      </c>
      <c r="E154" s="264">
        <v>7688</v>
      </c>
      <c r="F154" s="235" t="s">
        <v>120</v>
      </c>
      <c r="G154" s="265" t="s">
        <v>255</v>
      </c>
      <c r="H154" s="266">
        <v>10</v>
      </c>
      <c r="I154" s="236">
        <v>2023.3689999999999</v>
      </c>
      <c r="J154" s="267">
        <v>2.4473727088705533E-2</v>
      </c>
      <c r="K154" s="267">
        <v>0.33860499985831555</v>
      </c>
      <c r="L154" s="267">
        <v>0.26347144115950855</v>
      </c>
      <c r="M154" s="268">
        <v>13.06</v>
      </c>
      <c r="N154" s="269">
        <v>4.9422522535434714E-2</v>
      </c>
      <c r="O154" s="269">
        <v>5.1893648662206449</v>
      </c>
      <c r="P154" s="270">
        <v>6</v>
      </c>
      <c r="Q154" s="271">
        <v>1</v>
      </c>
      <c r="R154" s="271">
        <v>116</v>
      </c>
    </row>
    <row r="155" spans="1:18" ht="16.5" x14ac:dyDescent="0.25">
      <c r="A155" s="260" t="s">
        <v>117</v>
      </c>
      <c r="B155" s="261" t="s">
        <v>719</v>
      </c>
      <c r="C155" s="262" t="s">
        <v>69</v>
      </c>
      <c r="D155" s="263">
        <v>0.73217391304347834</v>
      </c>
      <c r="E155" s="264">
        <v>6470</v>
      </c>
      <c r="F155" s="235" t="s">
        <v>122</v>
      </c>
      <c r="G155" s="265" t="s">
        <v>327</v>
      </c>
      <c r="H155" s="266">
        <v>1</v>
      </c>
      <c r="I155" s="236">
        <v>1069.443</v>
      </c>
      <c r="J155" s="267">
        <v>3.3970492245821812E-2</v>
      </c>
      <c r="K155" s="267">
        <v>0.33330875161365126</v>
      </c>
      <c r="L155" s="267">
        <v>0.18888337199832061</v>
      </c>
      <c r="M155" s="268">
        <v>13.845000000000001</v>
      </c>
      <c r="N155" s="269">
        <v>9.3506619801148827E-2</v>
      </c>
      <c r="O155" s="269">
        <v>7.2000097246884591</v>
      </c>
      <c r="P155" s="270">
        <v>4</v>
      </c>
      <c r="Q155" s="271">
        <v>1</v>
      </c>
      <c r="R155" s="271">
        <v>77</v>
      </c>
    </row>
    <row r="156" spans="1:18" ht="16.5" x14ac:dyDescent="0.25">
      <c r="A156" s="260" t="s">
        <v>117</v>
      </c>
      <c r="B156" s="261" t="s">
        <v>723</v>
      </c>
      <c r="C156" s="262" t="s">
        <v>69</v>
      </c>
      <c r="D156" s="263">
        <v>0.7827272727272726</v>
      </c>
      <c r="E156" s="264">
        <v>4852</v>
      </c>
      <c r="F156" s="235" t="s">
        <v>122</v>
      </c>
      <c r="G156" s="265" t="s">
        <v>314</v>
      </c>
      <c r="H156" s="266">
        <v>1</v>
      </c>
      <c r="I156" s="236">
        <v>1483.6679999999999</v>
      </c>
      <c r="J156" s="267">
        <v>2.4325802937000093E-2</v>
      </c>
      <c r="K156" s="267">
        <v>0.35995554102218574</v>
      </c>
      <c r="L156" s="267">
        <v>0.1819814136316211</v>
      </c>
      <c r="M156" s="268">
        <v>12.162000000000001</v>
      </c>
      <c r="N156" s="269">
        <v>6.7400523567267071E-2</v>
      </c>
      <c r="O156" s="269">
        <v>2.9656230369597512</v>
      </c>
      <c r="P156" s="270">
        <v>4</v>
      </c>
      <c r="Q156" s="271">
        <v>1</v>
      </c>
      <c r="R156" s="271">
        <v>44</v>
      </c>
    </row>
    <row r="157" spans="1:18" ht="16.5" x14ac:dyDescent="0.25">
      <c r="A157" s="260" t="s">
        <v>117</v>
      </c>
      <c r="B157" s="261" t="s">
        <v>725</v>
      </c>
      <c r="C157" s="262" t="s">
        <v>69</v>
      </c>
      <c r="D157" s="263">
        <v>0.71374257936626762</v>
      </c>
      <c r="E157" s="264">
        <v>153</v>
      </c>
      <c r="F157" s="235" t="s">
        <v>124</v>
      </c>
      <c r="G157" s="265" t="s">
        <v>356</v>
      </c>
      <c r="H157" s="266">
        <v>15</v>
      </c>
      <c r="I157" s="236">
        <v>2555.3739999999998</v>
      </c>
      <c r="J157" s="267">
        <v>2.7310502357457359E-2</v>
      </c>
      <c r="K157" s="267">
        <v>0.35940322316835044</v>
      </c>
      <c r="L157" s="267">
        <v>0.18118678518291256</v>
      </c>
      <c r="M157" s="268">
        <v>17.004999999999999</v>
      </c>
      <c r="N157" s="269">
        <v>3.9133214942313733E-2</v>
      </c>
      <c r="O157" s="269">
        <v>3.6393889896351768</v>
      </c>
      <c r="P157" s="270">
        <v>5</v>
      </c>
      <c r="Q157" s="271">
        <v>3</v>
      </c>
      <c r="R157" s="271">
        <v>184</v>
      </c>
    </row>
    <row r="158" spans="1:18" ht="16.5" x14ac:dyDescent="0.25">
      <c r="A158" s="260" t="s">
        <v>117</v>
      </c>
      <c r="B158" s="261" t="s">
        <v>727</v>
      </c>
      <c r="C158" s="262" t="s">
        <v>69</v>
      </c>
      <c r="D158" s="263">
        <v>0.73355883055736104</v>
      </c>
      <c r="E158" s="264">
        <v>7474</v>
      </c>
      <c r="F158" s="235" t="s">
        <v>122</v>
      </c>
      <c r="G158" s="265" t="s">
        <v>319</v>
      </c>
      <c r="H158" s="266">
        <v>2</v>
      </c>
      <c r="I158" s="236">
        <v>630.47500000000002</v>
      </c>
      <c r="J158" s="267">
        <v>2.3029833642421779E-2</v>
      </c>
      <c r="K158" s="267">
        <v>0.38038474729199784</v>
      </c>
      <c r="L158" s="267">
        <v>0.15068004282485428</v>
      </c>
      <c r="M158" s="268">
        <v>16.206</v>
      </c>
      <c r="N158" s="269">
        <v>0.47583171418375031</v>
      </c>
      <c r="O158" s="269">
        <v>8.0891391411237556</v>
      </c>
      <c r="P158" s="270">
        <v>3</v>
      </c>
      <c r="Q158" s="271">
        <v>3</v>
      </c>
      <c r="R158" s="271">
        <v>51</v>
      </c>
    </row>
    <row r="159" spans="1:18" ht="16.5" x14ac:dyDescent="0.25">
      <c r="A159" s="260" t="s">
        <v>117</v>
      </c>
      <c r="B159" s="261" t="s">
        <v>729</v>
      </c>
      <c r="C159" s="262" t="s">
        <v>66</v>
      </c>
      <c r="D159" s="263">
        <v>0.84655172413793112</v>
      </c>
      <c r="E159" s="264">
        <v>9970</v>
      </c>
      <c r="F159" s="235" t="s">
        <v>124</v>
      </c>
      <c r="G159" s="265" t="s">
        <v>361</v>
      </c>
      <c r="H159" s="266">
        <v>1</v>
      </c>
      <c r="I159" s="236">
        <v>2713.5630000000001</v>
      </c>
      <c r="J159" s="267">
        <v>4.4325486265835226E-3</v>
      </c>
      <c r="K159" s="267">
        <v>0.3355168817065029</v>
      </c>
      <c r="L159" s="267">
        <v>0.25870046134915609</v>
      </c>
      <c r="M159" s="268">
        <v>14.125</v>
      </c>
      <c r="N159" s="269">
        <v>0</v>
      </c>
      <c r="O159" s="269">
        <v>8.2548295359274864</v>
      </c>
      <c r="P159" s="270">
        <v>26</v>
      </c>
      <c r="Q159" s="271">
        <v>0</v>
      </c>
      <c r="R159" s="271">
        <v>224</v>
      </c>
    </row>
    <row r="160" spans="1:18" ht="16.5" x14ac:dyDescent="0.25">
      <c r="A160" s="260" t="s">
        <v>117</v>
      </c>
      <c r="B160" s="261" t="s">
        <v>733</v>
      </c>
      <c r="C160" s="262" t="s">
        <v>66</v>
      </c>
      <c r="D160" s="263">
        <v>0.81464285714285722</v>
      </c>
      <c r="E160" s="264">
        <v>249</v>
      </c>
      <c r="F160" s="235" t="s">
        <v>120</v>
      </c>
      <c r="G160" s="265" t="s">
        <v>280</v>
      </c>
      <c r="H160" s="266">
        <v>1</v>
      </c>
      <c r="I160" s="236">
        <v>2348.2269999999999</v>
      </c>
      <c r="J160" s="267">
        <v>1.0877411480216226E-2</v>
      </c>
      <c r="K160" s="267">
        <v>0.3314455191425475</v>
      </c>
      <c r="L160" s="267">
        <v>0.21548172301911189</v>
      </c>
      <c r="M160" s="268">
        <v>10.785</v>
      </c>
      <c r="N160" s="269">
        <v>8.5170641509530381E-2</v>
      </c>
      <c r="O160" s="269">
        <v>3.8752641886836328</v>
      </c>
      <c r="P160" s="270">
        <v>0</v>
      </c>
      <c r="Q160" s="271">
        <v>2</v>
      </c>
      <c r="R160" s="271">
        <v>91</v>
      </c>
    </row>
    <row r="161" spans="1:18" ht="16.5" x14ac:dyDescent="0.25">
      <c r="A161" s="260" t="s">
        <v>117</v>
      </c>
      <c r="B161" s="261" t="s">
        <v>735</v>
      </c>
      <c r="C161" s="262" t="s">
        <v>69</v>
      </c>
      <c r="D161" s="263">
        <v>0.69178571428571434</v>
      </c>
      <c r="E161" s="264">
        <v>3164</v>
      </c>
      <c r="F161" s="235" t="s">
        <v>120</v>
      </c>
      <c r="G161" s="265" t="s">
        <v>265</v>
      </c>
      <c r="H161" s="266">
        <v>1</v>
      </c>
      <c r="I161" s="236">
        <v>2230.3989999999999</v>
      </c>
      <c r="J161" s="267">
        <v>4.4282697430298633E-2</v>
      </c>
      <c r="K161" s="267">
        <v>0.33375474643577085</v>
      </c>
      <c r="L161" s="267">
        <v>0.18427196210184815</v>
      </c>
      <c r="M161" s="268">
        <v>16.210999999999999</v>
      </c>
      <c r="N161" s="269">
        <v>0.17934010910155537</v>
      </c>
      <c r="O161" s="269">
        <v>37.840763020428184</v>
      </c>
      <c r="P161" s="270">
        <v>5</v>
      </c>
      <c r="Q161" s="271">
        <v>4</v>
      </c>
      <c r="R161" s="271">
        <v>844</v>
      </c>
    </row>
    <row r="162" spans="1:18" ht="16.5" x14ac:dyDescent="0.25">
      <c r="A162" s="260" t="s">
        <v>117</v>
      </c>
      <c r="B162" s="261" t="s">
        <v>741</v>
      </c>
      <c r="C162" s="262" t="s">
        <v>69</v>
      </c>
      <c r="D162" s="263">
        <v>0.72499999999999998</v>
      </c>
      <c r="E162" s="264">
        <v>617</v>
      </c>
      <c r="F162" s="235" t="s">
        <v>122</v>
      </c>
      <c r="G162" s="265" t="s">
        <v>305</v>
      </c>
      <c r="H162" s="266">
        <v>1</v>
      </c>
      <c r="I162" s="236">
        <v>3193.181</v>
      </c>
      <c r="J162" s="267">
        <v>2.514802126750907E-2</v>
      </c>
      <c r="K162" s="267">
        <v>0.35375832809512103</v>
      </c>
      <c r="L162" s="267">
        <v>0.15940217607457893</v>
      </c>
      <c r="M162" s="268">
        <v>10.882999999999999</v>
      </c>
      <c r="N162" s="269">
        <v>0.18790040401718536</v>
      </c>
      <c r="O162" s="269">
        <v>4.760143568435363</v>
      </c>
      <c r="P162" s="270">
        <v>31</v>
      </c>
      <c r="Q162" s="271">
        <v>6</v>
      </c>
      <c r="R162" s="271">
        <v>152</v>
      </c>
    </row>
    <row r="163" spans="1:18" ht="16.5" x14ac:dyDescent="0.25">
      <c r="A163" s="260" t="s">
        <v>117</v>
      </c>
      <c r="B163" s="261" t="s">
        <v>743</v>
      </c>
      <c r="C163" s="262" t="s">
        <v>66</v>
      </c>
      <c r="D163" s="263">
        <v>0.80036158370335009</v>
      </c>
      <c r="E163" s="264">
        <v>6384</v>
      </c>
      <c r="F163" s="235" t="s">
        <v>123</v>
      </c>
      <c r="G163" s="265" t="s">
        <v>350</v>
      </c>
      <c r="H163" s="266">
        <v>2</v>
      </c>
      <c r="I163" s="236">
        <v>2672.585</v>
      </c>
      <c r="J163" s="267">
        <v>3.819904773628037E-2</v>
      </c>
      <c r="K163" s="267">
        <v>0.32831795871938074</v>
      </c>
      <c r="L163" s="267">
        <v>0.18296892334574952</v>
      </c>
      <c r="M163" s="268">
        <v>12.797000000000001</v>
      </c>
      <c r="N163" s="269">
        <v>0</v>
      </c>
      <c r="O163" s="269">
        <v>38.015629063247751</v>
      </c>
      <c r="P163" s="270">
        <v>8</v>
      </c>
      <c r="Q163" s="271">
        <v>0</v>
      </c>
      <c r="R163" s="271">
        <v>1016</v>
      </c>
    </row>
    <row r="164" spans="1:18" ht="16.5" x14ac:dyDescent="0.25">
      <c r="A164" s="260" t="s">
        <v>117</v>
      </c>
      <c r="B164" s="261" t="s">
        <v>745</v>
      </c>
      <c r="C164" s="262" t="s">
        <v>66</v>
      </c>
      <c r="D164" s="263">
        <v>0.806407883342947</v>
      </c>
      <c r="E164" s="264">
        <v>5236</v>
      </c>
      <c r="F164" s="235" t="s">
        <v>123</v>
      </c>
      <c r="G164" s="265" t="s">
        <v>348</v>
      </c>
      <c r="H164" s="266">
        <v>3</v>
      </c>
      <c r="I164" s="236">
        <v>2267.6040000000003</v>
      </c>
      <c r="J164" s="267">
        <v>1.7251929823238473E-2</v>
      </c>
      <c r="K164" s="267">
        <v>0.36967224091872553</v>
      </c>
      <c r="L164" s="267">
        <v>0.22270202381015383</v>
      </c>
      <c r="M164" s="268">
        <v>11.393000000000001</v>
      </c>
      <c r="N164" s="269">
        <v>0</v>
      </c>
      <c r="O164" s="269">
        <v>11.730443234356615</v>
      </c>
      <c r="P164" s="270">
        <v>27</v>
      </c>
      <c r="Q164" s="271">
        <v>0</v>
      </c>
      <c r="R164" s="271">
        <v>266</v>
      </c>
    </row>
    <row r="165" spans="1:18" ht="16.5" x14ac:dyDescent="0.25">
      <c r="A165" s="260" t="s">
        <v>117</v>
      </c>
      <c r="B165" s="261" t="s">
        <v>747</v>
      </c>
      <c r="C165" s="262" t="s">
        <v>69</v>
      </c>
      <c r="D165" s="263">
        <v>0.74041666666666661</v>
      </c>
      <c r="E165" s="264">
        <v>433</v>
      </c>
      <c r="F165" s="235" t="s">
        <v>122</v>
      </c>
      <c r="G165" s="265" t="s">
        <v>305</v>
      </c>
      <c r="H165" s="266">
        <v>1</v>
      </c>
      <c r="I165" s="236">
        <v>843.36099999999999</v>
      </c>
      <c r="J165" s="267">
        <v>1.2071167243848236E-2</v>
      </c>
      <c r="K165" s="267">
        <v>0.37524505435751199</v>
      </c>
      <c r="L165" s="267">
        <v>6.1658056277205137E-2</v>
      </c>
      <c r="M165" s="268">
        <v>10.935</v>
      </c>
      <c r="N165" s="269">
        <v>0</v>
      </c>
      <c r="O165" s="269">
        <v>4.2686346653449707</v>
      </c>
      <c r="P165" s="270">
        <v>14</v>
      </c>
      <c r="Q165" s="271">
        <v>0</v>
      </c>
      <c r="R165" s="271">
        <v>36</v>
      </c>
    </row>
    <row r="166" spans="1:18" ht="16.5" x14ac:dyDescent="0.25">
      <c r="A166" s="260" t="s">
        <v>117</v>
      </c>
      <c r="B166" s="261" t="s">
        <v>749</v>
      </c>
      <c r="C166" s="262" t="s">
        <v>69</v>
      </c>
      <c r="D166" s="263">
        <v>0.76517118333698964</v>
      </c>
      <c r="E166" s="264">
        <v>5011</v>
      </c>
      <c r="F166" s="235" t="s">
        <v>121</v>
      </c>
      <c r="G166" s="265" t="s">
        <v>296</v>
      </c>
      <c r="H166" s="266">
        <v>2</v>
      </c>
      <c r="I166" s="236">
        <v>2388.357</v>
      </c>
      <c r="J166" s="267">
        <v>7.0748154283815957E-3</v>
      </c>
      <c r="K166" s="267">
        <v>0.37319474321854179</v>
      </c>
      <c r="L166" s="267">
        <v>0.17920269038506387</v>
      </c>
      <c r="M166" s="268">
        <v>13.115</v>
      </c>
      <c r="N166" s="269">
        <v>4.1869787473145764E-2</v>
      </c>
      <c r="O166" s="269">
        <v>10.467446868286441</v>
      </c>
      <c r="P166" s="270">
        <v>11</v>
      </c>
      <c r="Q166" s="271">
        <v>1</v>
      </c>
      <c r="R166" s="271">
        <v>250</v>
      </c>
    </row>
    <row r="167" spans="1:18" ht="16.5" x14ac:dyDescent="0.25">
      <c r="A167" s="260" t="s">
        <v>117</v>
      </c>
      <c r="B167" s="261" t="s">
        <v>751</v>
      </c>
      <c r="C167" s="262" t="s">
        <v>69</v>
      </c>
      <c r="D167" s="263">
        <v>0.76152421982807739</v>
      </c>
      <c r="E167" s="264">
        <v>5202</v>
      </c>
      <c r="F167" s="235" t="s">
        <v>120</v>
      </c>
      <c r="G167" s="265" t="s">
        <v>279</v>
      </c>
      <c r="H167" s="266">
        <v>3</v>
      </c>
      <c r="I167" s="236">
        <v>1974.7250000000001</v>
      </c>
      <c r="J167" s="267">
        <v>2.0927269814806755E-2</v>
      </c>
      <c r="K167" s="267">
        <v>0.32576944252454504</v>
      </c>
      <c r="L167" s="267">
        <v>5.7223157654863341E-2</v>
      </c>
      <c r="M167" s="268">
        <v>13.081</v>
      </c>
      <c r="N167" s="269">
        <v>0.10127992505285545</v>
      </c>
      <c r="O167" s="269">
        <v>33.47301522996873</v>
      </c>
      <c r="P167" s="270">
        <v>0</v>
      </c>
      <c r="Q167" s="271">
        <v>2</v>
      </c>
      <c r="R167" s="271">
        <v>661</v>
      </c>
    </row>
    <row r="168" spans="1:18" ht="16.5" x14ac:dyDescent="0.25">
      <c r="A168" s="260" t="s">
        <v>117</v>
      </c>
      <c r="B168" s="261" t="s">
        <v>755</v>
      </c>
      <c r="C168" s="262" t="s">
        <v>69</v>
      </c>
      <c r="D168" s="263">
        <v>0.79748490433895813</v>
      </c>
      <c r="E168" s="264">
        <v>2008</v>
      </c>
      <c r="F168" s="235" t="s">
        <v>122</v>
      </c>
      <c r="G168" s="265" t="s">
        <v>307</v>
      </c>
      <c r="H168" s="266">
        <v>10</v>
      </c>
      <c r="I168" s="236">
        <v>1769.047</v>
      </c>
      <c r="J168" s="267">
        <v>1.6431941152079618E-2</v>
      </c>
      <c r="K168" s="267">
        <v>0.37995089244219327</v>
      </c>
      <c r="L168" s="267">
        <v>0.19332442835040561</v>
      </c>
      <c r="M168" s="268">
        <v>15.198</v>
      </c>
      <c r="N168" s="269">
        <v>5.6527610628773574E-2</v>
      </c>
      <c r="O168" s="269">
        <v>9.9488594706641482</v>
      </c>
      <c r="P168" s="270">
        <v>14</v>
      </c>
      <c r="Q168" s="271">
        <v>1</v>
      </c>
      <c r="R168" s="271">
        <v>176</v>
      </c>
    </row>
    <row r="169" spans="1:18" ht="16.5" x14ac:dyDescent="0.25">
      <c r="A169" s="260" t="s">
        <v>117</v>
      </c>
      <c r="B169" s="261" t="s">
        <v>757</v>
      </c>
      <c r="C169" s="262" t="s">
        <v>69</v>
      </c>
      <c r="D169" s="263">
        <v>0.75933104109869698</v>
      </c>
      <c r="E169" s="264">
        <v>2036</v>
      </c>
      <c r="F169" s="235" t="s">
        <v>122</v>
      </c>
      <c r="G169" s="265" t="s">
        <v>304</v>
      </c>
      <c r="H169" s="266">
        <v>10</v>
      </c>
      <c r="I169" s="236">
        <v>1480.3690000000001</v>
      </c>
      <c r="J169" s="267">
        <v>3.7006039121507892E-2</v>
      </c>
      <c r="K169" s="267">
        <v>0.37913996608897738</v>
      </c>
      <c r="L169" s="267">
        <v>9.8226905470117934E-2</v>
      </c>
      <c r="M169" s="268">
        <v>13.659000000000001</v>
      </c>
      <c r="N169" s="269">
        <v>0</v>
      </c>
      <c r="O169" s="269">
        <v>1.5536666871570532</v>
      </c>
      <c r="P169" s="270">
        <v>20</v>
      </c>
      <c r="Q169" s="271">
        <v>0</v>
      </c>
      <c r="R169" s="271">
        <v>23</v>
      </c>
    </row>
    <row r="170" spans="1:18" ht="16.5" x14ac:dyDescent="0.25">
      <c r="A170" s="260" t="s">
        <v>117</v>
      </c>
      <c r="B170" s="261" t="s">
        <v>907</v>
      </c>
      <c r="C170" s="262" t="s">
        <v>69</v>
      </c>
      <c r="D170" s="263">
        <v>0.76326098020422439</v>
      </c>
      <c r="E170" s="264">
        <v>1356</v>
      </c>
      <c r="F170" s="235" t="s">
        <v>120</v>
      </c>
      <c r="G170" s="265" t="s">
        <v>896</v>
      </c>
      <c r="H170" s="266">
        <v>3</v>
      </c>
      <c r="I170" s="236">
        <v>2286.2669999999998</v>
      </c>
      <c r="J170" s="267">
        <v>2.3829845644171163E-2</v>
      </c>
      <c r="K170" s="267">
        <v>0.35146290190802865</v>
      </c>
      <c r="L170" s="267">
        <v>0.19026649118410055</v>
      </c>
      <c r="M170" s="268">
        <v>13.109</v>
      </c>
      <c r="N170" s="269">
        <v>0.17495769304285108</v>
      </c>
      <c r="O170" s="269">
        <v>38.971826125295081</v>
      </c>
      <c r="P170" s="270">
        <v>6</v>
      </c>
      <c r="Q170" s="271">
        <v>4</v>
      </c>
      <c r="R170" s="271">
        <v>891</v>
      </c>
    </row>
    <row r="171" spans="1:18" ht="16.5" x14ac:dyDescent="0.25">
      <c r="A171" s="260" t="s">
        <v>117</v>
      </c>
      <c r="B171" s="261" t="s">
        <v>761</v>
      </c>
      <c r="C171" s="262" t="s">
        <v>69</v>
      </c>
      <c r="D171" s="263">
        <v>0.73517869412689352</v>
      </c>
      <c r="E171" s="264">
        <v>3240</v>
      </c>
      <c r="F171" s="235" t="s">
        <v>121</v>
      </c>
      <c r="G171" s="265" t="s">
        <v>290</v>
      </c>
      <c r="H171" s="266">
        <v>3</v>
      </c>
      <c r="I171" s="236">
        <v>2330.047</v>
      </c>
      <c r="J171" s="267">
        <v>2.0280819143534138E-2</v>
      </c>
      <c r="K171" s="267">
        <v>0.39214886229455376</v>
      </c>
      <c r="L171" s="267">
        <v>0.27553092276679397</v>
      </c>
      <c r="M171" s="268">
        <v>15.41</v>
      </c>
      <c r="N171" s="269">
        <v>0</v>
      </c>
      <c r="O171" s="269">
        <v>9.6993751628186047</v>
      </c>
      <c r="P171" s="270">
        <v>0</v>
      </c>
      <c r="Q171" s="271">
        <v>0</v>
      </c>
      <c r="R171" s="271">
        <v>226</v>
      </c>
    </row>
    <row r="172" spans="1:18" ht="16.5" x14ac:dyDescent="0.25">
      <c r="A172" s="260" t="s">
        <v>117</v>
      </c>
      <c r="B172" s="261" t="s">
        <v>765</v>
      </c>
      <c r="C172" s="262" t="s">
        <v>69</v>
      </c>
      <c r="D172" s="263">
        <v>0.77691846710772605</v>
      </c>
      <c r="E172" s="264">
        <v>3009</v>
      </c>
      <c r="F172" s="235" t="s">
        <v>120</v>
      </c>
      <c r="G172" s="265" t="s">
        <v>255</v>
      </c>
      <c r="H172" s="266">
        <v>2</v>
      </c>
      <c r="I172" s="236">
        <v>2482.9880000000003</v>
      </c>
      <c r="J172" s="267">
        <v>2.7827806007905503E-2</v>
      </c>
      <c r="K172" s="267">
        <v>0.31038914958464969</v>
      </c>
      <c r="L172" s="267">
        <v>0.1917045108554693</v>
      </c>
      <c r="M172" s="268">
        <v>12.752000000000001</v>
      </c>
      <c r="N172" s="269">
        <v>4.0274056902409511E-2</v>
      </c>
      <c r="O172" s="269">
        <v>8.4172778926035878</v>
      </c>
      <c r="P172" s="270">
        <v>3</v>
      </c>
      <c r="Q172" s="271">
        <v>1</v>
      </c>
      <c r="R172" s="271">
        <v>209</v>
      </c>
    </row>
    <row r="173" spans="1:18" ht="16.5" x14ac:dyDescent="0.25">
      <c r="A173" s="260" t="s">
        <v>117</v>
      </c>
      <c r="B173" s="261" t="s">
        <v>767</v>
      </c>
      <c r="C173" s="262" t="s">
        <v>66</v>
      </c>
      <c r="D173" s="263">
        <v>0.80041666666666667</v>
      </c>
      <c r="E173" s="264">
        <v>2585</v>
      </c>
      <c r="F173" s="235" t="s">
        <v>122</v>
      </c>
      <c r="G173" s="265" t="s">
        <v>309</v>
      </c>
      <c r="H173" s="266">
        <v>1</v>
      </c>
      <c r="I173" s="236">
        <v>1897.1849999999999</v>
      </c>
      <c r="J173" s="267">
        <v>2.7515567006444985E-2</v>
      </c>
      <c r="K173" s="267">
        <v>0.36301481170758815</v>
      </c>
      <c r="L173" s="267">
        <v>8.855224978059599E-2</v>
      </c>
      <c r="M173" s="268">
        <v>13.457000000000001</v>
      </c>
      <c r="N173" s="269">
        <v>0</v>
      </c>
      <c r="O173" s="269">
        <v>7.3793541483829994</v>
      </c>
      <c r="P173" s="270">
        <v>4</v>
      </c>
      <c r="Q173" s="271">
        <v>0</v>
      </c>
      <c r="R173" s="271">
        <v>140</v>
      </c>
    </row>
    <row r="174" spans="1:18" ht="16.5" x14ac:dyDescent="0.25">
      <c r="A174" s="260" t="s">
        <v>117</v>
      </c>
      <c r="B174" s="261" t="s">
        <v>769</v>
      </c>
      <c r="C174" s="262" t="s">
        <v>66</v>
      </c>
      <c r="D174" s="263">
        <v>0.81365760414565358</v>
      </c>
      <c r="E174" s="264">
        <v>3105</v>
      </c>
      <c r="F174" s="235" t="s">
        <v>122</v>
      </c>
      <c r="G174" s="265" t="s">
        <v>321</v>
      </c>
      <c r="H174" s="266">
        <v>3</v>
      </c>
      <c r="I174" s="236">
        <v>1743.5829999999999</v>
      </c>
      <c r="J174" s="267">
        <v>2.5227175445000957E-2</v>
      </c>
      <c r="K174" s="267">
        <v>0.370404891024256</v>
      </c>
      <c r="L174" s="267">
        <v>0.14884646795756809</v>
      </c>
      <c r="M174" s="268">
        <v>11.388999999999999</v>
      </c>
      <c r="N174" s="269">
        <v>0</v>
      </c>
      <c r="O174" s="269">
        <v>2.4661860089252996</v>
      </c>
      <c r="P174" s="270">
        <v>14</v>
      </c>
      <c r="Q174" s="271">
        <v>0</v>
      </c>
      <c r="R174" s="271">
        <v>46</v>
      </c>
    </row>
    <row r="175" spans="1:18" ht="16.5" x14ac:dyDescent="0.25">
      <c r="A175" s="260" t="s">
        <v>117</v>
      </c>
      <c r="B175" s="261" t="s">
        <v>771</v>
      </c>
      <c r="C175" s="262" t="s">
        <v>66</v>
      </c>
      <c r="D175" s="263">
        <v>0.82428571428571429</v>
      </c>
      <c r="E175" s="264">
        <v>8085</v>
      </c>
      <c r="F175" s="235" t="s">
        <v>118</v>
      </c>
      <c r="G175" s="265" t="s">
        <v>222</v>
      </c>
      <c r="H175" s="266">
        <v>1</v>
      </c>
      <c r="I175" s="236">
        <v>870.75199999999995</v>
      </c>
      <c r="J175" s="267">
        <v>4.804008339017702E-2</v>
      </c>
      <c r="K175" s="267">
        <v>0.33319686979699947</v>
      </c>
      <c r="L175" s="267">
        <v>0.18260078644665761</v>
      </c>
      <c r="M175" s="268">
        <v>16.244</v>
      </c>
      <c r="N175" s="269">
        <v>0.45937304766454745</v>
      </c>
      <c r="O175" s="269">
        <v>25.61004740729852</v>
      </c>
      <c r="P175" s="270">
        <v>5</v>
      </c>
      <c r="Q175" s="271">
        <v>4</v>
      </c>
      <c r="R175" s="271">
        <v>223</v>
      </c>
    </row>
    <row r="176" spans="1:18" ht="16.5" x14ac:dyDescent="0.25">
      <c r="A176" s="260" t="s">
        <v>117</v>
      </c>
      <c r="B176" s="261" t="s">
        <v>773</v>
      </c>
      <c r="C176" s="262" t="s">
        <v>69</v>
      </c>
      <c r="D176" s="263">
        <v>0.7601616906252544</v>
      </c>
      <c r="E176" s="264">
        <v>7643</v>
      </c>
      <c r="F176" s="235" t="s">
        <v>118</v>
      </c>
      <c r="G176" s="265" t="s">
        <v>221</v>
      </c>
      <c r="H176" s="266">
        <v>11</v>
      </c>
      <c r="I176" s="236">
        <v>1128.6440000000002</v>
      </c>
      <c r="J176" s="267">
        <v>2.1724506010624794E-2</v>
      </c>
      <c r="K176" s="267">
        <v>0.36693391209457193</v>
      </c>
      <c r="L176" s="267">
        <v>0.24674328340360885</v>
      </c>
      <c r="M176" s="268">
        <v>13.773999999999999</v>
      </c>
      <c r="N176" s="269">
        <v>0</v>
      </c>
      <c r="O176" s="269">
        <v>13.201682727237284</v>
      </c>
      <c r="P176" s="270">
        <v>11</v>
      </c>
      <c r="Q176" s="271">
        <v>0</v>
      </c>
      <c r="R176" s="271">
        <v>153</v>
      </c>
    </row>
    <row r="177" spans="1:18" ht="16.5" x14ac:dyDescent="0.25">
      <c r="A177" s="260" t="s">
        <v>117</v>
      </c>
      <c r="B177" s="261" t="s">
        <v>775</v>
      </c>
      <c r="C177" s="262" t="s">
        <v>69</v>
      </c>
      <c r="D177" s="263">
        <v>0.65607142857142864</v>
      </c>
      <c r="E177" s="264">
        <v>5354</v>
      </c>
      <c r="F177" s="235" t="s">
        <v>121</v>
      </c>
      <c r="G177" s="265" t="s">
        <v>282</v>
      </c>
      <c r="H177" s="266">
        <v>1</v>
      </c>
      <c r="I177" s="236">
        <v>2270.8879999999999</v>
      </c>
      <c r="J177" s="267">
        <v>3.0031597343690597E-2</v>
      </c>
      <c r="K177" s="267">
        <v>0.38373954694715867</v>
      </c>
      <c r="L177" s="267">
        <v>0.2228203240318325</v>
      </c>
      <c r="M177" s="268">
        <v>16.026</v>
      </c>
      <c r="N177" s="269">
        <v>0</v>
      </c>
      <c r="O177" s="269">
        <v>17.658290501336921</v>
      </c>
      <c r="P177" s="270">
        <v>28</v>
      </c>
      <c r="Q177" s="271">
        <v>0</v>
      </c>
      <c r="R177" s="271">
        <v>401</v>
      </c>
    </row>
    <row r="178" spans="1:18" ht="16.5" x14ac:dyDescent="0.25">
      <c r="A178" s="260" t="s">
        <v>117</v>
      </c>
      <c r="B178" s="261" t="s">
        <v>777</v>
      </c>
      <c r="C178" s="262" t="s">
        <v>66</v>
      </c>
      <c r="D178" s="263">
        <v>0.81093149267541154</v>
      </c>
      <c r="E178" s="264">
        <v>8002</v>
      </c>
      <c r="F178" s="235" t="s">
        <v>120</v>
      </c>
      <c r="G178" s="265" t="s">
        <v>266</v>
      </c>
      <c r="H178" s="266">
        <v>3</v>
      </c>
      <c r="I178" s="236">
        <v>1510.3139999999999</v>
      </c>
      <c r="J178" s="267">
        <v>9.5201328667962534E-3</v>
      </c>
      <c r="K178" s="267">
        <v>0.32293109223471406</v>
      </c>
      <c r="L178" s="267">
        <v>0.20922801483664985</v>
      </c>
      <c r="M178" s="268">
        <v>11.952999999999999</v>
      </c>
      <c r="N178" s="269">
        <v>0.13242279420041131</v>
      </c>
      <c r="O178" s="269">
        <v>20.128264718462521</v>
      </c>
      <c r="P178" s="270">
        <v>1</v>
      </c>
      <c r="Q178" s="271">
        <v>2</v>
      </c>
      <c r="R178" s="271">
        <v>304</v>
      </c>
    </row>
    <row r="179" spans="1:18" ht="16.5" x14ac:dyDescent="0.25">
      <c r="A179" s="260" t="s">
        <v>117</v>
      </c>
      <c r="B179" s="261" t="s">
        <v>781</v>
      </c>
      <c r="C179" s="262" t="s">
        <v>66</v>
      </c>
      <c r="D179" s="263">
        <v>0.81252675745398506</v>
      </c>
      <c r="E179" s="264">
        <v>5465</v>
      </c>
      <c r="F179" s="235" t="s">
        <v>120</v>
      </c>
      <c r="G179" s="265" t="s">
        <v>260</v>
      </c>
      <c r="H179" s="266">
        <v>12</v>
      </c>
      <c r="I179" s="236">
        <v>2152.5279999999998</v>
      </c>
      <c r="J179" s="267">
        <v>2.7190292956148689E-2</v>
      </c>
      <c r="K179" s="267">
        <v>0.30041949297917797</v>
      </c>
      <c r="L179" s="267">
        <v>0.19697769320538458</v>
      </c>
      <c r="M179" s="268">
        <v>10.747</v>
      </c>
      <c r="N179" s="269">
        <v>9.2914006228954987E-2</v>
      </c>
      <c r="O179" s="269">
        <v>9.8488846602692277</v>
      </c>
      <c r="P179" s="270">
        <v>1</v>
      </c>
      <c r="Q179" s="271">
        <v>2</v>
      </c>
      <c r="R179" s="271">
        <v>212</v>
      </c>
    </row>
    <row r="180" spans="1:18" ht="16.5" x14ac:dyDescent="0.25">
      <c r="A180" s="260" t="s">
        <v>117</v>
      </c>
      <c r="B180" s="261" t="s">
        <v>783</v>
      </c>
      <c r="C180" s="262" t="s">
        <v>66</v>
      </c>
      <c r="D180" s="263">
        <v>0.82464285714285723</v>
      </c>
      <c r="E180" s="264">
        <v>3655</v>
      </c>
      <c r="F180" s="235" t="s">
        <v>124</v>
      </c>
      <c r="G180" s="265" t="s">
        <v>356</v>
      </c>
      <c r="H180" s="266">
        <v>1</v>
      </c>
      <c r="I180" s="236">
        <v>2150.8879999999999</v>
      </c>
      <c r="J180" s="267">
        <v>1.8945009429107935E-2</v>
      </c>
      <c r="K180" s="267">
        <v>0.34181897168870423</v>
      </c>
      <c r="L180" s="267">
        <v>0.18225030777985651</v>
      </c>
      <c r="M180" s="268">
        <v>14.619</v>
      </c>
      <c r="N180" s="269">
        <v>0</v>
      </c>
      <c r="O180" s="269">
        <v>4.9746895235828177</v>
      </c>
      <c r="P180" s="270">
        <v>16</v>
      </c>
      <c r="Q180" s="271">
        <v>0</v>
      </c>
      <c r="R180" s="271">
        <v>107</v>
      </c>
    </row>
    <row r="181" spans="1:18" ht="16.5" x14ac:dyDescent="0.25">
      <c r="A181" s="260" t="s">
        <v>117</v>
      </c>
      <c r="B181" s="261" t="s">
        <v>785</v>
      </c>
      <c r="C181" s="262" t="s">
        <v>69</v>
      </c>
      <c r="D181" s="263">
        <v>0.7915908311797798</v>
      </c>
      <c r="E181" s="264">
        <v>3021</v>
      </c>
      <c r="F181" s="235" t="s">
        <v>123</v>
      </c>
      <c r="G181" s="265" t="s">
        <v>348</v>
      </c>
      <c r="H181" s="266">
        <v>3</v>
      </c>
      <c r="I181" s="236">
        <v>2362.0929999999998</v>
      </c>
      <c r="J181" s="267">
        <v>2.9295925334061404E-2</v>
      </c>
      <c r="K181" s="267">
        <v>0.37664331532440304</v>
      </c>
      <c r="L181" s="267">
        <v>6.0539529984636513E-2</v>
      </c>
      <c r="M181" s="268">
        <v>12.167</v>
      </c>
      <c r="N181" s="269">
        <v>0</v>
      </c>
      <c r="O181" s="269">
        <v>16.722457583168826</v>
      </c>
      <c r="P181" s="270">
        <v>37</v>
      </c>
      <c r="Q181" s="271">
        <v>0</v>
      </c>
      <c r="R181" s="271">
        <v>395</v>
      </c>
    </row>
    <row r="182" spans="1:18" ht="16.5" x14ac:dyDescent="0.25">
      <c r="A182" s="260" t="s">
        <v>117</v>
      </c>
      <c r="B182" s="261" t="s">
        <v>787</v>
      </c>
      <c r="C182" s="262" t="s">
        <v>69</v>
      </c>
      <c r="D182" s="263">
        <v>0.79383001939152054</v>
      </c>
      <c r="E182" s="264">
        <v>7049</v>
      </c>
      <c r="F182" s="235" t="s">
        <v>124</v>
      </c>
      <c r="G182" s="265" t="s">
        <v>358</v>
      </c>
      <c r="H182" s="266">
        <v>4</v>
      </c>
      <c r="I182" s="236">
        <v>2469.0570000000002</v>
      </c>
      <c r="J182" s="267">
        <v>4.3268667026496871E-2</v>
      </c>
      <c r="K182" s="267">
        <v>0.32493509864569292</v>
      </c>
      <c r="L182" s="267">
        <v>0.22599721270104337</v>
      </c>
      <c r="M182" s="268">
        <v>11.071999999999999</v>
      </c>
      <c r="N182" s="269">
        <v>4.0501292598753284E-2</v>
      </c>
      <c r="O182" s="269">
        <v>3.2401034079002629</v>
      </c>
      <c r="P182" s="270">
        <v>10</v>
      </c>
      <c r="Q182" s="271">
        <v>1</v>
      </c>
      <c r="R182" s="271">
        <v>80</v>
      </c>
    </row>
    <row r="183" spans="1:18" ht="16.5" x14ac:dyDescent="0.25">
      <c r="A183" s="260" t="s">
        <v>117</v>
      </c>
      <c r="B183" s="261" t="s">
        <v>789</v>
      </c>
      <c r="C183" s="262" t="s">
        <v>66</v>
      </c>
      <c r="D183" s="263">
        <v>0.80695409840269894</v>
      </c>
      <c r="E183" s="264">
        <v>1008</v>
      </c>
      <c r="F183" s="235" t="s">
        <v>123</v>
      </c>
      <c r="G183" s="265" t="s">
        <v>348</v>
      </c>
      <c r="H183" s="266">
        <v>12</v>
      </c>
      <c r="I183" s="236">
        <v>2065.183</v>
      </c>
      <c r="J183" s="267">
        <v>2.5029234425092944E-2</v>
      </c>
      <c r="K183" s="267">
        <v>0.36654019573086299</v>
      </c>
      <c r="L183" s="267">
        <v>0.17383447374881547</v>
      </c>
      <c r="M183" s="268">
        <v>13.124000000000001</v>
      </c>
      <c r="N183" s="269">
        <v>9.6843717965913914E-2</v>
      </c>
      <c r="O183" s="269">
        <v>31.135255326041325</v>
      </c>
      <c r="P183" s="270">
        <v>14</v>
      </c>
      <c r="Q183" s="271">
        <v>2</v>
      </c>
      <c r="R183" s="271">
        <v>643</v>
      </c>
    </row>
    <row r="184" spans="1:18" ht="16.5" x14ac:dyDescent="0.25">
      <c r="A184" s="260" t="s">
        <v>117</v>
      </c>
      <c r="B184" s="261" t="s">
        <v>793</v>
      </c>
      <c r="C184" s="262" t="s">
        <v>69</v>
      </c>
      <c r="D184" s="263">
        <v>0.71074461788656018</v>
      </c>
      <c r="E184" s="264">
        <v>4158</v>
      </c>
      <c r="F184" s="235" t="s">
        <v>123</v>
      </c>
      <c r="G184" s="265" t="s">
        <v>349</v>
      </c>
      <c r="H184" s="266">
        <v>4</v>
      </c>
      <c r="I184" s="236">
        <v>1398.0830000000001</v>
      </c>
      <c r="J184" s="267">
        <v>4.3176668900150955E-2</v>
      </c>
      <c r="K184" s="267">
        <v>0.39924186307716764</v>
      </c>
      <c r="L184" s="267">
        <v>0.21887112567708783</v>
      </c>
      <c r="M184" s="268">
        <v>15.875999999999999</v>
      </c>
      <c r="N184" s="269">
        <v>0</v>
      </c>
      <c r="O184" s="269">
        <v>11.73034791210536</v>
      </c>
      <c r="P184" s="270">
        <v>28</v>
      </c>
      <c r="Q184" s="271">
        <v>0</v>
      </c>
      <c r="R184" s="271">
        <v>164</v>
      </c>
    </row>
    <row r="185" spans="1:18" ht="16.5" x14ac:dyDescent="0.25">
      <c r="A185" s="260" t="s">
        <v>117</v>
      </c>
      <c r="B185" s="261" t="s">
        <v>795</v>
      </c>
      <c r="C185" s="262" t="s">
        <v>69</v>
      </c>
      <c r="D185" s="263">
        <v>0.71076923076923082</v>
      </c>
      <c r="E185" s="264">
        <v>9889</v>
      </c>
      <c r="F185" s="235" t="s">
        <v>121</v>
      </c>
      <c r="G185" s="265" t="s">
        <v>299</v>
      </c>
      <c r="H185" s="266">
        <v>1</v>
      </c>
      <c r="I185" s="236">
        <v>2250.9920000000002</v>
      </c>
      <c r="J185" s="267">
        <v>3.7506207861256247E-2</v>
      </c>
      <c r="K185" s="267">
        <v>0.38342278589076045</v>
      </c>
      <c r="L185" s="267">
        <v>0.19857911534114736</v>
      </c>
      <c r="M185" s="268">
        <v>13.836</v>
      </c>
      <c r="N185" s="269">
        <v>0</v>
      </c>
      <c r="O185" s="269">
        <v>20.568709262405196</v>
      </c>
      <c r="P185" s="270">
        <v>18</v>
      </c>
      <c r="Q185" s="271">
        <v>0</v>
      </c>
      <c r="R185" s="271">
        <v>463</v>
      </c>
    </row>
    <row r="186" spans="1:18" ht="16.5" x14ac:dyDescent="0.25">
      <c r="A186" s="260" t="s">
        <v>117</v>
      </c>
      <c r="B186" s="261" t="s">
        <v>797</v>
      </c>
      <c r="C186" s="262" t="s">
        <v>69</v>
      </c>
      <c r="D186" s="263">
        <v>0.73015568414757326</v>
      </c>
      <c r="E186" s="264">
        <v>6302</v>
      </c>
      <c r="F186" s="235" t="s">
        <v>120</v>
      </c>
      <c r="G186" s="265" t="s">
        <v>251</v>
      </c>
      <c r="H186" s="266">
        <v>3</v>
      </c>
      <c r="I186" s="236">
        <v>2161.049</v>
      </c>
      <c r="J186" s="267">
        <v>2.4924241107895522E-2</v>
      </c>
      <c r="K186" s="267">
        <v>0.33379725622507472</v>
      </c>
      <c r="L186" s="267">
        <v>0.22165161456311264</v>
      </c>
      <c r="M186" s="268">
        <v>15.173</v>
      </c>
      <c r="N186" s="269">
        <v>0.27764294099763587</v>
      </c>
      <c r="O186" s="269">
        <v>25.45060292478329</v>
      </c>
      <c r="P186" s="270">
        <v>3</v>
      </c>
      <c r="Q186" s="271">
        <v>6</v>
      </c>
      <c r="R186" s="271">
        <v>550</v>
      </c>
    </row>
    <row r="187" spans="1:18" ht="16.5" x14ac:dyDescent="0.25">
      <c r="A187" s="260" t="s">
        <v>117</v>
      </c>
      <c r="B187" s="261" t="s">
        <v>799</v>
      </c>
      <c r="C187" s="262" t="s">
        <v>69</v>
      </c>
      <c r="D187" s="263">
        <v>0.79879028736082303</v>
      </c>
      <c r="E187" s="264">
        <v>4140</v>
      </c>
      <c r="F187" s="235" t="s">
        <v>120</v>
      </c>
      <c r="G187" s="265" t="s">
        <v>267</v>
      </c>
      <c r="H187" s="266">
        <v>5</v>
      </c>
      <c r="I187" s="236">
        <v>2203.5790000000002</v>
      </c>
      <c r="J187" s="267">
        <v>4.3821231213385221E-2</v>
      </c>
      <c r="K187" s="267">
        <v>0.32091146812684923</v>
      </c>
      <c r="L187" s="267">
        <v>0.24777872724327105</v>
      </c>
      <c r="M187" s="268">
        <v>11.356</v>
      </c>
      <c r="N187" s="269">
        <v>0.18152287710129747</v>
      </c>
      <c r="O187" s="269">
        <v>7.2609150840518986</v>
      </c>
      <c r="P187" s="270">
        <v>10</v>
      </c>
      <c r="Q187" s="271">
        <v>4</v>
      </c>
      <c r="R187" s="271">
        <v>160</v>
      </c>
    </row>
    <row r="188" spans="1:18" ht="16.5" x14ac:dyDescent="0.25">
      <c r="A188" s="260" t="s">
        <v>117</v>
      </c>
      <c r="B188" s="261" t="s">
        <v>801</v>
      </c>
      <c r="C188" s="262" t="s">
        <v>66</v>
      </c>
      <c r="D188" s="263">
        <v>0.82005826097238177</v>
      </c>
      <c r="E188" s="264">
        <v>4830</v>
      </c>
      <c r="F188" s="235" t="s">
        <v>124</v>
      </c>
      <c r="G188" s="265" t="s">
        <v>359</v>
      </c>
      <c r="H188" s="266">
        <v>14</v>
      </c>
      <c r="I188" s="236">
        <v>2281.5659999999998</v>
      </c>
      <c r="J188" s="267">
        <v>2.2634818033394184E-2</v>
      </c>
      <c r="K188" s="267">
        <v>0.3165478654268703</v>
      </c>
      <c r="L188" s="267">
        <v>0.24851352097638205</v>
      </c>
      <c r="M188" s="268">
        <v>12.35</v>
      </c>
      <c r="N188" s="269">
        <v>4.3829545145746392E-2</v>
      </c>
      <c r="O188" s="269">
        <v>3.5501931568054577</v>
      </c>
      <c r="P188" s="270">
        <v>2</v>
      </c>
      <c r="Q188" s="271">
        <v>1</v>
      </c>
      <c r="R188" s="271">
        <v>81</v>
      </c>
    </row>
    <row r="189" spans="1:18" ht="16.5" x14ac:dyDescent="0.25">
      <c r="A189" s="260" t="s">
        <v>117</v>
      </c>
      <c r="B189" s="261" t="s">
        <v>803</v>
      </c>
      <c r="C189" s="262" t="s">
        <v>66</v>
      </c>
      <c r="D189" s="263">
        <v>0.80172413793103459</v>
      </c>
      <c r="E189" s="264">
        <v>1944</v>
      </c>
      <c r="F189" s="235" t="s">
        <v>124</v>
      </c>
      <c r="G189" s="265" t="s">
        <v>359</v>
      </c>
      <c r="H189" s="266">
        <v>1</v>
      </c>
      <c r="I189" s="236">
        <v>2841.9090000000001</v>
      </c>
      <c r="J189" s="267">
        <v>1.3708300803967857E-2</v>
      </c>
      <c r="K189" s="267">
        <v>0.35181333539877319</v>
      </c>
      <c r="L189" s="267">
        <v>0.17417869467319325</v>
      </c>
      <c r="M189" s="268">
        <v>15.199</v>
      </c>
      <c r="N189" s="269">
        <v>3.518761508549359E-2</v>
      </c>
      <c r="O189" s="269">
        <v>5.9818945645339099</v>
      </c>
      <c r="P189" s="270">
        <v>15</v>
      </c>
      <c r="Q189" s="271">
        <v>1</v>
      </c>
      <c r="R189" s="271">
        <v>170</v>
      </c>
    </row>
    <row r="190" spans="1:18" ht="16.5" x14ac:dyDescent="0.25">
      <c r="A190" s="260" t="s">
        <v>117</v>
      </c>
      <c r="B190" s="261" t="s">
        <v>807</v>
      </c>
      <c r="C190" s="262" t="s">
        <v>66</v>
      </c>
      <c r="D190" s="263">
        <v>0.83857142857142852</v>
      </c>
      <c r="E190" s="264">
        <v>1461</v>
      </c>
      <c r="F190" s="235" t="s">
        <v>123</v>
      </c>
      <c r="G190" s="265" t="s">
        <v>331</v>
      </c>
      <c r="H190" s="266">
        <v>1</v>
      </c>
      <c r="I190" s="236">
        <v>1711.183</v>
      </c>
      <c r="J190" s="267">
        <v>1.1077956894279638E-2</v>
      </c>
      <c r="K190" s="267">
        <v>0.3272958926273567</v>
      </c>
      <c r="L190" s="267">
        <v>0.27466378522928292</v>
      </c>
      <c r="M190" s="268">
        <v>14.006</v>
      </c>
      <c r="N190" s="269">
        <v>0</v>
      </c>
      <c r="O190" s="269">
        <v>5.0842019819037469</v>
      </c>
      <c r="P190" s="270">
        <v>2</v>
      </c>
      <c r="Q190" s="271">
        <v>0</v>
      </c>
      <c r="R190" s="271">
        <v>87</v>
      </c>
    </row>
    <row r="191" spans="1:18" ht="16.5" x14ac:dyDescent="0.25">
      <c r="A191" s="260" t="s">
        <v>117</v>
      </c>
      <c r="B191" s="261" t="s">
        <v>809</v>
      </c>
      <c r="C191" s="262" t="s">
        <v>69</v>
      </c>
      <c r="D191" s="263">
        <v>0.78928571428571437</v>
      </c>
      <c r="E191" s="264">
        <v>934</v>
      </c>
      <c r="F191" s="235" t="s">
        <v>120</v>
      </c>
      <c r="G191" s="265" t="s">
        <v>280</v>
      </c>
      <c r="H191" s="266">
        <v>1</v>
      </c>
      <c r="I191" s="236">
        <v>2309.4639999999999</v>
      </c>
      <c r="J191" s="267">
        <v>1.2611648634948102E-2</v>
      </c>
      <c r="K191" s="267">
        <v>0.32842480612538449</v>
      </c>
      <c r="L191" s="267">
        <v>0.26153254607995624</v>
      </c>
      <c r="M191" s="268">
        <v>11.74</v>
      </c>
      <c r="N191" s="269">
        <v>0.30310063287412142</v>
      </c>
      <c r="O191" s="269">
        <v>4.4599093122906446</v>
      </c>
      <c r="P191" s="270">
        <v>0</v>
      </c>
      <c r="Q191" s="271">
        <v>7</v>
      </c>
      <c r="R191" s="271">
        <v>103</v>
      </c>
    </row>
    <row r="192" spans="1:18" ht="16.5" x14ac:dyDescent="0.25">
      <c r="A192" s="260" t="s">
        <v>117</v>
      </c>
      <c r="B192" s="261" t="s">
        <v>811</v>
      </c>
      <c r="C192" s="262" t="s">
        <v>66</v>
      </c>
      <c r="D192" s="263">
        <v>0.80141535010992238</v>
      </c>
      <c r="E192" s="264">
        <v>5108</v>
      </c>
      <c r="F192" s="235" t="s">
        <v>122</v>
      </c>
      <c r="G192" s="265" t="s">
        <v>308</v>
      </c>
      <c r="H192" s="266">
        <v>3</v>
      </c>
      <c r="I192" s="236">
        <v>1621.1479999999997</v>
      </c>
      <c r="J192" s="267">
        <v>1.4106887396937422E-2</v>
      </c>
      <c r="K192" s="267">
        <v>0.34876495336126329</v>
      </c>
      <c r="L192" s="267">
        <v>0.19055728356974094</v>
      </c>
      <c r="M192" s="268">
        <v>11.731</v>
      </c>
      <c r="N192" s="269">
        <v>0</v>
      </c>
      <c r="O192" s="269">
        <v>9.6844951848936702</v>
      </c>
      <c r="P192" s="270">
        <v>3</v>
      </c>
      <c r="Q192" s="271">
        <v>0</v>
      </c>
      <c r="R192" s="271">
        <v>168</v>
      </c>
    </row>
    <row r="193" spans="1:18" ht="16.5" x14ac:dyDescent="0.25">
      <c r="A193" s="260" t="s">
        <v>117</v>
      </c>
      <c r="B193" s="261" t="s">
        <v>813</v>
      </c>
      <c r="C193" s="262" t="s">
        <v>66</v>
      </c>
      <c r="D193" s="263">
        <v>0.81428571428571428</v>
      </c>
      <c r="E193" s="264">
        <v>3694</v>
      </c>
      <c r="F193" s="235" t="s">
        <v>118</v>
      </c>
      <c r="G193" s="265" t="s">
        <v>221</v>
      </c>
      <c r="H193" s="266">
        <v>1</v>
      </c>
      <c r="I193" s="236">
        <v>435.22</v>
      </c>
      <c r="J193" s="267">
        <v>1.6388690927244175E-2</v>
      </c>
      <c r="K193" s="267">
        <v>0.36905828031679422</v>
      </c>
      <c r="L193" s="267">
        <v>9.1907541013740171E-2</v>
      </c>
      <c r="M193" s="268">
        <v>14.831</v>
      </c>
      <c r="N193" s="269">
        <v>0</v>
      </c>
      <c r="O193" s="269">
        <v>45.724001654335737</v>
      </c>
      <c r="P193" s="270">
        <v>9</v>
      </c>
      <c r="Q193" s="271">
        <v>0</v>
      </c>
      <c r="R193" s="271">
        <v>199</v>
      </c>
    </row>
    <row r="194" spans="1:18" ht="16.5" x14ac:dyDescent="0.25">
      <c r="A194" s="260" t="s">
        <v>117</v>
      </c>
      <c r="B194" s="261" t="s">
        <v>815</v>
      </c>
      <c r="C194" s="262" t="s">
        <v>69</v>
      </c>
      <c r="D194" s="263">
        <v>0.76224715296826007</v>
      </c>
      <c r="E194" s="264">
        <v>8504</v>
      </c>
      <c r="F194" s="235" t="s">
        <v>123</v>
      </c>
      <c r="G194" s="265" t="s">
        <v>341</v>
      </c>
      <c r="H194" s="266">
        <v>9</v>
      </c>
      <c r="I194" s="236">
        <v>1746.962</v>
      </c>
      <c r="J194" s="267">
        <v>6.3596113954774394E-2</v>
      </c>
      <c r="K194" s="267">
        <v>0.34898901364243307</v>
      </c>
      <c r="L194" s="267">
        <v>0.20661378029467517</v>
      </c>
      <c r="M194" s="268">
        <v>16.64</v>
      </c>
      <c r="N194" s="269">
        <v>5.7242229653535683E-2</v>
      </c>
      <c r="O194" s="269">
        <v>75.788712061281245</v>
      </c>
      <c r="P194" s="270">
        <v>2</v>
      </c>
      <c r="Q194" s="271">
        <v>1</v>
      </c>
      <c r="R194" s="271">
        <v>1332</v>
      </c>
    </row>
    <row r="195" spans="1:18" ht="16.5" x14ac:dyDescent="0.25">
      <c r="A195" s="260" t="s">
        <v>117</v>
      </c>
      <c r="B195" s="261" t="s">
        <v>817</v>
      </c>
      <c r="C195" s="262" t="s">
        <v>69</v>
      </c>
      <c r="D195" s="263">
        <v>0.77880101979964667</v>
      </c>
      <c r="E195" s="264">
        <v>1933</v>
      </c>
      <c r="F195" s="235" t="s">
        <v>120</v>
      </c>
      <c r="G195" s="265" t="s">
        <v>278</v>
      </c>
      <c r="H195" s="266">
        <v>2</v>
      </c>
      <c r="I195" s="236">
        <v>2096.098</v>
      </c>
      <c r="J195" s="267">
        <v>1.1590692743477895E-2</v>
      </c>
      <c r="K195" s="267">
        <v>0.31668308999833139</v>
      </c>
      <c r="L195" s="267">
        <v>0.20562015707280862</v>
      </c>
      <c r="M195" s="268">
        <v>11.608000000000001</v>
      </c>
      <c r="N195" s="269">
        <v>4.7707693056336105E-2</v>
      </c>
      <c r="O195" s="269">
        <v>11.688384798802346</v>
      </c>
      <c r="P195" s="270">
        <v>0</v>
      </c>
      <c r="Q195" s="271">
        <v>1</v>
      </c>
      <c r="R195" s="271">
        <v>245</v>
      </c>
    </row>
    <row r="196" spans="1:18" ht="16.5" x14ac:dyDescent="0.25">
      <c r="A196" s="260" t="s">
        <v>117</v>
      </c>
      <c r="B196" s="261" t="s">
        <v>821</v>
      </c>
      <c r="C196" s="262" t="s">
        <v>69</v>
      </c>
      <c r="D196" s="263">
        <v>0.74652173913043485</v>
      </c>
      <c r="E196" s="264">
        <v>7083</v>
      </c>
      <c r="F196" s="235" t="s">
        <v>119</v>
      </c>
      <c r="G196" s="265" t="s">
        <v>248</v>
      </c>
      <c r="H196" s="266">
        <v>1</v>
      </c>
      <c r="I196" s="236">
        <v>1242.6949999999999</v>
      </c>
      <c r="J196" s="267">
        <v>2.2862415346372952E-2</v>
      </c>
      <c r="K196" s="267">
        <v>0.35943740909806954</v>
      </c>
      <c r="L196" s="267">
        <v>0.14532014727847226</v>
      </c>
      <c r="M196" s="268">
        <v>10.747999999999999</v>
      </c>
      <c r="N196" s="269">
        <v>8.0470268247639212E-2</v>
      </c>
      <c r="O196" s="269">
        <v>7.6446754835257247</v>
      </c>
      <c r="P196" s="270">
        <v>20</v>
      </c>
      <c r="Q196" s="271">
        <v>1</v>
      </c>
      <c r="R196" s="271">
        <v>104</v>
      </c>
    </row>
    <row r="197" spans="1:18" ht="16.5" x14ac:dyDescent="0.25">
      <c r="A197" s="260" t="s">
        <v>117</v>
      </c>
      <c r="B197" s="261" t="s">
        <v>823</v>
      </c>
      <c r="C197" s="262" t="s">
        <v>66</v>
      </c>
      <c r="D197" s="263">
        <v>0.83285714285714285</v>
      </c>
      <c r="E197" s="264">
        <v>8144</v>
      </c>
      <c r="F197" s="235" t="s">
        <v>118</v>
      </c>
      <c r="G197" s="265" t="s">
        <v>211</v>
      </c>
      <c r="H197" s="266">
        <v>1</v>
      </c>
      <c r="I197" s="236">
        <v>1308.085</v>
      </c>
      <c r="J197" s="267">
        <v>2.6627783610980178E-2</v>
      </c>
      <c r="K197" s="267">
        <v>0.33329022720096729</v>
      </c>
      <c r="L197" s="267">
        <v>0.15824659712480457</v>
      </c>
      <c r="M197" s="268">
        <v>14.904999999999999</v>
      </c>
      <c r="N197" s="269">
        <v>0.38223815730629124</v>
      </c>
      <c r="O197" s="269">
        <v>26.603775748517872</v>
      </c>
      <c r="P197" s="270">
        <v>14</v>
      </c>
      <c r="Q197" s="271">
        <v>5</v>
      </c>
      <c r="R197" s="271">
        <v>348</v>
      </c>
    </row>
    <row r="198" spans="1:18" ht="16.5" x14ac:dyDescent="0.25">
      <c r="A198" s="260" t="s">
        <v>117</v>
      </c>
      <c r="B198" s="261" t="s">
        <v>827</v>
      </c>
      <c r="C198" s="262" t="s">
        <v>66</v>
      </c>
      <c r="D198" s="263">
        <v>0.81796928259869661</v>
      </c>
      <c r="E198" s="264">
        <v>411</v>
      </c>
      <c r="F198" s="235" t="s">
        <v>123</v>
      </c>
      <c r="G198" s="265" t="s">
        <v>334</v>
      </c>
      <c r="H198" s="266">
        <v>4</v>
      </c>
      <c r="I198" s="236">
        <v>1597.0379999999998</v>
      </c>
      <c r="J198" s="267">
        <v>1.6352222385225497E-2</v>
      </c>
      <c r="K198" s="267">
        <v>0.28883449617051277</v>
      </c>
      <c r="L198" s="267">
        <v>0.24482823827610864</v>
      </c>
      <c r="M198" s="268">
        <v>14.282</v>
      </c>
      <c r="N198" s="269">
        <v>0</v>
      </c>
      <c r="O198" s="269">
        <v>9.204539904498203</v>
      </c>
      <c r="P198" s="270">
        <v>3</v>
      </c>
      <c r="Q198" s="271">
        <v>0</v>
      </c>
      <c r="R198" s="271">
        <v>147</v>
      </c>
    </row>
    <row r="199" spans="1:18" ht="16.5" x14ac:dyDescent="0.25">
      <c r="A199" s="260" t="s">
        <v>117</v>
      </c>
      <c r="B199" s="261" t="s">
        <v>831</v>
      </c>
      <c r="C199" s="262" t="s">
        <v>66</v>
      </c>
      <c r="D199" s="263">
        <v>0.8371856106087785</v>
      </c>
      <c r="E199" s="264">
        <v>6</v>
      </c>
      <c r="F199" s="235" t="s">
        <v>118</v>
      </c>
      <c r="G199" s="265" t="s">
        <v>224</v>
      </c>
      <c r="H199" s="266">
        <v>2</v>
      </c>
      <c r="I199" s="236">
        <v>1046.085</v>
      </c>
      <c r="J199" s="267">
        <v>2.7034793659248487E-2</v>
      </c>
      <c r="K199" s="267">
        <v>0.33925160317704789</v>
      </c>
      <c r="L199" s="267">
        <v>0.17302609252594195</v>
      </c>
      <c r="M199" s="268">
        <v>11.519</v>
      </c>
      <c r="N199" s="269">
        <v>0.573567157544559</v>
      </c>
      <c r="O199" s="269">
        <v>8.2211292581386779</v>
      </c>
      <c r="P199" s="270">
        <v>15</v>
      </c>
      <c r="Q199" s="271">
        <v>6</v>
      </c>
      <c r="R199" s="271">
        <v>86</v>
      </c>
    </row>
    <row r="200" spans="1:18" ht="16.5" x14ac:dyDescent="0.25">
      <c r="A200" s="260" t="s">
        <v>117</v>
      </c>
      <c r="B200" s="261" t="s">
        <v>833</v>
      </c>
      <c r="C200" s="262" t="s">
        <v>69</v>
      </c>
      <c r="D200" s="263">
        <v>0.77011782964809394</v>
      </c>
      <c r="E200" s="264">
        <v>107</v>
      </c>
      <c r="F200" s="235" t="s">
        <v>121</v>
      </c>
      <c r="G200" s="265" t="s">
        <v>299</v>
      </c>
      <c r="H200" s="266">
        <v>3</v>
      </c>
      <c r="I200" s="236">
        <v>2395.1260000000002</v>
      </c>
      <c r="J200" s="267">
        <v>1.2798702116645863E-2</v>
      </c>
      <c r="K200" s="267">
        <v>0.38647635010335857</v>
      </c>
      <c r="L200" s="267">
        <v>0.18788155612690102</v>
      </c>
      <c r="M200" s="268">
        <v>13.087999999999999</v>
      </c>
      <c r="N200" s="269">
        <v>0</v>
      </c>
      <c r="O200" s="269">
        <v>27.84822176369844</v>
      </c>
      <c r="P200" s="270">
        <v>4</v>
      </c>
      <c r="Q200" s="271">
        <v>0</v>
      </c>
      <c r="R200" s="271">
        <v>705</v>
      </c>
    </row>
    <row r="201" spans="1:18" ht="16.5" x14ac:dyDescent="0.25">
      <c r="A201" s="260" t="s">
        <v>117</v>
      </c>
      <c r="B201" s="261" t="s">
        <v>835</v>
      </c>
      <c r="C201" s="262" t="s">
        <v>66</v>
      </c>
      <c r="D201" s="263">
        <v>0.82470186915776056</v>
      </c>
      <c r="E201" s="264">
        <v>4787</v>
      </c>
      <c r="F201" s="235" t="s">
        <v>122</v>
      </c>
      <c r="G201" s="265" t="s">
        <v>307</v>
      </c>
      <c r="H201" s="266">
        <v>7</v>
      </c>
      <c r="I201" s="236">
        <v>860.08899999999994</v>
      </c>
      <c r="J201" s="267">
        <v>1.9407201364581451E-2</v>
      </c>
      <c r="K201" s="267">
        <v>0.33215975404077847</v>
      </c>
      <c r="L201" s="267">
        <v>0.23256969989632006</v>
      </c>
      <c r="M201" s="268">
        <v>14.131</v>
      </c>
      <c r="N201" s="269">
        <v>0.23253407496200976</v>
      </c>
      <c r="O201" s="269">
        <v>6.1621529864932585</v>
      </c>
      <c r="P201" s="270">
        <v>0</v>
      </c>
      <c r="Q201" s="271">
        <v>3</v>
      </c>
      <c r="R201" s="271">
        <v>70</v>
      </c>
    </row>
    <row r="202" spans="1:18" ht="16.5" x14ac:dyDescent="0.25">
      <c r="A202" s="260" t="s">
        <v>117</v>
      </c>
      <c r="B202" s="261" t="s">
        <v>837</v>
      </c>
      <c r="C202" s="262" t="s">
        <v>66</v>
      </c>
      <c r="D202" s="263">
        <v>0.80999999999999994</v>
      </c>
      <c r="E202" s="264">
        <v>4060</v>
      </c>
      <c r="F202" s="235" t="s">
        <v>118</v>
      </c>
      <c r="G202" s="265" t="s">
        <v>218</v>
      </c>
      <c r="H202" s="266">
        <v>1</v>
      </c>
      <c r="I202" s="236">
        <v>403.28800000000001</v>
      </c>
      <c r="J202" s="267">
        <v>2.1000165190983779E-2</v>
      </c>
      <c r="K202" s="267">
        <v>0.31125238696324842</v>
      </c>
      <c r="L202" s="267">
        <v>0.15869552280256294</v>
      </c>
      <c r="M202" s="268">
        <v>12.840999999999999</v>
      </c>
      <c r="N202" s="269">
        <v>0.74388526313701375</v>
      </c>
      <c r="O202" s="269">
        <v>21.572672630973397</v>
      </c>
      <c r="P202" s="270">
        <v>1</v>
      </c>
      <c r="Q202" s="271">
        <v>3</v>
      </c>
      <c r="R202" s="271">
        <v>87</v>
      </c>
    </row>
    <row r="203" spans="1:18" ht="16.5" x14ac:dyDescent="0.25">
      <c r="A203" s="260" t="s">
        <v>117</v>
      </c>
      <c r="B203" s="261" t="s">
        <v>839</v>
      </c>
      <c r="C203" s="262" t="s">
        <v>66</v>
      </c>
      <c r="D203" s="263">
        <v>0.81833333333333336</v>
      </c>
      <c r="E203" s="264">
        <v>1688</v>
      </c>
      <c r="F203" s="235" t="s">
        <v>123</v>
      </c>
      <c r="G203" s="265" t="s">
        <v>335</v>
      </c>
      <c r="H203" s="266">
        <v>1</v>
      </c>
      <c r="I203" s="236">
        <v>2299.241</v>
      </c>
      <c r="J203" s="267">
        <v>2.4836032039747821E-2</v>
      </c>
      <c r="K203" s="267">
        <v>0.37079937583959338</v>
      </c>
      <c r="L203" s="267">
        <v>0.2270314421150284</v>
      </c>
      <c r="M203" s="268">
        <v>13.348000000000001</v>
      </c>
      <c r="N203" s="269">
        <v>0</v>
      </c>
      <c r="O203" s="269">
        <v>34.141701544118256</v>
      </c>
      <c r="P203" s="270">
        <v>14</v>
      </c>
      <c r="Q203" s="271">
        <v>0</v>
      </c>
      <c r="R203" s="271">
        <v>785</v>
      </c>
    </row>
    <row r="204" spans="1:18" ht="16.5" x14ac:dyDescent="0.25">
      <c r="A204" s="260" t="s">
        <v>117</v>
      </c>
      <c r="B204" s="261" t="s">
        <v>841</v>
      </c>
      <c r="C204" s="262" t="s">
        <v>69</v>
      </c>
      <c r="D204" s="263">
        <v>0.68107142857142866</v>
      </c>
      <c r="E204" s="264">
        <v>8184</v>
      </c>
      <c r="F204" s="235" t="s">
        <v>121</v>
      </c>
      <c r="G204" s="265" t="s">
        <v>295</v>
      </c>
      <c r="H204" s="266">
        <v>2</v>
      </c>
      <c r="I204" s="236">
        <v>1937.232</v>
      </c>
      <c r="J204" s="267">
        <v>1.0872288110394932E-2</v>
      </c>
      <c r="K204" s="267">
        <v>0.38732628026089488</v>
      </c>
      <c r="L204" s="267">
        <v>0.25861641765157711</v>
      </c>
      <c r="M204" s="268">
        <v>16.41</v>
      </c>
      <c r="N204" s="269">
        <v>0</v>
      </c>
      <c r="O204" s="269">
        <v>24.932480983175996</v>
      </c>
      <c r="P204" s="270">
        <v>4</v>
      </c>
      <c r="Q204" s="271">
        <v>0</v>
      </c>
      <c r="R204" s="271">
        <v>505</v>
      </c>
    </row>
    <row r="205" spans="1:18" ht="16.5" x14ac:dyDescent="0.25">
      <c r="A205" s="260" t="s">
        <v>117</v>
      </c>
      <c r="B205" s="261" t="s">
        <v>847</v>
      </c>
      <c r="C205" s="262" t="s">
        <v>69</v>
      </c>
      <c r="D205" s="263">
        <v>0.77107142857142852</v>
      </c>
      <c r="E205" s="264">
        <v>5999</v>
      </c>
      <c r="F205" s="235" t="s">
        <v>120</v>
      </c>
      <c r="G205" s="265" t="s">
        <v>276</v>
      </c>
      <c r="H205" s="266">
        <v>1</v>
      </c>
      <c r="I205" s="236">
        <v>1918.9929999999999</v>
      </c>
      <c r="J205" s="267">
        <v>2.1124974953188994E-2</v>
      </c>
      <c r="K205" s="267">
        <v>0.31991518056017904</v>
      </c>
      <c r="L205" s="267">
        <v>7.5039356579205865E-2</v>
      </c>
      <c r="M205" s="268">
        <v>12.478999999999999</v>
      </c>
      <c r="N205" s="269">
        <v>5.2110664291115188E-2</v>
      </c>
      <c r="O205" s="269">
        <v>50.182569712343927</v>
      </c>
      <c r="P205" s="270">
        <v>0</v>
      </c>
      <c r="Q205" s="271">
        <v>1</v>
      </c>
      <c r="R205" s="271">
        <v>963</v>
      </c>
    </row>
    <row r="206" spans="1:18" ht="16.5" x14ac:dyDescent="0.25">
      <c r="A206" s="260" t="s">
        <v>117</v>
      </c>
      <c r="B206" s="261" t="s">
        <v>849</v>
      </c>
      <c r="C206" s="262" t="s">
        <v>69</v>
      </c>
      <c r="D206" s="263">
        <v>0.71360000000000001</v>
      </c>
      <c r="E206" s="264">
        <v>8111</v>
      </c>
      <c r="F206" s="235" t="s">
        <v>122</v>
      </c>
      <c r="G206" s="265" t="s">
        <v>304</v>
      </c>
      <c r="H206" s="266">
        <v>1</v>
      </c>
      <c r="I206" s="236">
        <v>1235.44</v>
      </c>
      <c r="J206" s="267">
        <v>9.2829751143467115E-3</v>
      </c>
      <c r="K206" s="267">
        <v>0.4039999420323766</v>
      </c>
      <c r="L206" s="267">
        <v>0.16593278508061904</v>
      </c>
      <c r="M206" s="268">
        <v>15.849</v>
      </c>
      <c r="N206" s="269">
        <v>0</v>
      </c>
      <c r="O206" s="269">
        <v>8.660881952988408</v>
      </c>
      <c r="P206" s="270">
        <v>14</v>
      </c>
      <c r="Q206" s="271">
        <v>0</v>
      </c>
      <c r="R206" s="271">
        <v>107</v>
      </c>
    </row>
    <row r="207" spans="1:18" ht="16.5" x14ac:dyDescent="0.25">
      <c r="A207" s="260" t="s">
        <v>117</v>
      </c>
      <c r="B207" s="261" t="s">
        <v>851</v>
      </c>
      <c r="C207" s="262" t="s">
        <v>69</v>
      </c>
      <c r="D207" s="263">
        <v>0.70592876194217014</v>
      </c>
      <c r="E207" s="264">
        <v>1572</v>
      </c>
      <c r="F207" s="235" t="s">
        <v>120</v>
      </c>
      <c r="G207" s="265" t="s">
        <v>261</v>
      </c>
      <c r="H207" s="266">
        <v>15</v>
      </c>
      <c r="I207" s="236">
        <v>2222.973</v>
      </c>
      <c r="J207" s="267">
        <v>3.7558383230373416E-2</v>
      </c>
      <c r="K207" s="267">
        <v>0.33967710817216629</v>
      </c>
      <c r="L207" s="267">
        <v>0.20987035755723274</v>
      </c>
      <c r="M207" s="268">
        <v>16.408000000000001</v>
      </c>
      <c r="N207" s="269">
        <v>4.4984801884683262E-2</v>
      </c>
      <c r="O207" s="269">
        <v>21.412765697109233</v>
      </c>
      <c r="P207" s="270">
        <v>2</v>
      </c>
      <c r="Q207" s="271">
        <v>1</v>
      </c>
      <c r="R207" s="271">
        <v>819</v>
      </c>
    </row>
    <row r="208" spans="1:18" ht="16.5" x14ac:dyDescent="0.25">
      <c r="A208" s="260" t="s">
        <v>117</v>
      </c>
      <c r="B208" s="261" t="s">
        <v>859</v>
      </c>
      <c r="C208" s="262" t="s">
        <v>69</v>
      </c>
      <c r="D208" s="263">
        <v>0.78673716048069231</v>
      </c>
      <c r="E208" s="264">
        <v>2244</v>
      </c>
      <c r="F208" s="235" t="s">
        <v>124</v>
      </c>
      <c r="G208" s="265" t="s">
        <v>358</v>
      </c>
      <c r="H208" s="266">
        <v>3</v>
      </c>
      <c r="I208" s="236">
        <v>2480.4380000000001</v>
      </c>
      <c r="J208" s="267">
        <v>2.6745454410977081E-2</v>
      </c>
      <c r="K208" s="267">
        <v>0.34828141239525601</v>
      </c>
      <c r="L208" s="267">
        <v>0.23262020659254534</v>
      </c>
      <c r="M208" s="268">
        <v>11.436</v>
      </c>
      <c r="N208" s="269">
        <v>4.0315460414652574E-2</v>
      </c>
      <c r="O208" s="269">
        <v>4.595962487270393</v>
      </c>
      <c r="P208" s="270">
        <v>14</v>
      </c>
      <c r="Q208" s="271">
        <v>1</v>
      </c>
      <c r="R208" s="271">
        <v>114</v>
      </c>
    </row>
    <row r="209" spans="1:18" ht="16.5" x14ac:dyDescent="0.25">
      <c r="A209" s="260" t="s">
        <v>117</v>
      </c>
      <c r="B209" s="261" t="s">
        <v>861</v>
      </c>
      <c r="C209" s="262" t="s">
        <v>69</v>
      </c>
      <c r="D209" s="263">
        <v>0.78159212746211093</v>
      </c>
      <c r="E209" s="264">
        <v>9124</v>
      </c>
      <c r="F209" s="235" t="s">
        <v>122</v>
      </c>
      <c r="G209" s="265" t="s">
        <v>312</v>
      </c>
      <c r="H209" s="266">
        <v>3</v>
      </c>
      <c r="I209" s="236">
        <v>1335.4580000000001</v>
      </c>
      <c r="J209" s="267">
        <v>9.9673635572514931E-3</v>
      </c>
      <c r="K209" s="267">
        <v>0.34867534490877578</v>
      </c>
      <c r="L209" s="267">
        <v>0.22988368035535373</v>
      </c>
      <c r="M209" s="268">
        <v>12.401</v>
      </c>
      <c r="N209" s="269">
        <v>0</v>
      </c>
      <c r="O209" s="269">
        <v>7.7875904745787583</v>
      </c>
      <c r="P209" s="270">
        <v>0</v>
      </c>
      <c r="Q209" s="271">
        <v>0</v>
      </c>
      <c r="R209" s="271">
        <v>104</v>
      </c>
    </row>
    <row r="210" spans="1:18" ht="16.5" x14ac:dyDescent="0.25">
      <c r="A210" s="260" t="s">
        <v>117</v>
      </c>
      <c r="B210" s="261" t="s">
        <v>909</v>
      </c>
      <c r="C210" s="262" t="s">
        <v>69</v>
      </c>
      <c r="D210" s="263">
        <v>0.7277364018948338</v>
      </c>
      <c r="E210" s="264">
        <v>9434</v>
      </c>
      <c r="F210" s="235" t="s">
        <v>120</v>
      </c>
      <c r="G210" s="265" t="s">
        <v>258</v>
      </c>
      <c r="H210" s="266">
        <v>3</v>
      </c>
      <c r="I210" s="236">
        <v>1716.0020000000002</v>
      </c>
      <c r="J210" s="267">
        <v>2.8668121248097003E-2</v>
      </c>
      <c r="K210" s="267">
        <v>0.33146863503593571</v>
      </c>
      <c r="L210" s="267">
        <v>0.1876454689446749</v>
      </c>
      <c r="M210" s="268">
        <v>13.451000000000001</v>
      </c>
      <c r="N210" s="269">
        <v>0.11654998071097818</v>
      </c>
      <c r="O210" s="269">
        <v>7.2260988040806469</v>
      </c>
      <c r="P210" s="270">
        <v>9</v>
      </c>
      <c r="Q210" s="271">
        <v>2</v>
      </c>
      <c r="R210" s="271">
        <v>124</v>
      </c>
    </row>
    <row r="211" spans="1:18" ht="16.5" x14ac:dyDescent="0.25">
      <c r="A211" s="260" t="s">
        <v>117</v>
      </c>
      <c r="B211" s="261" t="s">
        <v>865</v>
      </c>
      <c r="C211" s="262" t="s">
        <v>69</v>
      </c>
      <c r="D211" s="263">
        <v>0.72374700667245151</v>
      </c>
      <c r="E211" s="264">
        <v>4383</v>
      </c>
      <c r="F211" s="235" t="s">
        <v>122</v>
      </c>
      <c r="G211" s="265" t="s">
        <v>323</v>
      </c>
      <c r="H211" s="266">
        <v>4</v>
      </c>
      <c r="I211" s="236">
        <v>1921.3500000000001</v>
      </c>
      <c r="J211" s="267">
        <v>1.3410271941511393E-2</v>
      </c>
      <c r="K211" s="267">
        <v>0.33097081671595624</v>
      </c>
      <c r="L211" s="267">
        <v>0.17227470268300935</v>
      </c>
      <c r="M211" s="268">
        <v>10.112</v>
      </c>
      <c r="N211" s="269">
        <v>0.10409347594139537</v>
      </c>
      <c r="O211" s="269">
        <v>3.3309912301246518</v>
      </c>
      <c r="P211" s="270">
        <v>23</v>
      </c>
      <c r="Q211" s="271">
        <v>2</v>
      </c>
      <c r="R211" s="271">
        <v>64</v>
      </c>
    </row>
    <row r="212" spans="1:18" ht="16.5" x14ac:dyDescent="0.25">
      <c r="A212" s="260" t="s">
        <v>117</v>
      </c>
      <c r="B212" s="261" t="s">
        <v>867</v>
      </c>
      <c r="C212" s="262" t="s">
        <v>69</v>
      </c>
      <c r="D212" s="263">
        <v>0.72283419253912373</v>
      </c>
      <c r="E212" s="264">
        <v>354</v>
      </c>
      <c r="F212" s="235" t="s">
        <v>123</v>
      </c>
      <c r="G212" s="265" t="s">
        <v>339</v>
      </c>
      <c r="H212" s="266">
        <v>3</v>
      </c>
      <c r="I212" s="236">
        <v>1935.6420000000001</v>
      </c>
      <c r="J212" s="267">
        <v>1.8186809818171636E-2</v>
      </c>
      <c r="K212" s="267">
        <v>0.33021666052273568</v>
      </c>
      <c r="L212" s="267">
        <v>0.21068866968754568</v>
      </c>
      <c r="M212" s="268">
        <v>14.092000000000001</v>
      </c>
      <c r="N212" s="269">
        <v>0.10332489168968229</v>
      </c>
      <c r="O212" s="269">
        <v>25.882885368265413</v>
      </c>
      <c r="P212" s="270">
        <v>1</v>
      </c>
      <c r="Q212" s="271">
        <v>2</v>
      </c>
      <c r="R212" s="271">
        <v>538</v>
      </c>
    </row>
    <row r="213" spans="1:18" ht="16.5" x14ac:dyDescent="0.25">
      <c r="A213" s="260" t="s">
        <v>117</v>
      </c>
      <c r="B213" s="261" t="s">
        <v>871</v>
      </c>
      <c r="C213" s="262" t="s">
        <v>66</v>
      </c>
      <c r="D213" s="263">
        <v>0.82336028798557159</v>
      </c>
      <c r="E213" s="264">
        <v>1792</v>
      </c>
      <c r="F213" s="235" t="s">
        <v>120</v>
      </c>
      <c r="G213" s="265" t="s">
        <v>256</v>
      </c>
      <c r="H213" s="266">
        <v>3</v>
      </c>
      <c r="I213" s="236">
        <v>2399.2560000000003</v>
      </c>
      <c r="J213" s="267">
        <v>7.8759666326051539E-3</v>
      </c>
      <c r="K213" s="267">
        <v>0.29858382943591255</v>
      </c>
      <c r="L213" s="267">
        <v>0.22757054686952957</v>
      </c>
      <c r="M213" s="268">
        <v>10.798999999999999</v>
      </c>
      <c r="N213" s="269">
        <v>0.45847546072615836</v>
      </c>
      <c r="O213" s="269">
        <v>8.585994991780785</v>
      </c>
      <c r="P213" s="270">
        <v>1</v>
      </c>
      <c r="Q213" s="271">
        <v>11</v>
      </c>
      <c r="R213" s="271">
        <v>206</v>
      </c>
    </row>
    <row r="214" spans="1:18" ht="16.5" x14ac:dyDescent="0.25">
      <c r="A214" s="260" t="s">
        <v>117</v>
      </c>
      <c r="B214" s="261" t="s">
        <v>873</v>
      </c>
      <c r="C214" s="262" t="s">
        <v>69</v>
      </c>
      <c r="D214" s="263">
        <v>0.7673826071411316</v>
      </c>
      <c r="E214" s="264">
        <v>7899</v>
      </c>
      <c r="F214" s="235" t="s">
        <v>121</v>
      </c>
      <c r="G214" s="265" t="s">
        <v>292</v>
      </c>
      <c r="H214" s="266">
        <v>2</v>
      </c>
      <c r="I214" s="236">
        <v>2048.9229999999998</v>
      </c>
      <c r="J214" s="267">
        <v>3.5059766192214151E-3</v>
      </c>
      <c r="K214" s="267">
        <v>0.35275531584335984</v>
      </c>
      <c r="L214" s="267">
        <v>0.2529753349048468</v>
      </c>
      <c r="M214" s="268">
        <v>12.601000000000001</v>
      </c>
      <c r="N214" s="269">
        <v>0.14641838663532014</v>
      </c>
      <c r="O214" s="269">
        <v>1.2689593508394412</v>
      </c>
      <c r="P214" s="270">
        <v>1</v>
      </c>
      <c r="Q214" s="271">
        <v>3</v>
      </c>
      <c r="R214" s="271">
        <v>26</v>
      </c>
    </row>
    <row r="215" spans="1:18" ht="16.5" x14ac:dyDescent="0.25">
      <c r="A215" s="260" t="s">
        <v>117</v>
      </c>
      <c r="B215" s="261" t="s">
        <v>875</v>
      </c>
      <c r="C215" s="262" t="s">
        <v>69</v>
      </c>
      <c r="D215" s="263">
        <v>0.75217810021149922</v>
      </c>
      <c r="E215" s="264">
        <v>140</v>
      </c>
      <c r="F215" s="235" t="s">
        <v>121</v>
      </c>
      <c r="G215" s="265" t="s">
        <v>292</v>
      </c>
      <c r="H215" s="266">
        <v>2</v>
      </c>
      <c r="I215" s="236">
        <v>2480.1979999999999</v>
      </c>
      <c r="J215" s="267">
        <v>2.0023290113566808E-2</v>
      </c>
      <c r="K215" s="267">
        <v>0.35265394880188661</v>
      </c>
      <c r="L215" s="267">
        <v>0.17135728679726378</v>
      </c>
      <c r="M215" s="268">
        <v>12.964</v>
      </c>
      <c r="N215" s="269">
        <v>4.0319361599356181E-2</v>
      </c>
      <c r="O215" s="269">
        <v>4.5964072223266053</v>
      </c>
      <c r="P215" s="270">
        <v>0</v>
      </c>
      <c r="Q215" s="271">
        <v>1</v>
      </c>
      <c r="R215" s="271">
        <v>114</v>
      </c>
    </row>
    <row r="216" spans="1:18" ht="16.5" x14ac:dyDescent="0.25">
      <c r="A216" s="260" t="s">
        <v>117</v>
      </c>
      <c r="B216" s="261" t="s">
        <v>877</v>
      </c>
      <c r="C216" s="262" t="s">
        <v>69</v>
      </c>
      <c r="D216" s="263">
        <v>0.77086956521739136</v>
      </c>
      <c r="E216" s="264">
        <v>8949</v>
      </c>
      <c r="F216" s="235" t="s">
        <v>119</v>
      </c>
      <c r="G216" s="265" t="s">
        <v>248</v>
      </c>
      <c r="H216" s="266">
        <v>1</v>
      </c>
      <c r="I216" s="236">
        <v>561.91200000000003</v>
      </c>
      <c r="J216" s="267">
        <v>7.265688804126616E-2</v>
      </c>
      <c r="K216" s="267">
        <v>0.34948150798958422</v>
      </c>
      <c r="L216" s="267">
        <v>6.6493561760882502E-2</v>
      </c>
      <c r="M216" s="268">
        <v>12.579000000000001</v>
      </c>
      <c r="N216" s="269">
        <v>0</v>
      </c>
      <c r="O216" s="269">
        <v>22.245476159968106</v>
      </c>
      <c r="P216" s="270">
        <v>3</v>
      </c>
      <c r="Q216" s="271">
        <v>0</v>
      </c>
      <c r="R216" s="271">
        <v>147</v>
      </c>
    </row>
  </sheetData>
  <phoneticPr fontId="2" type="noConversion"/>
  <conditionalFormatting sqref="C14:D216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2024-08-30T02:41:32Z</dcterms:modified>
</cp:coreProperties>
</file>