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CC5360ED-D0C6-474D-84C5-0B65E5C70AA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운전자별!$A$1:$R$257</definedName>
    <definedName name="_xlnm.Print_Area" localSheetId="1">종합!$A$1:$L$161</definedName>
    <definedName name="_xlnm.Print_Area" localSheetId="3">차량별!$A$1:$T$108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3" i="12" l="1"/>
  <c r="I153" i="12"/>
  <c r="H153" i="12"/>
  <c r="G153" i="12"/>
  <c r="F153" i="12"/>
  <c r="E153" i="12"/>
  <c r="D153" i="12"/>
  <c r="J152" i="12"/>
  <c r="I152" i="12"/>
  <c r="H152" i="12"/>
  <c r="G152" i="12"/>
  <c r="F152" i="12"/>
  <c r="E152" i="12"/>
  <c r="D152" i="12"/>
  <c r="J151" i="12"/>
  <c r="I151" i="12"/>
  <c r="H151" i="12"/>
  <c r="G151" i="12"/>
  <c r="F151" i="12"/>
  <c r="E151" i="12"/>
  <c r="D151" i="12"/>
  <c r="J150" i="12"/>
  <c r="I150" i="12"/>
  <c r="H150" i="12"/>
  <c r="G150" i="12"/>
  <c r="F150" i="12"/>
  <c r="E150" i="12"/>
  <c r="D150" i="12"/>
  <c r="J149" i="12"/>
  <c r="I149" i="12"/>
  <c r="H149" i="12"/>
  <c r="G149" i="12"/>
  <c r="F149" i="12"/>
  <c r="E149" i="12"/>
  <c r="D14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L255" i="7" s="1"/>
  <c r="J255" i="7"/>
  <c r="K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L256" i="7" s="1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L257" i="7" s="1"/>
  <c r="J257" i="7"/>
  <c r="K257" i="7"/>
  <c r="M257" i="7"/>
  <c r="N257" i="7"/>
  <c r="O257" i="7"/>
  <c r="P257" i="7"/>
  <c r="Q257" i="7"/>
  <c r="R257" i="7"/>
  <c r="A6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53" i="12" l="1"/>
  <c r="B149" i="12"/>
  <c r="A105" i="60"/>
  <c r="B105" i="60"/>
  <c r="C105" i="60"/>
  <c r="D105" i="60"/>
  <c r="E105" i="60"/>
  <c r="G105" i="60"/>
  <c r="F105" i="60" s="1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B150" i="12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B151" i="12"/>
  <c r="B152" i="12"/>
  <c r="F103" i="60" l="1"/>
  <c r="F104" i="60"/>
  <c r="F108" i="60"/>
  <c r="F107" i="60"/>
  <c r="F106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F100" i="60" l="1"/>
  <c r="F92" i="60"/>
  <c r="F84" i="60"/>
  <c r="F76" i="60"/>
  <c r="F74" i="60"/>
  <c r="F50" i="60"/>
  <c r="F42" i="60"/>
  <c r="F66" i="60"/>
  <c r="F18" i="60"/>
  <c r="F32" i="60"/>
  <c r="F58" i="60"/>
  <c r="F34" i="60"/>
  <c r="F16" i="60"/>
  <c r="F26" i="60"/>
  <c r="F35" i="60"/>
  <c r="F11" i="60"/>
  <c r="F40" i="60"/>
  <c r="F24" i="60"/>
  <c r="F59" i="60"/>
  <c r="F72" i="60"/>
  <c r="F102" i="60"/>
  <c r="F94" i="60"/>
  <c r="F86" i="60"/>
  <c r="F78" i="60"/>
  <c r="F99" i="60"/>
  <c r="F96" i="60"/>
  <c r="F91" i="60"/>
  <c r="F88" i="60"/>
  <c r="F83" i="60"/>
  <c r="F80" i="60"/>
  <c r="F75" i="60"/>
  <c r="F67" i="60"/>
  <c r="F51" i="60"/>
  <c r="F43" i="60"/>
  <c r="F27" i="60"/>
  <c r="F19" i="60"/>
  <c r="F64" i="60"/>
  <c r="F56" i="60"/>
  <c r="F48" i="60"/>
  <c r="F55" i="60"/>
  <c r="F39" i="60"/>
  <c r="F15" i="60"/>
  <c r="F60" i="60"/>
  <c r="F12" i="60"/>
  <c r="F97" i="60"/>
  <c r="F65" i="60"/>
  <c r="F57" i="60"/>
  <c r="F49" i="60"/>
  <c r="F41" i="60"/>
  <c r="F33" i="60"/>
  <c r="F25" i="60"/>
  <c r="F17" i="60"/>
  <c r="F47" i="60"/>
  <c r="F31" i="60"/>
  <c r="F52" i="60"/>
  <c r="F44" i="60"/>
  <c r="F20" i="60"/>
  <c r="F89" i="60"/>
  <c r="F81" i="60"/>
  <c r="F73" i="60"/>
  <c r="F70" i="60"/>
  <c r="F62" i="60"/>
  <c r="F54" i="60"/>
  <c r="F46" i="60"/>
  <c r="F38" i="60"/>
  <c r="F30" i="60"/>
  <c r="F22" i="60"/>
  <c r="F14" i="60"/>
  <c r="F95" i="60"/>
  <c r="F71" i="60"/>
  <c r="F63" i="60"/>
  <c r="F28" i="60"/>
  <c r="F87" i="60"/>
  <c r="F79" i="60"/>
  <c r="F23" i="60"/>
  <c r="F68" i="60"/>
  <c r="F36" i="60"/>
  <c r="F101" i="60"/>
  <c r="F98" i="60"/>
  <c r="F93" i="60"/>
  <c r="F90" i="60"/>
  <c r="F85" i="60"/>
  <c r="F82" i="60"/>
  <c r="F77" i="60"/>
  <c r="F69" i="60"/>
  <c r="F61" i="60"/>
  <c r="F53" i="60"/>
  <c r="F45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K51" i="12" l="1"/>
  <c r="J59" i="12" a="1"/>
  <c r="J59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5" i="12" s="1"/>
  <c r="D59" i="12" a="1"/>
  <c r="I59" i="12" a="1"/>
  <c r="N59" i="12" a="1"/>
  <c r="F59" i="12" a="1"/>
  <c r="H59" i="12" a="1"/>
  <c r="E59" i="12" a="1"/>
  <c r="G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<sst xmlns="http://schemas.openxmlformats.org/spreadsheetml/2006/main" count="6974" uniqueCount="1136">
  <si>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</si>
  <si>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</si>
  <si>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</si>
  <si>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</si>
  <si>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</si>
  <si>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</si>
  <si>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</si>
  <si>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</si>
  <si>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</si>
  <si>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</si>
  <si>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</si>
  <si>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</si>
  <si>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</si>
  <si>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</si>
  <si>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</si>
  <si>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</si>
  <si>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</si>
  <si>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</si>
  <si>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</si>
  <si>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</si>
  <si>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</si>
  <si>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</si>
  <si>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</si>
  <si>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</si>
  <si>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</si>
  <si>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</si>
  <si>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</si>
  <si>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</si>
  <si>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</si>
  <si>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</si>
  <si>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</si>
  <si>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</si>
  <si>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</si>
  <si>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</si>
  <si>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</si>
  <si>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</si>
  <si>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</si>
  <si>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</si>
  <si>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</si>
  <si>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</si>
  <si>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</si>
  <si>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</si>
  <si>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</si>
  <si>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</si>
  <si>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</si>
  <si>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</si>
  <si>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</si>
  <si>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</si>
  <si>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</si>
  <si>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</si>
  <si>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</si>
  <si>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</si>
  <si>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</si>
  <si>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</si>
  <si>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</si>
  <si>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</si>
  <si>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</si>
  <si>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</si>
  <si>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</si>
  <si>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</si>
  <si>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</si>
  <si>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</si>
  <si>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</si>
  <si>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</si>
  <si>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</si>
  <si>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</si>
  <si>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</si>
  <si>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</si>
  <si>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</si>
  <si>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</si>
  <si>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</si>
  <si>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</si>
  <si>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</si>
  <si>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</si>
  <si>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</si>
  <si>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</si>
  <si>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</si>
  <si>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</si>
  <si>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</si>
  <si>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</si>
  <si>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</si>
  <si>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</si>
  <si>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</si>
  <si>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</si>
  <si>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</si>
  <si>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</si>
  <si>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</si>
  <si>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</si>
  <si>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</si>
  <si>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</si>
  <si>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</si>
  <si>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</si>
  <si>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</si>
  <si>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</si>
  <si>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</si>
  <si>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</si>
  <si>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</si>
  <si>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</si>
  <si>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</si>
  <si>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</si>
  <si>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</si>
  <si>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</si>
  <si>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</si>
  <si>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</si>
  <si>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</si>
  <si>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</si>
  <si>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</si>
  <si>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</si>
  <si>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</si>
  <si>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</si>
  <si>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</si>
  <si>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</si>
  <si>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</si>
  <si>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</si>
  <si>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</si>
  <si>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</si>
  <si>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</si>
  <si>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동화운수</t>
  </si>
  <si>
    <t>10</t>
  </si>
  <si>
    <t>2</t>
  </si>
  <si>
    <t>2-1</t>
  </si>
  <si>
    <t>45</t>
  </si>
  <si>
    <t>급행95</t>
  </si>
  <si>
    <t>22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</si>
  <si>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</si>
  <si>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</si>
  <si>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</si>
  <si>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</si>
  <si>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</si>
  <si>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</si>
  <si>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</si>
  <si>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</si>
  <si>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</si>
  <si>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</si>
  <si>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</si>
  <si>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</si>
  <si>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</si>
  <si>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</si>
  <si>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</si>
  <si>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</si>
  <si>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</si>
  <si>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</si>
  <si>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</si>
  <si>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</si>
  <si>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</si>
  <si>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</si>
  <si>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</si>
  <si>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</si>
  <si>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</si>
  <si>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</si>
  <si>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</si>
  <si>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</si>
  <si>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</si>
  <si>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</si>
  <si>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</si>
  <si>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</si>
  <si>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</si>
  <si>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</si>
  <si>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</si>
  <si>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</si>
  <si>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</si>
  <si>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</si>
  <si>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</si>
  <si>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</si>
  <si>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</si>
  <si>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</si>
  <si>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A</t>
    <phoneticPr fontId="3" type="noConversion"/>
  </si>
  <si>
    <t>최대주행거리</t>
  </si>
  <si>
    <t>[TIP!!] 특별관리 운행사원 관리하려면?</t>
  </si>
  <si>
    <t>동화운수</t>
    <phoneticPr fontId="3" type="noConversion"/>
  </si>
  <si>
    <t>1010</t>
  </si>
  <si>
    <t>70바1824</t>
  </si>
  <si>
    <t>70바1839</t>
  </si>
  <si>
    <t>70바1856</t>
  </si>
  <si>
    <t>70바1859</t>
  </si>
  <si>
    <t>동화운수10F1</t>
  </si>
  <si>
    <t>70바1902</t>
  </si>
  <si>
    <t>70바1920</t>
  </si>
  <si>
    <t>70바1924</t>
  </si>
  <si>
    <t>70바1927</t>
  </si>
  <si>
    <t>70바1928</t>
  </si>
  <si>
    <t>70바1929</t>
  </si>
  <si>
    <t>70바1935</t>
  </si>
  <si>
    <t>70바1940</t>
  </si>
  <si>
    <t>70바1803</t>
  </si>
  <si>
    <t>저상</t>
  </si>
  <si>
    <t>70바1809</t>
  </si>
  <si>
    <t>70바1815</t>
  </si>
  <si>
    <t>70바1816</t>
  </si>
  <si>
    <t>동화운수2B1</t>
  </si>
  <si>
    <t>70바1817</t>
  </si>
  <si>
    <t>70바1845</t>
  </si>
  <si>
    <t>70바1847</t>
  </si>
  <si>
    <t>70바1853</t>
  </si>
  <si>
    <t>70바1868</t>
  </si>
  <si>
    <t>70바1869</t>
  </si>
  <si>
    <t>동화운수2C3</t>
  </si>
  <si>
    <t>70바1873</t>
  </si>
  <si>
    <t>70바1876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</si>
  <si>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</si>
  <si>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</si>
  <si>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</si>
  <si>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</si>
  <si>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</si>
  <si>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</si>
  <si>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</si>
  <si>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</si>
  <si>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</si>
  <si>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70바1911</t>
  </si>
  <si>
    <t>70바1912</t>
  </si>
  <si>
    <t>70바1915</t>
  </si>
  <si>
    <t>70바1916</t>
  </si>
  <si>
    <t>동화운수2C1</t>
  </si>
  <si>
    <t>70바1917</t>
  </si>
  <si>
    <t>70바1921</t>
  </si>
  <si>
    <t>70바1922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</si>
  <si>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</si>
  <si>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</si>
  <si>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</si>
  <si>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</si>
  <si>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</si>
  <si>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</si>
  <si>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</si>
  <si>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</si>
  <si>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</si>
  <si>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</si>
  <si>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</si>
  <si>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</si>
  <si>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</si>
  <si>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</si>
  <si>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</si>
  <si>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</si>
  <si>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70바1808</t>
  </si>
  <si>
    <t>70바1810</t>
  </si>
  <si>
    <t>70바1813</t>
  </si>
  <si>
    <t>70바1818</t>
  </si>
  <si>
    <t>동화운수45A1</t>
  </si>
  <si>
    <t>70바1822</t>
  </si>
  <si>
    <t>70바1827</t>
  </si>
  <si>
    <t>70바1830</t>
  </si>
  <si>
    <t>70바1835</t>
  </si>
  <si>
    <t>70바1841</t>
  </si>
  <si>
    <t>70바1842</t>
  </si>
  <si>
    <t>70바1844</t>
  </si>
  <si>
    <t>70바1846</t>
  </si>
  <si>
    <t>70바1849</t>
  </si>
  <si>
    <t>동화운수45C1</t>
  </si>
  <si>
    <t>동화운수45D2</t>
  </si>
  <si>
    <t>70바1851</t>
  </si>
  <si>
    <t>70바1852</t>
  </si>
  <si>
    <t>70바1855</t>
  </si>
  <si>
    <t>동화운수45D3</t>
  </si>
  <si>
    <t>70바1858</t>
  </si>
  <si>
    <t>70바1871</t>
  </si>
  <si>
    <t>동화운수45B1</t>
  </si>
  <si>
    <t>70바1886</t>
  </si>
  <si>
    <t>70바1889</t>
  </si>
  <si>
    <t>70바1895</t>
  </si>
  <si>
    <t>70바1899</t>
  </si>
  <si>
    <t>70바1900</t>
  </si>
  <si>
    <t>동화운수45D1</t>
  </si>
  <si>
    <t>70바1926</t>
  </si>
  <si>
    <t>70바1933</t>
  </si>
  <si>
    <t>70바1934</t>
  </si>
  <si>
    <t>70바1943</t>
  </si>
  <si>
    <t>70바1944</t>
  </si>
  <si>
    <t>70바1946</t>
  </si>
  <si>
    <t>70바1947</t>
  </si>
  <si>
    <t>70바1804</t>
  </si>
  <si>
    <t>급행95급행95</t>
  </si>
  <si>
    <t>동화운수급행95F1</t>
  </si>
  <si>
    <t>70바1805</t>
  </si>
  <si>
    <t>70바1812</t>
  </si>
  <si>
    <t>70바1864</t>
  </si>
  <si>
    <t>70바1903</t>
  </si>
  <si>
    <t>70바1909</t>
  </si>
  <si>
    <t>70바1914</t>
  </si>
  <si>
    <t>70바1925</t>
  </si>
  <si>
    <t>70바1936</t>
  </si>
  <si>
    <t>강병호</t>
  </si>
  <si>
    <t>강성균</t>
  </si>
  <si>
    <t>강신권</t>
  </si>
  <si>
    <t>강한춘</t>
  </si>
  <si>
    <t>강현구</t>
  </si>
  <si>
    <t>권오찬</t>
  </si>
  <si>
    <t>김강원</t>
  </si>
  <si>
    <t>김경유</t>
  </si>
  <si>
    <t>김광호</t>
  </si>
  <si>
    <t>김기섭</t>
  </si>
  <si>
    <t>김남진</t>
  </si>
  <si>
    <t>김도형</t>
  </si>
  <si>
    <t>김동섭</t>
  </si>
  <si>
    <t>김동영</t>
  </si>
  <si>
    <t>김동은</t>
  </si>
  <si>
    <t>김동철</t>
  </si>
  <si>
    <t>김동호</t>
  </si>
  <si>
    <t>김만배</t>
  </si>
  <si>
    <t>김명수</t>
  </si>
  <si>
    <t>김명식</t>
  </si>
  <si>
    <t>김무경</t>
  </si>
  <si>
    <t>김배현</t>
  </si>
  <si>
    <t>김병태</t>
  </si>
  <si>
    <t>김상록</t>
  </si>
  <si>
    <t>김상철</t>
  </si>
  <si>
    <t>김석욱</t>
  </si>
  <si>
    <t>김석철</t>
  </si>
  <si>
    <t>김선기</t>
  </si>
  <si>
    <t>김선기B</t>
  </si>
  <si>
    <t>김성근</t>
  </si>
  <si>
    <t>김성남</t>
  </si>
  <si>
    <t>김성익</t>
  </si>
  <si>
    <t>김성진</t>
  </si>
  <si>
    <t>김성찬</t>
  </si>
  <si>
    <t>김수민</t>
  </si>
  <si>
    <t>김승남</t>
  </si>
  <si>
    <t>김영관</t>
  </si>
  <si>
    <t>김용운</t>
  </si>
  <si>
    <t>김윤식</t>
  </si>
  <si>
    <t>김윤호</t>
  </si>
  <si>
    <t>김재희</t>
  </si>
  <si>
    <t>김정수</t>
  </si>
  <si>
    <t>김정수B</t>
  </si>
  <si>
    <t>김정인</t>
  </si>
  <si>
    <t>김정현</t>
  </si>
  <si>
    <t>김제황</t>
  </si>
  <si>
    <t>김종문</t>
  </si>
  <si>
    <t>김지헌</t>
  </si>
  <si>
    <t>김창일</t>
  </si>
  <si>
    <t>김태경</t>
  </si>
  <si>
    <t>김태복</t>
  </si>
  <si>
    <t>김태영</t>
  </si>
  <si>
    <t>김태우</t>
  </si>
  <si>
    <t>김태준</t>
  </si>
  <si>
    <t>김필선</t>
  </si>
  <si>
    <t>김학열</t>
  </si>
  <si>
    <t>김한우</t>
  </si>
  <si>
    <t>김훈태</t>
  </si>
  <si>
    <t>나병삼</t>
  </si>
  <si>
    <t>나성엽</t>
  </si>
  <si>
    <t>노남지</t>
  </si>
  <si>
    <t>마금환</t>
  </si>
  <si>
    <t>박상현</t>
  </si>
  <si>
    <t>박성수</t>
  </si>
  <si>
    <t>박순철</t>
  </si>
  <si>
    <t>박시준</t>
  </si>
  <si>
    <t>박종운</t>
  </si>
  <si>
    <t>박찬용</t>
  </si>
  <si>
    <t>박철우</t>
  </si>
  <si>
    <t>박태후</t>
  </si>
  <si>
    <t>박형준</t>
  </si>
  <si>
    <t>배성준</t>
  </si>
  <si>
    <t>배영규</t>
  </si>
  <si>
    <t>변찬웅</t>
  </si>
  <si>
    <t>서근원</t>
  </si>
  <si>
    <t>서영태</t>
  </si>
  <si>
    <t>서윤실</t>
  </si>
  <si>
    <t>서인석</t>
  </si>
  <si>
    <t>서정철</t>
  </si>
  <si>
    <t>선형래</t>
  </si>
  <si>
    <t>송병상</t>
  </si>
  <si>
    <t>송승국</t>
  </si>
  <si>
    <t>송태민</t>
  </si>
  <si>
    <t>신봉식</t>
  </si>
  <si>
    <t>신삼일</t>
  </si>
  <si>
    <t>신성섭</t>
  </si>
  <si>
    <t>안재형</t>
  </si>
  <si>
    <t>안준모</t>
  </si>
  <si>
    <t>양승현</t>
  </si>
  <si>
    <t>양인병</t>
  </si>
  <si>
    <t>양회중</t>
  </si>
  <si>
    <t>어영</t>
  </si>
  <si>
    <t>엄일용</t>
  </si>
  <si>
    <t>오서진</t>
  </si>
  <si>
    <t>오석만</t>
  </si>
  <si>
    <t>오승렬</t>
  </si>
  <si>
    <t>오용태</t>
  </si>
  <si>
    <t>오인택</t>
  </si>
  <si>
    <t>원유성</t>
  </si>
  <si>
    <t>유돈수</t>
  </si>
  <si>
    <t>유병기</t>
  </si>
  <si>
    <t>유인석</t>
  </si>
  <si>
    <t>윤보근</t>
  </si>
  <si>
    <t>윤보현</t>
  </si>
  <si>
    <t>윤준호</t>
  </si>
  <si>
    <t>윤필봉</t>
  </si>
  <si>
    <t>이경호</t>
  </si>
  <si>
    <t>이계명</t>
  </si>
  <si>
    <t>이명철B</t>
  </si>
  <si>
    <t>이몽기</t>
  </si>
  <si>
    <t>이상덕</t>
  </si>
  <si>
    <t>이상옥</t>
  </si>
  <si>
    <t>이선우</t>
  </si>
  <si>
    <t>이성재</t>
  </si>
  <si>
    <t>이영균</t>
  </si>
  <si>
    <t>이원호</t>
  </si>
  <si>
    <t>이응우</t>
  </si>
  <si>
    <t>이정호</t>
  </si>
  <si>
    <t>이정후</t>
  </si>
  <si>
    <t>이종대</t>
  </si>
  <si>
    <t>이진학</t>
  </si>
  <si>
    <t>이창용</t>
  </si>
  <si>
    <t>이창우</t>
  </si>
  <si>
    <t>이희수</t>
  </si>
  <si>
    <t>임동순</t>
  </si>
  <si>
    <t>임성필</t>
  </si>
  <si>
    <t>임세현</t>
  </si>
  <si>
    <t>장경석</t>
  </si>
  <si>
    <t>장광태</t>
  </si>
  <si>
    <t>장두식</t>
  </si>
  <si>
    <t>장인수</t>
  </si>
  <si>
    <t>전득수</t>
  </si>
  <si>
    <t>전부만</t>
  </si>
  <si>
    <t>전창수</t>
  </si>
  <si>
    <t>정경권</t>
  </si>
  <si>
    <t>정균</t>
  </si>
  <si>
    <t>정근택</t>
  </si>
  <si>
    <t>정기운</t>
  </si>
  <si>
    <t>정대석</t>
  </si>
  <si>
    <t>정대준</t>
  </si>
  <si>
    <t>정배성</t>
  </si>
  <si>
    <t>정삼채</t>
  </si>
  <si>
    <t>정성훈</t>
  </si>
  <si>
    <t>정의운</t>
  </si>
  <si>
    <t>정인철</t>
  </si>
  <si>
    <t>정장희</t>
  </si>
  <si>
    <t>정재화</t>
  </si>
  <si>
    <t>정정화</t>
  </si>
  <si>
    <t>정진천</t>
  </si>
  <si>
    <t>정태호</t>
  </si>
  <si>
    <t>정한철</t>
  </si>
  <si>
    <t>정흥균</t>
  </si>
  <si>
    <t>조성재</t>
  </si>
  <si>
    <t>조영준</t>
  </si>
  <si>
    <t>조용남</t>
  </si>
  <si>
    <t>조윤행</t>
  </si>
  <si>
    <t>조재희</t>
  </si>
  <si>
    <t>지광선</t>
  </si>
  <si>
    <t>지정호</t>
  </si>
  <si>
    <t>지태규</t>
  </si>
  <si>
    <t>지현근</t>
  </si>
  <si>
    <t>지현열</t>
  </si>
  <si>
    <t>차경남</t>
  </si>
  <si>
    <t>차주선</t>
  </si>
  <si>
    <t>천광일</t>
  </si>
  <si>
    <t>최기병</t>
  </si>
  <si>
    <t>최민성</t>
  </si>
  <si>
    <t>최성수</t>
  </si>
  <si>
    <t>최세원</t>
  </si>
  <si>
    <t>최영기</t>
  </si>
  <si>
    <t>최영준</t>
  </si>
  <si>
    <t>최중열</t>
  </si>
  <si>
    <t>최진호</t>
  </si>
  <si>
    <t>최창수</t>
  </si>
  <si>
    <t>최창수B</t>
  </si>
  <si>
    <t>최춘식</t>
  </si>
  <si>
    <t>한경호</t>
  </si>
  <si>
    <t>한상현</t>
  </si>
  <si>
    <t>한철운</t>
  </si>
  <si>
    <t>홍대석</t>
  </si>
  <si>
    <t>황석주</t>
  </si>
  <si>
    <t>황인화</t>
  </si>
  <si>
    <t>황중하</t>
  </si>
  <si>
    <t>동화운수10C2</t>
  </si>
  <si>
    <t>동화운수10C1</t>
  </si>
  <si>
    <t>70바1821</t>
  </si>
  <si>
    <t>동화운수45D5</t>
  </si>
  <si>
    <t>동화운수45D4</t>
  </si>
  <si>
    <t>동화운수45C2</t>
  </si>
  <si>
    <t>동화운수45C4</t>
  </si>
  <si>
    <t>동화운수급행95D1</t>
  </si>
  <si>
    <t>김민광</t>
  </si>
  <si>
    <t>김용구</t>
  </si>
  <si>
    <t>박성만</t>
  </si>
  <si>
    <t>함금섭</t>
  </si>
  <si>
    <t>김연혁</t>
  </si>
  <si>
    <t>나호진</t>
  </si>
  <si>
    <t>오해민</t>
  </si>
  <si>
    <t>임춘택</t>
  </si>
  <si>
    <t>홍순태</t>
  </si>
  <si>
    <t>동화운수45C3</t>
  </si>
  <si>
    <t>동화운수45F1</t>
  </si>
  <si>
    <t>동화운수10D1</t>
  </si>
  <si>
    <t>동화운수2D5</t>
  </si>
  <si>
    <t>동화운수2D2</t>
  </si>
  <si>
    <t>동화운수2D6</t>
  </si>
  <si>
    <t>동화운수2D4</t>
  </si>
  <si>
    <t>동화운수2D10</t>
  </si>
  <si>
    <t>동화운수2D9</t>
  </si>
  <si>
    <t>동화운수2D11</t>
  </si>
  <si>
    <t>동화운수2D7</t>
  </si>
  <si>
    <t>동화운수2D3</t>
  </si>
  <si>
    <t>70바1919</t>
  </si>
  <si>
    <t>동화운수45D8</t>
  </si>
  <si>
    <t>동화운수45D7</t>
  </si>
  <si>
    <t>동화운수45D6</t>
  </si>
  <si>
    <t>동화운수45F2</t>
  </si>
  <si>
    <t>동화운수45F3</t>
  </si>
  <si>
    <t>동화운수급행95F2</t>
  </si>
  <si>
    <t>곽천근</t>
  </si>
  <si>
    <t>김영삼</t>
  </si>
  <si>
    <t>윤주헌</t>
  </si>
  <si>
    <t>윤창훈</t>
  </si>
  <si>
    <t>정준용</t>
  </si>
  <si>
    <t>채상환</t>
  </si>
  <si>
    <t>최경식</t>
  </si>
  <si>
    <t>최종천</t>
  </si>
  <si>
    <t>70바1874</t>
  </si>
  <si>
    <t>70바1840</t>
  </si>
  <si>
    <t>김연철</t>
  </si>
  <si>
    <t>박원섭</t>
  </si>
  <si>
    <t>안동균</t>
  </si>
  <si>
    <t>오병창</t>
  </si>
  <si>
    <t>이유돈</t>
  </si>
  <si>
    <t>임원재</t>
  </si>
  <si>
    <t>0%(0명)</t>
  </si>
  <si>
    <t>3%(1명)</t>
  </si>
  <si>
    <t>인천전체</t>
  </si>
  <si>
    <t>개선율(유카전)</t>
  </si>
  <si>
    <t>70바1826</t>
  </si>
  <si>
    <t>동화운수10F5</t>
  </si>
  <si>
    <t>동화운수2F2</t>
  </si>
  <si>
    <t>동화운수2F3</t>
  </si>
  <si>
    <t>동화운수2F5</t>
  </si>
  <si>
    <t>동화운수2F4</t>
  </si>
  <si>
    <t>동화운수2D12</t>
  </si>
  <si>
    <t>동화운수2F1</t>
  </si>
  <si>
    <t>2-12-1</t>
  </si>
  <si>
    <t>동화운수2-1C2</t>
  </si>
  <si>
    <t>동화운수2-1F1</t>
  </si>
  <si>
    <t>동화운수2-1C1</t>
  </si>
  <si>
    <t>동화운수2-1A1</t>
  </si>
  <si>
    <t>동화운수45D12</t>
  </si>
  <si>
    <t>동화운수45D13</t>
  </si>
  <si>
    <t>동화운수45D10</t>
  </si>
  <si>
    <t>동화운수45D9</t>
  </si>
  <si>
    <t>동화운수급행95C2</t>
  </si>
  <si>
    <t>동화운수급행95C1</t>
  </si>
  <si>
    <t>동화운수급행95D2</t>
  </si>
  <si>
    <t>김오섭</t>
  </si>
  <si>
    <t>박홍준</t>
  </si>
  <si>
    <t>배석현</t>
  </si>
  <si>
    <t>송인실</t>
  </si>
  <si>
    <t>이구연</t>
  </si>
  <si>
    <t>임상철</t>
  </si>
  <si>
    <t>정종하</t>
  </si>
  <si>
    <t>70바1836</t>
  </si>
  <si>
    <t>김영덕</t>
  </si>
  <si>
    <t>김재익</t>
  </si>
  <si>
    <t>김지호</t>
  </si>
  <si>
    <t>김춘호</t>
  </si>
  <si>
    <t>민병규</t>
  </si>
  <si>
    <t>박재한</t>
  </si>
  <si>
    <t>70바1831</t>
  </si>
  <si>
    <t>박형규</t>
  </si>
  <si>
    <t>손홍섭</t>
  </si>
  <si>
    <t>오세천</t>
  </si>
  <si>
    <t>순위</t>
  </si>
  <si>
    <t>김상재</t>
  </si>
  <si>
    <t>70바1850</t>
  </si>
  <si>
    <t>김종삼</t>
  </si>
  <si>
    <t>70바1872</t>
  </si>
  <si>
    <t>빈대원</t>
  </si>
  <si>
    <t>유재신</t>
  </si>
  <si>
    <t>70바1854</t>
  </si>
  <si>
    <t>천성영</t>
  </si>
  <si>
    <t>70바1825</t>
  </si>
  <si>
    <t>최정선</t>
  </si>
  <si>
    <t>70바1901</t>
  </si>
  <si>
    <t>권영문</t>
  </si>
  <si>
    <t>김상선</t>
  </si>
  <si>
    <t>문영길</t>
  </si>
  <si>
    <t>유영석</t>
  </si>
  <si>
    <t>유윤식</t>
  </si>
  <si>
    <t>지동복</t>
  </si>
  <si>
    <t>동화운수10B3</t>
  </si>
  <si>
    <t>▲</t>
  </si>
  <si>
    <t>=</t>
  </si>
  <si>
    <t>동화운수10B2</t>
  </si>
  <si>
    <t>동화운수10C3</t>
  </si>
  <si>
    <t>동화운수10F4</t>
  </si>
  <si>
    <t>동화운수10F3</t>
  </si>
  <si>
    <t>동화운수10B1</t>
  </si>
  <si>
    <t>▽</t>
  </si>
  <si>
    <t>동화운수10F2</t>
  </si>
  <si>
    <t>동화운수2S2</t>
  </si>
  <si>
    <t>동화운수2D8</t>
  </si>
  <si>
    <t>동화운수2B2</t>
  </si>
  <si>
    <t>동화운수2C6</t>
  </si>
  <si>
    <t>동화운수2C5</t>
  </si>
  <si>
    <t>동화운수2-1A2</t>
  </si>
  <si>
    <t>동화운수2-1S2</t>
  </si>
  <si>
    <t>동화운수2-1S1</t>
  </si>
  <si>
    <t>동화운수2-1A3</t>
  </si>
  <si>
    <t>동화운수45B2</t>
  </si>
  <si>
    <t>동화운수45A3</t>
  </si>
  <si>
    <t>동화운수45C8</t>
  </si>
  <si>
    <t>동화운수45C7</t>
  </si>
  <si>
    <t>동화운수45C9</t>
  </si>
  <si>
    <t>동화운수45C6</t>
  </si>
  <si>
    <t>동화운수45S1</t>
  </si>
  <si>
    <t>동화운수45C5</t>
  </si>
  <si>
    <t>동화운수45A2</t>
  </si>
  <si>
    <t>동화운수급행95C3</t>
  </si>
  <si>
    <t>동화운수급행95A1</t>
  </si>
  <si>
    <t>C</t>
    <phoneticPr fontId="3" type="noConversion"/>
  </si>
  <si>
    <t>D</t>
    <phoneticPr fontId="3" type="noConversion"/>
  </si>
  <si>
    <t>동화운수10C5</t>
  </si>
  <si>
    <t>동화운수10A1</t>
  </si>
  <si>
    <t>동화운수10C4</t>
  </si>
  <si>
    <t>동화운수10C6</t>
  </si>
  <si>
    <t>동화운수2C7</t>
  </si>
  <si>
    <t>동화운수2S3</t>
  </si>
  <si>
    <t>동화운수2B4</t>
  </si>
  <si>
    <t>동화운수2-1B2</t>
  </si>
  <si>
    <t>동화운수2-1B1</t>
  </si>
  <si>
    <t>동화운수45B4</t>
  </si>
  <si>
    <t>동화운수45B3</t>
  </si>
  <si>
    <t>동화운수45C10</t>
  </si>
  <si>
    <t>동화운수45B5</t>
  </si>
  <si>
    <t>동화운수45D11</t>
  </si>
  <si>
    <t>동화운수45C11</t>
  </si>
  <si>
    <t>동화운수급행95B1</t>
  </si>
  <si>
    <t>동화운수급행95B2</t>
  </si>
  <si>
    <t>동화운수급행95B3</t>
  </si>
  <si>
    <t>경윤노</t>
  </si>
  <si>
    <t>김준성</t>
  </si>
  <si>
    <t>양완석</t>
  </si>
  <si>
    <t>오범석</t>
  </si>
  <si>
    <t>윤영웅</t>
  </si>
  <si>
    <t>이동현</t>
  </si>
  <si>
    <t>이원호B</t>
  </si>
  <si>
    <t>조희석</t>
  </si>
  <si>
    <t>추성수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</si>
  <si>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</si>
  <si>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</si>
  <si>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</si>
  <si>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</si>
  <si>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</si>
  <si>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</si>
  <si>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</si>
  <si>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22F</t>
  </si>
  <si>
    <t>NEW</t>
  </si>
  <si>
    <t>new</t>
  </si>
  <si>
    <t>2-12-1D</t>
  </si>
  <si>
    <t>1010A</t>
  </si>
  <si>
    <t>동화운수10A2</t>
  </si>
  <si>
    <t>22B</t>
  </si>
  <si>
    <t>4545C</t>
  </si>
  <si>
    <t>동화운수45C13</t>
  </si>
  <si>
    <t>4545S</t>
  </si>
  <si>
    <t>동화운수45S4</t>
  </si>
  <si>
    <t>22C</t>
  </si>
  <si>
    <t>동화운수2C9</t>
  </si>
  <si>
    <t>4545A</t>
  </si>
  <si>
    <t>1010B</t>
  </si>
  <si>
    <t>1010D</t>
  </si>
  <si>
    <t>동화운수10D4</t>
  </si>
  <si>
    <t>동화운수10D7</t>
  </si>
  <si>
    <t>급행95급행95C</t>
  </si>
  <si>
    <t>22A</t>
  </si>
  <si>
    <t>동화운수2A1</t>
  </si>
  <si>
    <t>1010F</t>
  </si>
  <si>
    <t>동화운수2C12</t>
  </si>
  <si>
    <t>22D</t>
  </si>
  <si>
    <t>2-12-1A</t>
  </si>
  <si>
    <t>동화운수2-1A6</t>
  </si>
  <si>
    <t>22S</t>
  </si>
  <si>
    <t>4545F</t>
  </si>
  <si>
    <t>동화운수45F9</t>
  </si>
  <si>
    <t>동화운수45S8</t>
  </si>
  <si>
    <t>동화운수10B6</t>
  </si>
  <si>
    <t>2-12-1F</t>
  </si>
  <si>
    <t>4545D</t>
  </si>
  <si>
    <t>동화운수45D15</t>
  </si>
  <si>
    <t>동화운수2A6</t>
  </si>
  <si>
    <t>2-12-1S</t>
  </si>
  <si>
    <t>동화운수2-1S9</t>
  </si>
  <si>
    <t>동화운수45F6</t>
  </si>
  <si>
    <t>동화운수2D15</t>
  </si>
  <si>
    <t>동화운수45C15</t>
  </si>
  <si>
    <t>급행95급행95A</t>
  </si>
  <si>
    <t>동화운수급행95A2</t>
  </si>
  <si>
    <t>동화운수2F12</t>
  </si>
  <si>
    <t>급행95급행95F</t>
  </si>
  <si>
    <t>-</t>
  </si>
  <si>
    <t>동화운수45C14</t>
  </si>
  <si>
    <t>동화운수2C11</t>
  </si>
  <si>
    <t>2-12-1C</t>
  </si>
  <si>
    <t>4545B</t>
  </si>
  <si>
    <t>동화운수45B8</t>
  </si>
  <si>
    <t>동화운수급행95F4</t>
  </si>
  <si>
    <t>동화운수10D6</t>
  </si>
  <si>
    <t>1010S</t>
  </si>
  <si>
    <t>동화운수10S1</t>
  </si>
  <si>
    <t>동화운수45A5</t>
  </si>
  <si>
    <t>동화운수2D16</t>
  </si>
  <si>
    <t>2-12-1B</t>
  </si>
  <si>
    <t>급행95급행95B</t>
  </si>
  <si>
    <t>동화운수급행95B5</t>
  </si>
  <si>
    <t>동화운수2A3</t>
  </si>
  <si>
    <t>동화운수45F13</t>
  </si>
  <si>
    <t>동화운수급행95F3</t>
  </si>
  <si>
    <t>동화운수45B7</t>
  </si>
  <si>
    <t>동화운수45S6</t>
  </si>
  <si>
    <t>동화운수45S5</t>
  </si>
  <si>
    <t>동화운수45F4</t>
  </si>
  <si>
    <t>동화운수2-1S5</t>
  </si>
  <si>
    <t>동화운수급행95C4</t>
  </si>
  <si>
    <t>동화운수2D14</t>
  </si>
  <si>
    <t>동화운수45F11</t>
  </si>
  <si>
    <t>급행95급행95S</t>
  </si>
  <si>
    <t>동화운수급행95S1</t>
  </si>
  <si>
    <t>동화운수2F9</t>
  </si>
  <si>
    <t>동화운수45D14</t>
  </si>
  <si>
    <t>동화운수2-1A4</t>
  </si>
  <si>
    <t>동화운수2-1A7</t>
  </si>
  <si>
    <t>동화운수45A6</t>
  </si>
  <si>
    <t>동화운수급행95S2</t>
  </si>
  <si>
    <t>동화운수2C13</t>
  </si>
  <si>
    <t>동화운수10A3</t>
  </si>
  <si>
    <t>동화운수2S4</t>
  </si>
  <si>
    <t>동화운수급행95A3</t>
  </si>
  <si>
    <t>동화운수2-1S8</t>
  </si>
  <si>
    <t>동화운수45S3</t>
  </si>
  <si>
    <t>동화운수급행95B6</t>
  </si>
  <si>
    <t>1010C</t>
  </si>
  <si>
    <t>동화운수2D17</t>
  </si>
  <si>
    <t>동화운수10B7</t>
  </si>
  <si>
    <t>동화운수45F12</t>
  </si>
  <si>
    <t>동화운수2F8</t>
  </si>
  <si>
    <t>급행95급행95D</t>
  </si>
  <si>
    <t>동화운수2B8</t>
  </si>
  <si>
    <t>동화운수45A7</t>
  </si>
  <si>
    <t>동화운수2F11</t>
  </si>
  <si>
    <t>동화운수2-1S3</t>
  </si>
  <si>
    <t>동화운수45S10</t>
  </si>
  <si>
    <t>동화운수45S2</t>
  </si>
  <si>
    <t>동화운수45B9</t>
  </si>
  <si>
    <t>동화운수45F8</t>
  </si>
  <si>
    <t>동화운수45A4</t>
  </si>
  <si>
    <t>동화운수10D3</t>
  </si>
  <si>
    <t>동화운수2-1S6</t>
  </si>
  <si>
    <t>동화운수10B4</t>
  </si>
  <si>
    <t>동화운수45S9</t>
  </si>
  <si>
    <t>동화운수2B7</t>
  </si>
  <si>
    <t>동화운수10D5</t>
  </si>
  <si>
    <t>동화운수10D2</t>
  </si>
  <si>
    <t>동화운수45B6</t>
  </si>
  <si>
    <t>동화운수급행95B4</t>
  </si>
  <si>
    <t>동화운수2-1S7</t>
  </si>
  <si>
    <t>동화운수2B3</t>
  </si>
  <si>
    <t>동화운수10F6</t>
  </si>
  <si>
    <t>동화운수2-1S4</t>
  </si>
  <si>
    <t>동화운수45F10</t>
  </si>
  <si>
    <t>동화운수2D13</t>
  </si>
  <si>
    <t>동화운수45B10</t>
  </si>
  <si>
    <t>동화운수2-1A5</t>
  </si>
  <si>
    <t>동화운수급행95D3</t>
  </si>
  <si>
    <t>동화운수45C12</t>
  </si>
  <si>
    <t>동화운수45F5</t>
  </si>
  <si>
    <t>동화운수10B5</t>
  </si>
  <si>
    <t>동화운수2A4</t>
  </si>
  <si>
    <t>동화운수2A5</t>
  </si>
  <si>
    <t>동화운수45S7</t>
  </si>
  <si>
    <t>동화운수2C8</t>
  </si>
  <si>
    <t>동화운수2F7</t>
  </si>
  <si>
    <t>동화운수2C10</t>
  </si>
  <si>
    <t>동화운수2F6</t>
  </si>
  <si>
    <t>동화운수45F14</t>
  </si>
  <si>
    <t>동화운수2A2</t>
  </si>
  <si>
    <t>동화운수2C14</t>
  </si>
  <si>
    <t>동화운수2B5</t>
  </si>
  <si>
    <t>동화운수2S6</t>
  </si>
  <si>
    <t>동화운수2-1D1</t>
  </si>
  <si>
    <t>동화운수2F10</t>
  </si>
  <si>
    <t>동화운수10D8</t>
  </si>
  <si>
    <t>동화운수2B6</t>
  </si>
  <si>
    <t>동화운수2S7</t>
  </si>
  <si>
    <t>동화운수2A7</t>
  </si>
  <si>
    <t>동화운수45F7</t>
  </si>
  <si>
    <t>동화운수2S5</t>
  </si>
  <si>
    <t>20%(2명)</t>
  </si>
  <si>
    <t>10%(3명)</t>
  </si>
  <si>
    <t>30%(3명)</t>
  </si>
  <si>
    <t>9%(1명)</t>
  </si>
  <si>
    <t>14%(5명)</t>
  </si>
  <si>
    <t>18%(2명)</t>
  </si>
  <si>
    <t>10%(1명)</t>
  </si>
  <si>
    <t>9위/(32개사)</t>
  </si>
  <si>
    <t>대비</t>
  </si>
  <si>
    <t>16%(41명)</t>
  </si>
  <si>
    <t>40%(4명)</t>
  </si>
  <si>
    <t>7%(1명)</t>
  </si>
  <si>
    <t>6%(2명)</t>
  </si>
  <si>
    <t>16%(6명)</t>
  </si>
  <si>
    <t>33%(5명)</t>
  </si>
  <si>
    <t>26%(8명)</t>
  </si>
  <si>
    <t>70바1860</t>
  </si>
  <si>
    <t>동화운수45C20</t>
  </si>
  <si>
    <t>동화운수45S11</t>
  </si>
  <si>
    <t>동화운수2S9</t>
  </si>
  <si>
    <t>동화운수2-1S10</t>
  </si>
  <si>
    <t>동화운수2-1S11</t>
  </si>
  <si>
    <t>김명재</t>
  </si>
  <si>
    <t>동화운수45C16</t>
  </si>
  <si>
    <t>동화운수급행95A4</t>
  </si>
  <si>
    <t>동화운수10S2</t>
  </si>
  <si>
    <t>동화운수45B12</t>
  </si>
  <si>
    <t>동화운수45C17</t>
  </si>
  <si>
    <t>동화운수45C19</t>
  </si>
  <si>
    <t>송태호</t>
  </si>
  <si>
    <t>양상원</t>
  </si>
  <si>
    <t>동화운수45B15</t>
  </si>
  <si>
    <t>이명철</t>
  </si>
  <si>
    <t>동화운수45C18</t>
  </si>
  <si>
    <t>동화운수45B11</t>
  </si>
  <si>
    <t>전진호</t>
  </si>
  <si>
    <t>동화운수45B14</t>
  </si>
  <si>
    <t>동화운수2S8</t>
  </si>
  <si>
    <t>동화운수45B13</t>
  </si>
  <si>
    <t>천근식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</si>
  <si>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</si>
  <si>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</si>
  <si>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</si>
  <si>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</si>
  <si>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</si>
  <si>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</si>
  <si>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</si>
  <si>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</si>
  <si>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</si>
  <si>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</si>
  <si>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</si>
  <si>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</si>
  <si>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</si>
  <si>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</si>
  <si>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</si>
  <si>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14%(35명)</t>
  </si>
  <si>
    <t>18%(45명)</t>
  </si>
  <si>
    <t>19%(49명)</t>
  </si>
  <si>
    <t>15%(38명)</t>
  </si>
  <si>
    <t>27%(3명)</t>
  </si>
  <si>
    <t>19%(7명)</t>
  </si>
  <si>
    <t>19%(6명)</t>
  </si>
  <si>
    <t>41%(15명)</t>
  </si>
  <si>
    <t>20%(3명)</t>
  </si>
  <si>
    <t>29%(9명)</t>
  </si>
  <si>
    <t>13%(2명)</t>
  </si>
  <si>
    <t>8%(3명)</t>
  </si>
  <si>
    <t>70바1918</t>
  </si>
  <si>
    <t>50778131301.874</t>
  </si>
  <si>
    <t>50768712627.537</t>
  </si>
  <si>
    <t>50786602115.484</t>
  </si>
  <si>
    <t>강왕규</t>
  </si>
  <si>
    <t>5073421560.636</t>
  </si>
  <si>
    <t>50724582613.309</t>
  </si>
  <si>
    <t>50784711949.03</t>
  </si>
  <si>
    <t>동화운수45A9</t>
  </si>
  <si>
    <t>50790724910.01</t>
  </si>
  <si>
    <t>50772762461.724</t>
  </si>
  <si>
    <t>50729362481.425</t>
  </si>
  <si>
    <t>동화운수2B9</t>
  </si>
  <si>
    <t>5072354959.844</t>
  </si>
  <si>
    <t>50773021906.849</t>
  </si>
  <si>
    <t>50721611181.272</t>
  </si>
  <si>
    <t>50716084046.012</t>
  </si>
  <si>
    <t>50756143805.552</t>
  </si>
  <si>
    <t>50758154622.93</t>
  </si>
  <si>
    <t>50711391637.724</t>
  </si>
  <si>
    <t>50711292832.232</t>
  </si>
  <si>
    <t>50756811892.969</t>
  </si>
  <si>
    <t>50752512693.461</t>
  </si>
  <si>
    <t>50721304721.368</t>
  </si>
  <si>
    <t>50737934689.672</t>
  </si>
  <si>
    <t>50759564569.882</t>
  </si>
  <si>
    <t>50750894700.084</t>
  </si>
  <si>
    <t>50793954811.428</t>
  </si>
  <si>
    <t>50779681772.58</t>
  </si>
  <si>
    <t>50783474857.842</t>
  </si>
  <si>
    <t>5072139703.706</t>
  </si>
  <si>
    <t>5076451980.724</t>
  </si>
  <si>
    <t>5074104732.664</t>
  </si>
  <si>
    <t>50771472244.846</t>
  </si>
  <si>
    <t>50785002418.656</t>
  </si>
  <si>
    <t>동화운수45A13</t>
  </si>
  <si>
    <t>50737982036.351</t>
  </si>
  <si>
    <t>50737124988.468</t>
  </si>
  <si>
    <t>50730554532.212</t>
  </si>
  <si>
    <t>5078994127.676</t>
  </si>
  <si>
    <t>동화운수2B10</t>
  </si>
  <si>
    <t>50720942574.123</t>
  </si>
  <si>
    <t>50753932065.002</t>
  </si>
  <si>
    <t>50798754340.514</t>
  </si>
  <si>
    <t>50791972215.27</t>
  </si>
  <si>
    <t>50735855666.646</t>
  </si>
  <si>
    <t>50779752321.657</t>
  </si>
  <si>
    <t>50719992722.172</t>
  </si>
  <si>
    <t>5074464619.432</t>
  </si>
  <si>
    <t>50750081044.318</t>
  </si>
  <si>
    <t>50728073623.954</t>
  </si>
  <si>
    <t>5078241571.307</t>
  </si>
  <si>
    <t>50758051202.538</t>
  </si>
  <si>
    <t>5075450546.275</t>
  </si>
  <si>
    <t>50745981237.914</t>
  </si>
  <si>
    <t>50758832129.225</t>
  </si>
  <si>
    <t>50799574811.026</t>
  </si>
  <si>
    <t>5077095036.016</t>
  </si>
  <si>
    <t>50778202533.971</t>
  </si>
  <si>
    <t>50788192601.228</t>
  </si>
  <si>
    <t>동화운수2-1B4</t>
  </si>
  <si>
    <t>김응섭</t>
  </si>
  <si>
    <t>50743102677.636</t>
  </si>
  <si>
    <t>50763101412.91</t>
  </si>
  <si>
    <t>동화운수2D18</t>
  </si>
  <si>
    <t>50710394309.544</t>
  </si>
  <si>
    <t>50765082438.583</t>
  </si>
  <si>
    <t>50745212914.846</t>
  </si>
  <si>
    <t>50758741627.726</t>
  </si>
  <si>
    <t>50791243567.554</t>
  </si>
  <si>
    <t>50776622561.434</t>
  </si>
  <si>
    <t>50775564071.08</t>
  </si>
  <si>
    <t>50754081402.906</t>
  </si>
  <si>
    <t>5079432087.719</t>
  </si>
  <si>
    <t>5074094805.61</t>
  </si>
  <si>
    <t>50729471145.888</t>
  </si>
  <si>
    <t>50789372366.695</t>
  </si>
  <si>
    <t>50798452307.288</t>
  </si>
  <si>
    <t>507322500.686</t>
  </si>
  <si>
    <t>50761054169.748</t>
  </si>
  <si>
    <t>50724642434.204</t>
  </si>
  <si>
    <t>5072543909.582</t>
  </si>
  <si>
    <t>50784682243.622</t>
  </si>
  <si>
    <t>50781662402.818</t>
  </si>
  <si>
    <t>50715562342.676</t>
  </si>
  <si>
    <t>50783672137.235</t>
  </si>
  <si>
    <t>50761784419.276</t>
  </si>
  <si>
    <t>5077317637.78</t>
  </si>
  <si>
    <t>50723952118.224</t>
  </si>
  <si>
    <t>5075469693.779</t>
  </si>
  <si>
    <t>50799883510.938</t>
  </si>
  <si>
    <t>동화운수2D19</t>
  </si>
  <si>
    <t>50760035188.61</t>
  </si>
  <si>
    <t>50744651861.496</t>
  </si>
  <si>
    <t>50786204426.77</t>
  </si>
  <si>
    <t>동화운수45A10</t>
  </si>
  <si>
    <t>민정구</t>
  </si>
  <si>
    <t>50740992427.02</t>
  </si>
  <si>
    <t>50725702439.99</t>
  </si>
  <si>
    <t>50757732073.798</t>
  </si>
  <si>
    <t>50775472707.735</t>
  </si>
  <si>
    <t>50722622363.864</t>
  </si>
  <si>
    <t>50723742665.299</t>
  </si>
  <si>
    <t>5073179830.932</t>
  </si>
  <si>
    <t>50774322088.443</t>
  </si>
  <si>
    <t>50711314853.392</t>
  </si>
  <si>
    <t>50789085229.958</t>
  </si>
  <si>
    <t>50770101071.668</t>
  </si>
  <si>
    <t>50768993989.092</t>
  </si>
  <si>
    <t>50786572113.532</t>
  </si>
  <si>
    <t>동화운수45A8</t>
  </si>
  <si>
    <t>5076978680.138</t>
  </si>
  <si>
    <t>50779491700.701</t>
  </si>
  <si>
    <t>동화운수급행95S4</t>
  </si>
  <si>
    <t>50795742416.409</t>
  </si>
  <si>
    <t>507172934.52</t>
  </si>
  <si>
    <t>50767082201.746</t>
  </si>
  <si>
    <t>50789822112.726</t>
  </si>
  <si>
    <t>50794931982.714</t>
  </si>
  <si>
    <t>50763154776.172</t>
  </si>
  <si>
    <t>50766994448.692</t>
  </si>
  <si>
    <t>50745694029.594</t>
  </si>
  <si>
    <t>50740181761.105</t>
  </si>
  <si>
    <t>5074955697.696</t>
  </si>
  <si>
    <t>50777392467.016</t>
  </si>
  <si>
    <t>5075014695.31</t>
  </si>
  <si>
    <t>50793265500.596</t>
  </si>
  <si>
    <t>50789491796.163</t>
  </si>
  <si>
    <t>50718682665.792</t>
  </si>
  <si>
    <t>동화운수급행95S5</t>
  </si>
  <si>
    <t>50718895434.462</t>
  </si>
  <si>
    <t>5079478307.566</t>
  </si>
  <si>
    <t>50796194525.6</t>
  </si>
  <si>
    <t>50793414402.692</t>
  </si>
  <si>
    <t>50789142564.078</t>
  </si>
  <si>
    <t>50798001147.03</t>
  </si>
  <si>
    <t>50795254696.584</t>
  </si>
  <si>
    <t>50735592508.324</t>
  </si>
  <si>
    <t>50753902135.354</t>
  </si>
  <si>
    <t>50713173537.746</t>
  </si>
  <si>
    <t>5074779942.772</t>
  </si>
  <si>
    <t>5073442924.686</t>
  </si>
  <si>
    <t>50748352362.059</t>
  </si>
  <si>
    <t>5076233285.66</t>
  </si>
  <si>
    <t>50794174581.468</t>
  </si>
  <si>
    <t>5071107735.778</t>
  </si>
  <si>
    <t>50788612039.004</t>
  </si>
  <si>
    <t>507805465.26</t>
  </si>
  <si>
    <t>50771673982.642</t>
  </si>
  <si>
    <t>50752482235.852</t>
  </si>
  <si>
    <t>동화운수2D20</t>
  </si>
  <si>
    <t>5079530672.719</t>
  </si>
  <si>
    <t>50736522511.77</t>
  </si>
  <si>
    <t>50750504809.39</t>
  </si>
  <si>
    <t>50723191287.994</t>
  </si>
  <si>
    <t>50766025622.184</t>
  </si>
  <si>
    <t>50795312093.135</t>
  </si>
  <si>
    <t>5071087797.058</t>
  </si>
  <si>
    <t>5077708817.868</t>
  </si>
  <si>
    <t>동화운수2B12</t>
  </si>
  <si>
    <t>50780262201.913</t>
  </si>
  <si>
    <t>507401632.811</t>
  </si>
  <si>
    <t>동화운수45A11</t>
  </si>
  <si>
    <t>50780272027.533</t>
  </si>
  <si>
    <t>50720822506.285</t>
  </si>
  <si>
    <t>50779652405.361</t>
  </si>
  <si>
    <t>507404272.596</t>
  </si>
  <si>
    <t>50787232265.026</t>
  </si>
  <si>
    <t>동화운수2-1F3</t>
  </si>
  <si>
    <t>50775251357.052</t>
  </si>
  <si>
    <t>50733541404.186</t>
  </si>
  <si>
    <t>50718015414.214</t>
  </si>
  <si>
    <t>50780622319.12</t>
  </si>
  <si>
    <t>50723064581.276</t>
  </si>
  <si>
    <t>50728394801.15</t>
  </si>
  <si>
    <t>507591578.424</t>
  </si>
  <si>
    <t>동화운수2-1B3</t>
  </si>
  <si>
    <t>50738625058.368</t>
  </si>
  <si>
    <t>50740342050.147</t>
  </si>
  <si>
    <t>50738842345.164</t>
  </si>
  <si>
    <t>50720044903.996</t>
  </si>
  <si>
    <t>동화운수10A4</t>
  </si>
  <si>
    <t>5072579510.039</t>
  </si>
  <si>
    <t>50783554315.252</t>
  </si>
  <si>
    <t>50727442518.223</t>
  </si>
  <si>
    <t>50745782462.001</t>
  </si>
  <si>
    <t>50797866298.86</t>
  </si>
  <si>
    <t>507602931.32</t>
  </si>
  <si>
    <t>50744942221.019</t>
  </si>
  <si>
    <t>5078037737.786</t>
  </si>
  <si>
    <t>5077583858.379</t>
  </si>
  <si>
    <t>50775845044.644</t>
  </si>
  <si>
    <t>50745842359.967</t>
  </si>
  <si>
    <t>50776101916.921</t>
  </si>
  <si>
    <t>50789342317.864</t>
  </si>
  <si>
    <t>50721584752.938</t>
  </si>
  <si>
    <t>50756112250.36</t>
  </si>
  <si>
    <t>50728692241.163</t>
  </si>
  <si>
    <t>50738852159.602</t>
  </si>
  <si>
    <t>50731722157.61</t>
  </si>
  <si>
    <t>5074455196.138</t>
  </si>
  <si>
    <t>50768642291.536</t>
  </si>
  <si>
    <t>50761275715.394</t>
  </si>
  <si>
    <t>50753714916.424</t>
  </si>
  <si>
    <t>동화운수2S10</t>
  </si>
  <si>
    <t>50752654827.93</t>
  </si>
  <si>
    <t>장도</t>
  </si>
  <si>
    <t>5074872395.796</t>
  </si>
  <si>
    <t>5076944120.146</t>
  </si>
  <si>
    <t>5075221885.852</t>
  </si>
  <si>
    <t>50717214690.756</t>
  </si>
  <si>
    <t>5078890949.922</t>
  </si>
  <si>
    <t>5079127541.094</t>
  </si>
  <si>
    <t>50760901789.513</t>
  </si>
  <si>
    <t>50737064850.244</t>
  </si>
  <si>
    <t>5075552369.007</t>
  </si>
  <si>
    <t>50798974195.164</t>
  </si>
  <si>
    <t>50729732490.638</t>
  </si>
  <si>
    <t>50781446227.524</t>
  </si>
  <si>
    <t>50790072503.664</t>
  </si>
  <si>
    <t>50784412585.011</t>
  </si>
  <si>
    <t>50785932871.709</t>
  </si>
  <si>
    <t>50753432642.947</t>
  </si>
  <si>
    <t>50794882631.024</t>
  </si>
  <si>
    <t>50748051280.238</t>
  </si>
  <si>
    <t>50790651430.4</t>
  </si>
  <si>
    <t>동화운수10D9</t>
  </si>
  <si>
    <t>50771334280.824</t>
  </si>
  <si>
    <t>50718454247.906</t>
  </si>
  <si>
    <t>동화운수2B11</t>
  </si>
  <si>
    <t>50787544188.784</t>
  </si>
  <si>
    <t>50769553963.26</t>
  </si>
  <si>
    <t>50720782664.37</t>
  </si>
  <si>
    <t>50749871004.538</t>
  </si>
  <si>
    <t>5072536545.414</t>
  </si>
  <si>
    <t>50775411511.38</t>
  </si>
  <si>
    <t>50788524952.81</t>
  </si>
  <si>
    <t>50738064328.44</t>
  </si>
  <si>
    <t>50785382177.182</t>
  </si>
  <si>
    <t>50726955551.296</t>
  </si>
  <si>
    <t>50758103828.13</t>
  </si>
  <si>
    <t>50714722073.157</t>
  </si>
  <si>
    <t>50724832092.91</t>
  </si>
  <si>
    <t>50762632605.675</t>
  </si>
  <si>
    <t>동화운수급행95S3</t>
  </si>
  <si>
    <t>50731162530.632</t>
  </si>
  <si>
    <t>50765862299.045</t>
  </si>
  <si>
    <t>50720091498.26</t>
  </si>
  <si>
    <t>5072583636.261</t>
  </si>
  <si>
    <t>50713084273.95</t>
  </si>
  <si>
    <t>50769562090.133</t>
  </si>
  <si>
    <t>5073291861.136</t>
  </si>
  <si>
    <t>50737925080.744</t>
  </si>
  <si>
    <t>50711442311.477</t>
  </si>
  <si>
    <t>50727322058.261</t>
  </si>
  <si>
    <t>50727021546.888</t>
  </si>
  <si>
    <t>50741392785.636</t>
  </si>
  <si>
    <t>50787283948.088</t>
  </si>
  <si>
    <t>5075219743.67</t>
  </si>
  <si>
    <t>50725541435.602</t>
  </si>
  <si>
    <t>50729861919.702</t>
  </si>
  <si>
    <t>50719123988.918</t>
  </si>
  <si>
    <t>50758282331.129</t>
  </si>
  <si>
    <t>50732701960.46</t>
  </si>
  <si>
    <t>5071362412.507</t>
  </si>
  <si>
    <t>동화운수급행95S6</t>
  </si>
  <si>
    <t>50746405025.022</t>
  </si>
  <si>
    <t>50752594585.228</t>
  </si>
  <si>
    <t>동화운수2S11</t>
  </si>
  <si>
    <t>50760162176.939</t>
  </si>
  <si>
    <t>동화운수45A12</t>
  </si>
  <si>
    <t>50728555065.912</t>
  </si>
  <si>
    <t>동화운수2-1B5</t>
  </si>
  <si>
    <t>5077786647.006</t>
  </si>
  <si>
    <t>50729311216.428</t>
  </si>
  <si>
    <t>50715095103.284</t>
  </si>
  <si>
    <t>동화운수10D10</t>
  </si>
  <si>
    <t>507613945.294</t>
  </si>
  <si>
    <t>50736731548.44</t>
  </si>
  <si>
    <t>50792766507.887</t>
  </si>
  <si>
    <t>50712554252.8</t>
  </si>
  <si>
    <t>50729882339.86</t>
  </si>
  <si>
    <t>50746463946.28</t>
  </si>
  <si>
    <t>50738094230.146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</si>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</sst>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9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color rgb="FFFFFF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  <xf numFmtId="0" fontId="81" fillId="11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9" fontId="56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9" fontId="30" fillId="0" borderId="0" xfId="2" applyFont="1" applyFill="1" applyBorder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0" fontId="51" fillId="13" borderId="0" xfId="0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7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70" fillId="0" borderId="0" xfId="562" applyFont="1">
      <alignment vertical="center"/>
    </xf>
    <xf numFmtId="186" fontId="71" fillId="0" borderId="0" xfId="562" applyFont="1">
      <alignment vertical="center"/>
    </xf>
    <xf numFmtId="186" fontId="60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87" fontId="54" fillId="10" borderId="50" xfId="2" applyNumberFormat="1" applyFont="1" applyFill="1" applyBorder="1" applyAlignment="1">
      <alignment horizontal="centerContinuous" vertical="center"/>
    </xf>
    <xf numFmtId="187" fontId="54" fillId="10" borderId="51" xfId="2" applyNumberFormat="1" applyFont="1" applyFill="1" applyBorder="1" applyAlignment="1">
      <alignment horizontal="centerContinuous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82" fillId="17" borderId="0" xfId="570" applyFont="1" applyFill="1" applyBorder="1" applyAlignment="1">
      <alignment vertical="center" wrapText="1"/>
    </xf>
    <xf numFmtId="0" fontId="45" fillId="17" borderId="0" xfId="570" applyFont="1" applyFill="1" applyBorder="1" applyAlignment="1">
      <alignment horizontal="center" vertical="center" wrapText="1"/>
    </xf>
    <xf numFmtId="0" fontId="45" fillId="17" borderId="0" xfId="570" applyFont="1" applyFill="1" applyBorder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8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vertical="center" wrapText="1"/>
    </xf>
    <xf numFmtId="0" fontId="6" fillId="20" borderId="0" xfId="0" applyFont="1" applyFill="1">
      <alignment vertical="center"/>
    </xf>
    <xf numFmtId="0" fontId="83" fillId="20" borderId="0" xfId="0" applyFont="1" applyFill="1">
      <alignment vertical="center"/>
    </xf>
    <xf numFmtId="0" fontId="2" fillId="20" borderId="0" xfId="0" applyFont="1" applyFill="1">
      <alignment vertical="center"/>
    </xf>
    <xf numFmtId="0" fontId="86" fillId="21" borderId="0" xfId="0" applyFont="1" applyFill="1" applyAlignment="1">
      <alignment vertical="center" wrapText="1"/>
    </xf>
    <xf numFmtId="0" fontId="84" fillId="22" borderId="0" xfId="0" applyFont="1" applyFill="1" applyAlignment="1">
      <alignment horizontal="center" vertical="center"/>
    </xf>
    <xf numFmtId="0" fontId="85" fillId="20" borderId="0" xfId="0" applyFont="1" applyFill="1">
      <alignment vertical="center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>
      <alignment vertical="center"/>
    </xf>
    <xf numFmtId="9" fontId="67" fillId="15" borderId="0" xfId="2" applyFont="1" applyFill="1" applyBorder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87" fillId="16" borderId="0" xfId="562" applyNumberFormat="1" applyFont="1" applyFill="1">
      <alignment vertical="center"/>
    </xf>
    <xf numFmtId="195" fontId="87" fillId="16" borderId="0" xfId="562" applyNumberFormat="1" applyFont="1" applyFill="1" applyAlignment="1">
      <alignment horizontal="left" vertical="center"/>
    </xf>
    <xf numFmtId="10" fontId="87" fillId="16" borderId="0" xfId="563" applyNumberFormat="1" applyFont="1" applyFill="1" applyBorder="1">
      <alignment vertical="center"/>
    </xf>
    <xf numFmtId="179" fontId="87" fillId="16" borderId="0" xfId="4" applyNumberFormat="1" applyFont="1" applyFill="1" applyBorder="1">
      <alignment vertical="center"/>
    </xf>
    <xf numFmtId="181" fontId="87" fillId="16" borderId="0" xfId="4" applyNumberFormat="1" applyFont="1" applyFill="1" applyBorder="1">
      <alignment vertical="center"/>
    </xf>
    <xf numFmtId="177" fontId="88" fillId="16" borderId="0" xfId="4" applyNumberFormat="1" applyFont="1" applyFill="1" applyBorder="1">
      <alignment vertical="center"/>
    </xf>
    <xf numFmtId="185" fontId="87" fillId="0" borderId="0" xfId="562" applyNumberFormat="1" applyFont="1">
      <alignment vertical="center"/>
    </xf>
    <xf numFmtId="195" fontId="87" fillId="0" borderId="0" xfId="562" applyNumberFormat="1" applyFont="1" applyAlignment="1">
      <alignment horizontal="left" vertical="center"/>
    </xf>
    <xf numFmtId="10" fontId="87" fillId="0" borderId="0" xfId="563" applyNumberFormat="1" applyFont="1" applyFill="1" applyBorder="1">
      <alignment vertical="center"/>
    </xf>
    <xf numFmtId="179" fontId="87" fillId="0" borderId="0" xfId="4" applyNumberFormat="1" applyFont="1" applyFill="1" applyBorder="1">
      <alignment vertical="center"/>
    </xf>
    <xf numFmtId="181" fontId="87" fillId="0" borderId="0" xfId="4" applyNumberFormat="1" applyFont="1" applyFill="1" applyBorder="1">
      <alignment vertical="center"/>
    </xf>
    <xf numFmtId="177" fontId="88" fillId="0" borderId="0" xfId="4" applyNumberFormat="1" applyFont="1" applyFill="1" applyBorder="1">
      <alignment vertical="center"/>
    </xf>
    <xf numFmtId="195" fontId="11" fillId="0" borderId="0" xfId="0" applyNumberFormat="1" applyFont="1" applyAlignment="1">
      <alignment horizontal="center" vertical="center"/>
    </xf>
  </cellXfs>
  <cellStyles count="571">
    <cellStyle name="나쁨" xfId="570" builtinId="27"/>
    <cellStyle name="나쁨 2" xfId="568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AA93322-1511-4E08-90E8-2BFB352E751D}"/>
    <cellStyle name="표준 2 4" xfId="3" xr:uid="{F025CCA9-607F-40C4-B9F4-A4606A80B63C}"/>
    <cellStyle name="표준 3" xfId="565" xr:uid="{60C4FBB4-F171-472B-9713-681973E66964}"/>
  </cellStyles>
  <dxfs count="6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19E-4082-A1CF-EEB680FAB14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38-4939-8A58-3984F02B703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90-4A86-BE66-30D8BEF9E52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BEF7-4E1E-ABF9-6518B082D4A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EF7-4E1E-ABF9-6518B082D4A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75B-48ED-B975-BA7C89D16BEA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75B-48ED-B975-BA7C89D16B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1.9244754801457915</c:v>
                </c:pt>
                <c:pt idx="1">
                  <c:v>2.3203603114085731</c:v>
                </c:pt>
                <c:pt idx="2">
                  <c:v>2.3473158469091824</c:v>
                </c:pt>
                <c:pt idx="3">
                  <c:v>2.2777680811598144</c:v>
                </c:pt>
                <c:pt idx="4">
                  <c:v>2.2096564015024871</c:v>
                </c:pt>
                <c:pt idx="5">
                  <c:v>2.0820264205629275</c:v>
                </c:pt>
                <c:pt idx="6">
                  <c:v>2.0046400189906239</c:v>
                </c:pt>
                <c:pt idx="7">
                  <c:v>1.9523839192036017</c:v>
                </c:pt>
                <c:pt idx="8">
                  <c:v>1.9964345048017043</c:v>
                </c:pt>
                <c:pt idx="9">
                  <c:v>2.1342509337032851</c:v>
                </c:pt>
                <c:pt idx="10">
                  <c:v>2.1562523799545037</c:v>
                </c:pt>
                <c:pt idx="11">
                  <c:v>2.1778914834171945</c:v>
                </c:pt>
                <c:pt idx="12">
                  <c:v>2.2076379522854781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0.16141732283464566</c:v>
                </c:pt>
                <c:pt idx="1">
                  <c:v>0.13779527559055119</c:v>
                </c:pt>
                <c:pt idx="2">
                  <c:v>0.17716535433070865</c:v>
                </c:pt>
                <c:pt idx="3">
                  <c:v>0.17716535433070865</c:v>
                </c:pt>
                <c:pt idx="4">
                  <c:v>0.19291338582677164</c:v>
                </c:pt>
                <c:pt idx="5">
                  <c:v>0.15354330708661418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</c:v>
                </c:pt>
                <c:pt idx="1">
                  <c:v>9.0909090909090912E-2</c:v>
                </c:pt>
                <c:pt idx="2">
                  <c:v>8.1081081081081086E-2</c:v>
                </c:pt>
                <c:pt idx="3">
                  <c:v>6.4516129032258063E-2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0.1</c:v>
                </c:pt>
                <c:pt idx="1">
                  <c:v>0.18181818181818182</c:v>
                </c:pt>
                <c:pt idx="2">
                  <c:v>0.16216216216216217</c:v>
                </c:pt>
                <c:pt idx="3">
                  <c:v>0.29032258064516131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0.2</c:v>
                </c:pt>
                <c:pt idx="1">
                  <c:v>0.18181818181818182</c:v>
                </c:pt>
                <c:pt idx="2">
                  <c:v>0.40540540540540543</c:v>
                </c:pt>
                <c:pt idx="3">
                  <c:v>0.25806451612903225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0.27272727272727271</c:v>
                </c:pt>
                <c:pt idx="2">
                  <c:v>0.1891891891891892</c:v>
                </c:pt>
                <c:pt idx="3">
                  <c:v>0.19354838709677419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0.4</c:v>
                </c:pt>
                <c:pt idx="1">
                  <c:v>0.18181818181818182</c:v>
                </c:pt>
                <c:pt idx="2">
                  <c:v>0.13513513513513514</c:v>
                </c:pt>
                <c:pt idx="3">
                  <c:v>9.6774193548387094E-2</c:v>
                </c:pt>
                <c:pt idx="4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0.3</c:v>
                </c:pt>
                <c:pt idx="1">
                  <c:v>9.0909090909090912E-2</c:v>
                </c:pt>
                <c:pt idx="2">
                  <c:v>2.7027027027027029E-2</c:v>
                </c:pt>
                <c:pt idx="3">
                  <c:v>9.6774193548387094E-2</c:v>
                </c:pt>
                <c:pt idx="4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2-1 </c:v>
                </c:pt>
                <c:pt idx="1">
                  <c:v> 급행95 </c:v>
                </c:pt>
                <c:pt idx="2">
                  <c:v> 45 </c:v>
                </c:pt>
                <c:pt idx="3">
                  <c:v> 2 </c:v>
                </c:pt>
                <c:pt idx="4">
                  <c:v> 10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974912</xdr:colOff>
      <xdr:row>24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475132</xdr:colOff>
      <xdr:row>11</xdr:row>
      <xdr:rowOff>123265</xdr:rowOff>
    </xdr:from>
    <xdr:to>
      <xdr:col>6</xdr:col>
      <xdr:colOff>336178</xdr:colOff>
      <xdr:row>12</xdr:row>
      <xdr:rowOff>183776</xdr:rowOff>
    </xdr:to>
    <xdr:sp macro="" textlink="$K$22">
      <xdr:nvSpPr>
        <xdr:cNvPr id="12" name="TextBox 11">
          <a:extLst>
            <a:ext uri="{FF2B5EF4-FFF2-40B4-BE49-F238E27FC236}">
              <a16:creationId xmlns:a16="http://schemas.microsoft.com/office/drawing/2014/main" id="{4AC14389-281F-4861-8565-381C12E73F84}"/>
            </a:ext>
          </a:extLst>
        </xdr:cNvPr>
        <xdr:cNvSpPr txBox="1"/>
      </xdr:nvSpPr>
      <xdr:spPr>
        <a:xfrm>
          <a:off x="4128250" y="3765177"/>
          <a:ext cx="735104" cy="35186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42B18EA-C847-4A63-AA1F-ED62C7E7E2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0</xdr:colOff>
      <xdr:row>12</xdr:row>
      <xdr:rowOff>123265</xdr:rowOff>
    </xdr:from>
    <xdr:to>
      <xdr:col>6</xdr:col>
      <xdr:colOff>145677</xdr:colOff>
      <xdr:row>12</xdr:row>
      <xdr:rowOff>212911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6E1DE6A5-5DD9-4CBC-9BD6-7A3046960285}"/>
            </a:ext>
          </a:extLst>
        </xdr:cNvPr>
        <xdr:cNvCxnSpPr/>
      </xdr:nvCxnSpPr>
      <xdr:spPr>
        <a:xfrm flipV="1">
          <a:off x="4527176" y="4056530"/>
          <a:ext cx="145677" cy="896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784416</xdr:colOff>
      <xdr:row>9</xdr:row>
      <xdr:rowOff>212910</xdr:rowOff>
    </xdr:from>
    <xdr:to>
      <xdr:col>6</xdr:col>
      <xdr:colOff>941303</xdr:colOff>
      <xdr:row>11</xdr:row>
      <xdr:rowOff>112058</xdr:rowOff>
    </xdr:to>
    <xdr:sp macro="" textlink="$K$23">
      <xdr:nvSpPr>
        <xdr:cNvPr id="19" name="TextBox 18">
          <a:extLst>
            <a:ext uri="{FF2B5EF4-FFF2-40B4-BE49-F238E27FC236}">
              <a16:creationId xmlns:a16="http://schemas.microsoft.com/office/drawing/2014/main" id="{737FCC9B-F646-453B-8B3E-CB5592ECFED7}"/>
            </a:ext>
          </a:extLst>
        </xdr:cNvPr>
        <xdr:cNvSpPr txBox="1"/>
      </xdr:nvSpPr>
      <xdr:spPr>
        <a:xfrm>
          <a:off x="4437534" y="327211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2DE8D9-FC69-445F-8898-9AB12EAED5F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358589</xdr:colOff>
      <xdr:row>11</xdr:row>
      <xdr:rowOff>134472</xdr:rowOff>
    </xdr:from>
    <xdr:to>
      <xdr:col>6</xdr:col>
      <xdr:colOff>470647</xdr:colOff>
      <xdr:row>11</xdr:row>
      <xdr:rowOff>257735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ACCD63CC-FB14-4A19-A478-02515382033E}"/>
            </a:ext>
          </a:extLst>
        </xdr:cNvPr>
        <xdr:cNvCxnSpPr/>
      </xdr:nvCxnSpPr>
      <xdr:spPr>
        <a:xfrm flipV="1">
          <a:off x="4885765" y="3776384"/>
          <a:ext cx="112058" cy="12326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6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" style="4" customWidth="1"/>
    <col min="8" max="8" width="19" style="4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822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13" t="s">
        <v>38</v>
      </c>
      <c r="D4" s="313"/>
      <c r="E4" s="62" t="s">
        <v>111</v>
      </c>
      <c r="F4" s="62" t="s">
        <v>64</v>
      </c>
      <c r="G4" s="259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821</v>
      </c>
      <c r="C5" s="314" t="s">
        <v>169</v>
      </c>
      <c r="D5" s="314"/>
      <c r="E5" s="63">
        <v>5</v>
      </c>
      <c r="F5" s="64">
        <v>106</v>
      </c>
      <c r="G5" s="93" t="s">
        <v>604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2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199" t="s">
        <v>91</v>
      </c>
      <c r="I10" s="200" t="s">
        <v>92</v>
      </c>
      <c r="J10" s="201" t="str">
        <f>C5</f>
        <v>동화운수</v>
      </c>
      <c r="K10" s="202" t="s">
        <v>93</v>
      </c>
      <c r="X10" s="302"/>
      <c r="Z10" s="39"/>
      <c r="AA10" s="39"/>
      <c r="AB10" s="39"/>
    </row>
    <row r="11" spans="1:28" ht="23.25" customHeight="1" thickTop="1">
      <c r="G11" s="6"/>
      <c r="H11" s="234" t="s">
        <v>833</v>
      </c>
      <c r="I11" s="196">
        <v>2.0099999999999998</v>
      </c>
      <c r="J11" s="197">
        <v>1.9244754801457915</v>
      </c>
      <c r="K11" s="198"/>
      <c r="M11" s="2"/>
      <c r="Y11" s="303"/>
      <c r="Z11" s="300"/>
      <c r="AA11" s="239"/>
      <c r="AB11" s="39"/>
    </row>
    <row r="12" spans="1:28" ht="23.25" customHeight="1">
      <c r="G12" s="6"/>
      <c r="H12" s="235" t="s">
        <v>834</v>
      </c>
      <c r="I12" s="190">
        <v>2.3662575846193561</v>
      </c>
      <c r="J12" s="197">
        <v>2.3203603114085731</v>
      </c>
      <c r="K12" s="236">
        <v>0.20571050935540658</v>
      </c>
      <c r="M12" s="239"/>
      <c r="Y12" s="303"/>
      <c r="Z12" s="300"/>
      <c r="AA12" s="239"/>
      <c r="AB12" s="39"/>
    </row>
    <row r="13" spans="1:28" ht="23.25" customHeight="1">
      <c r="G13" s="6"/>
      <c r="H13" s="235" t="s">
        <v>823</v>
      </c>
      <c r="I13" s="190">
        <v>2.37</v>
      </c>
      <c r="J13" s="197">
        <v>2.3473158469091824</v>
      </c>
      <c r="K13" s="238">
        <v>1.1616961110770818E-2</v>
      </c>
      <c r="M13" s="239"/>
      <c r="Y13" s="303"/>
      <c r="Z13" s="300"/>
      <c r="AA13" s="239"/>
      <c r="AB13" s="39"/>
    </row>
    <row r="14" spans="1:28" ht="23.25" customHeight="1">
      <c r="G14" s="6"/>
      <c r="H14" s="235" t="s">
        <v>824</v>
      </c>
      <c r="I14" s="190">
        <v>2.33</v>
      </c>
      <c r="J14" s="197">
        <v>2.2777680811598144</v>
      </c>
      <c r="K14" s="238">
        <v>-2.9628635550236981E-2</v>
      </c>
      <c r="M14" s="239"/>
      <c r="Y14" s="303"/>
      <c r="Z14" s="300"/>
      <c r="AA14" s="239"/>
      <c r="AB14" s="39"/>
    </row>
    <row r="15" spans="1:28" ht="23.25" customHeight="1">
      <c r="G15" s="6"/>
      <c r="H15" s="235" t="s">
        <v>825</v>
      </c>
      <c r="I15" s="190">
        <v>2.2850259626150282</v>
      </c>
      <c r="J15" s="197">
        <v>2.2096564015024871</v>
      </c>
      <c r="K15" s="238">
        <v>-2.9902815927882131E-2</v>
      </c>
      <c r="M15" s="239"/>
      <c r="Y15" s="303"/>
      <c r="Z15" s="300"/>
      <c r="AA15" s="239"/>
      <c r="AB15" s="39"/>
    </row>
    <row r="16" spans="1:28" ht="23.25" customHeight="1">
      <c r="G16" s="6"/>
      <c r="H16" s="235" t="s">
        <v>826</v>
      </c>
      <c r="I16" s="190">
        <v>2.0664933427553414</v>
      </c>
      <c r="J16" s="197">
        <v>2.0820264205629275</v>
      </c>
      <c r="K16" s="238">
        <v>-5.7760102816336367E-2</v>
      </c>
      <c r="M16" s="239"/>
      <c r="Y16" s="303"/>
      <c r="Z16" s="300"/>
      <c r="AA16" s="239"/>
      <c r="AB16" s="39"/>
    </row>
    <row r="17" spans="2:28" ht="23.25" customHeight="1">
      <c r="G17" s="6"/>
      <c r="H17" s="235" t="s">
        <v>827</v>
      </c>
      <c r="I17" s="190">
        <v>2.13</v>
      </c>
      <c r="J17" s="197">
        <v>2.0046400189906239</v>
      </c>
      <c r="K17" s="238">
        <v>-3.7168789410165215E-2</v>
      </c>
      <c r="M17" s="239"/>
      <c r="Y17" s="303"/>
      <c r="Z17" s="300"/>
      <c r="AA17" s="239"/>
      <c r="AB17" s="39"/>
    </row>
    <row r="18" spans="2:28" ht="23.25" customHeight="1">
      <c r="G18" s="6"/>
      <c r="H18" s="235" t="s">
        <v>828</v>
      </c>
      <c r="I18" s="190">
        <v>2.08</v>
      </c>
      <c r="J18" s="197">
        <v>1.9523839192036017</v>
      </c>
      <c r="K18" s="238">
        <v>-2.6067572876916967E-2</v>
      </c>
      <c r="M18" s="239"/>
      <c r="Y18" s="303"/>
      <c r="Z18" s="300"/>
      <c r="AA18" s="239"/>
      <c r="AB18" s="39"/>
    </row>
    <row r="19" spans="2:28" ht="23.25" customHeight="1">
      <c r="G19" s="6"/>
      <c r="H19" s="235" t="s">
        <v>829</v>
      </c>
      <c r="I19" s="190">
        <v>2.13</v>
      </c>
      <c r="J19" s="197">
        <v>1.9964345048017043</v>
      </c>
      <c r="K19" s="238">
        <v>2.2562460776705873E-2</v>
      </c>
      <c r="M19" s="239"/>
      <c r="Y19" s="303"/>
      <c r="Z19" s="300"/>
      <c r="AA19" s="239"/>
      <c r="AB19" s="39"/>
    </row>
    <row r="20" spans="2:28" ht="23.25" customHeight="1">
      <c r="G20" s="6"/>
      <c r="H20" s="235" t="s">
        <v>830</v>
      </c>
      <c r="I20" s="190">
        <v>2.25</v>
      </c>
      <c r="J20" s="197">
        <v>2.1342509337032851</v>
      </c>
      <c r="K20" s="238">
        <v>6.9031279799118384E-2</v>
      </c>
      <c r="M20" s="239"/>
      <c r="Y20" s="303"/>
      <c r="Z20" s="300"/>
      <c r="AA20" s="239"/>
      <c r="AB20" s="39"/>
    </row>
    <row r="21" spans="2:28" ht="23.25" customHeight="1">
      <c r="G21" s="6"/>
      <c r="H21" s="235" t="s">
        <v>831</v>
      </c>
      <c r="I21" s="190">
        <v>2.17</v>
      </c>
      <c r="J21" s="197">
        <v>2.1562523799545037</v>
      </c>
      <c r="K21" s="238">
        <v>1.0308743880009574E-2</v>
      </c>
      <c r="M21" s="239"/>
      <c r="Y21" s="303"/>
      <c r="Z21" s="300"/>
      <c r="AA21" s="239"/>
      <c r="AB21" s="39"/>
    </row>
    <row r="22" spans="2:28" ht="23.25" customHeight="1">
      <c r="G22" s="6"/>
      <c r="H22" s="235" t="s">
        <v>832</v>
      </c>
      <c r="I22" s="190">
        <v>2.25</v>
      </c>
      <c r="J22" s="197">
        <v>2.1778914834171945</v>
      </c>
      <c r="K22" s="238">
        <v>1.0035515166896936E-2</v>
      </c>
      <c r="M22" s="239"/>
      <c r="Y22" s="303"/>
      <c r="Z22" s="300"/>
      <c r="AA22" s="239"/>
      <c r="AB22" s="39"/>
    </row>
    <row r="23" spans="2:28" ht="23.25" customHeight="1">
      <c r="G23" s="6"/>
      <c r="H23" s="235" t="s">
        <v>835</v>
      </c>
      <c r="I23" s="190">
        <v>2.27</v>
      </c>
      <c r="J23" s="197">
        <v>2.2076379522854781</v>
      </c>
      <c r="K23" s="238">
        <v>1.3658379719456937E-2</v>
      </c>
      <c r="M23" s="239"/>
      <c r="Y23" s="303"/>
      <c r="Z23" s="300"/>
      <c r="AA23" s="239"/>
      <c r="AB23" s="39"/>
    </row>
    <row r="24" spans="2:28" ht="23.25" customHeight="1">
      <c r="G24" s="6"/>
      <c r="H24" s="237" t="s">
        <v>517</v>
      </c>
      <c r="I24" s="191">
        <v>0.12935323383084585</v>
      </c>
      <c r="J24" s="192">
        <v>0.14713747982813219</v>
      </c>
      <c r="K24" s="193">
        <v>1.7784245997286341E-2</v>
      </c>
      <c r="M24" s="239"/>
      <c r="Y24" s="303"/>
      <c r="Z24" s="300"/>
      <c r="AA24" s="239"/>
      <c r="AB24" s="39"/>
    </row>
    <row r="25" spans="2:28" ht="23.25" customHeight="1">
      <c r="H25" s="194" t="s">
        <v>556</v>
      </c>
      <c r="I25" s="195"/>
      <c r="J25" s="277" t="s">
        <v>788</v>
      </c>
      <c r="K25" s="278"/>
      <c r="M25" s="239"/>
      <c r="X25" s="2"/>
      <c r="Y25" s="2"/>
      <c r="AB25" s="39"/>
    </row>
    <row r="26" spans="2:28" ht="9" customHeight="1">
      <c r="M26" s="239"/>
      <c r="X26" s="2"/>
      <c r="Y26" s="2"/>
      <c r="AB26" s="239"/>
    </row>
    <row r="27" spans="2:28" ht="16.5" customHeight="1">
      <c r="B27" s="52" t="s">
        <v>129</v>
      </c>
      <c r="C27" s="52"/>
      <c r="D27" s="51"/>
      <c r="E27" s="51"/>
      <c r="F27" s="51"/>
      <c r="G27" s="51"/>
      <c r="H27" s="51"/>
      <c r="I27" s="51"/>
      <c r="J27" s="51"/>
      <c r="K27" s="51"/>
      <c r="M27" s="239"/>
      <c r="X27" s="2"/>
      <c r="Y27" s="2"/>
      <c r="AB27" s="239"/>
    </row>
    <row r="28" spans="2:28" ht="27.75" customHeight="1">
      <c r="B28" s="56" t="s">
        <v>62</v>
      </c>
      <c r="C28" s="56" t="s">
        <v>100</v>
      </c>
      <c r="D28" s="56" t="s">
        <v>102</v>
      </c>
      <c r="E28" s="56" t="s">
        <v>103</v>
      </c>
      <c r="F28" s="56" t="s">
        <v>104</v>
      </c>
      <c r="G28" s="56" t="s">
        <v>105</v>
      </c>
      <c r="H28" s="56" t="s">
        <v>6</v>
      </c>
      <c r="I28" s="56" t="s">
        <v>7</v>
      </c>
      <c r="J28" s="56" t="s">
        <v>106</v>
      </c>
      <c r="K28" s="56" t="s">
        <v>72</v>
      </c>
      <c r="M28" s="239"/>
      <c r="X28" s="2"/>
      <c r="Y28" s="2"/>
      <c r="AB28" s="239"/>
    </row>
    <row r="29" spans="2:28" ht="23.25" customHeight="1">
      <c r="B29" s="75" t="s">
        <v>516</v>
      </c>
      <c r="C29" s="76">
        <v>12</v>
      </c>
      <c r="D29" s="77">
        <v>2.7141302047497939E-2</v>
      </c>
      <c r="E29" s="77">
        <v>0.36921068093599246</v>
      </c>
      <c r="F29" s="77">
        <v>0.19409383497212296</v>
      </c>
      <c r="G29" s="78">
        <v>12.720179029808511</v>
      </c>
      <c r="H29" s="79">
        <v>0.62339539245615694</v>
      </c>
      <c r="I29" s="79">
        <v>18.374625794725723</v>
      </c>
      <c r="J29" s="80">
        <v>2.2727792222557248</v>
      </c>
      <c r="K29" s="81" t="s">
        <v>69</v>
      </c>
      <c r="M29" s="239"/>
      <c r="N29" s="304" t="s">
        <v>117</v>
      </c>
      <c r="Y29" s="2"/>
    </row>
    <row r="30" spans="2:28" ht="22.5" customHeight="1">
      <c r="B30" s="231" t="s">
        <v>117</v>
      </c>
      <c r="C30" s="68">
        <v>12</v>
      </c>
      <c r="D30" s="69">
        <v>1.4630682673747482E-2</v>
      </c>
      <c r="E30" s="69">
        <v>0.35144213187774553</v>
      </c>
      <c r="F30" s="69">
        <v>0.19869166087950035</v>
      </c>
      <c r="G30" s="70">
        <v>12.193923076923076</v>
      </c>
      <c r="H30" s="71">
        <v>0.38106104297589044</v>
      </c>
      <c r="I30" s="71">
        <v>13.387025632952319</v>
      </c>
      <c r="J30" s="72">
        <v>2.2076379522854781</v>
      </c>
      <c r="K30" s="73" t="s">
        <v>69</v>
      </c>
      <c r="M30" s="239"/>
      <c r="N30" s="39" t="s">
        <v>69</v>
      </c>
      <c r="O30" s="39">
        <v>253</v>
      </c>
      <c r="Y30" s="2"/>
    </row>
    <row r="31" spans="2:28" ht="22.5" customHeight="1">
      <c r="B31" s="53" t="s">
        <v>789</v>
      </c>
      <c r="C31" s="53"/>
      <c r="D31" s="66">
        <v>-0.46094396473155819</v>
      </c>
      <c r="E31" s="66">
        <v>-4.8125772020466973E-2</v>
      </c>
      <c r="F31" s="66">
        <v>2.3688675676060367E-2</v>
      </c>
      <c r="G31" s="66">
        <v>-4.137174104642749E-2</v>
      </c>
      <c r="H31" s="66">
        <v>-0.38873298136753509</v>
      </c>
      <c r="I31" s="66">
        <v>-0.27143955025223165</v>
      </c>
      <c r="J31" s="66">
        <v>-2.8661503648204856E-2</v>
      </c>
      <c r="K31" s="67" t="s">
        <v>788</v>
      </c>
      <c r="M31" s="2" t="s">
        <v>71</v>
      </c>
      <c r="N31" s="305">
        <v>0.16141732283464566</v>
      </c>
      <c r="O31" s="39">
        <v>41</v>
      </c>
      <c r="X31" s="2"/>
      <c r="Y31" s="2"/>
    </row>
    <row r="32" spans="2:28" ht="22.5" customHeight="1">
      <c r="M32" s="2" t="s">
        <v>66</v>
      </c>
      <c r="N32" s="305">
        <v>0.13779527559055119</v>
      </c>
      <c r="O32" s="39">
        <v>35</v>
      </c>
      <c r="X32" s="2"/>
      <c r="Y32" s="2"/>
    </row>
    <row r="33" spans="2:28" ht="17.25" customHeight="1">
      <c r="B33" s="52" t="s">
        <v>130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68</v>
      </c>
      <c r="N33" s="305">
        <v>0.17716535433070865</v>
      </c>
      <c r="O33" s="39">
        <v>45</v>
      </c>
      <c r="X33" s="2"/>
      <c r="Y33" s="2"/>
    </row>
    <row r="34" spans="2:28" ht="22.5" customHeight="1">
      <c r="B34" s="60"/>
      <c r="C34" s="60"/>
      <c r="M34" s="2" t="s">
        <v>69</v>
      </c>
      <c r="N34" s="305">
        <v>0.17716535433070865</v>
      </c>
      <c r="O34" s="39">
        <v>45</v>
      </c>
      <c r="X34" s="2"/>
      <c r="Y34" s="2"/>
    </row>
    <row r="35" spans="2:28" ht="22.5" customHeight="1" thickBot="1">
      <c r="H35" s="203" t="s">
        <v>91</v>
      </c>
      <c r="I35" s="204" t="s">
        <v>92</v>
      </c>
      <c r="J35" s="205" t="str">
        <f>J10</f>
        <v>동화운수</v>
      </c>
      <c r="K35" s="206" t="s">
        <v>115</v>
      </c>
      <c r="M35" s="2" t="s">
        <v>67</v>
      </c>
      <c r="N35" s="305">
        <v>0.19291338582677164</v>
      </c>
      <c r="O35" s="39">
        <v>49</v>
      </c>
      <c r="X35" s="2"/>
      <c r="Y35" s="2"/>
    </row>
    <row r="36" spans="2:28" ht="22.5" customHeight="1" thickTop="1">
      <c r="H36" s="211" t="s">
        <v>109</v>
      </c>
      <c r="I36" s="212" t="s">
        <v>69</v>
      </c>
      <c r="J36" s="213" t="s">
        <v>69</v>
      </c>
      <c r="K36" s="214"/>
      <c r="M36" s="2" t="s">
        <v>70</v>
      </c>
      <c r="N36" s="305">
        <v>0.15354330708661418</v>
      </c>
      <c r="O36" s="39">
        <v>38</v>
      </c>
      <c r="X36" s="2"/>
      <c r="Z36" s="39"/>
      <c r="AA36" s="39"/>
      <c r="AB36" s="39"/>
    </row>
    <row r="37" spans="2:28" ht="21" customHeight="1">
      <c r="H37" s="207" t="s">
        <v>94</v>
      </c>
      <c r="I37" s="208">
        <v>0.11199754525928199</v>
      </c>
      <c r="J37" s="209" t="s">
        <v>790</v>
      </c>
      <c r="K37" s="210">
        <v>4.9419777575363671E-2</v>
      </c>
      <c r="M37" s="2"/>
      <c r="X37" s="2"/>
      <c r="Z37" s="39"/>
      <c r="AA37" s="39"/>
      <c r="AB37" s="39"/>
    </row>
    <row r="38" spans="2:28" ht="21" customHeight="1">
      <c r="H38" s="182" t="s">
        <v>95</v>
      </c>
      <c r="I38" s="174">
        <v>0.11383860079779073</v>
      </c>
      <c r="J38" s="183" t="s">
        <v>836</v>
      </c>
      <c r="K38" s="184">
        <v>2.3956674792760452E-2</v>
      </c>
      <c r="L38" s="4"/>
      <c r="M38" s="2"/>
      <c r="X38" s="2"/>
      <c r="Z38" s="39"/>
      <c r="AA38" s="39"/>
      <c r="AB38" s="39"/>
    </row>
    <row r="39" spans="2:28" ht="21" customHeight="1">
      <c r="H39" s="181" t="s">
        <v>96</v>
      </c>
      <c r="I39" s="174">
        <v>0.18103712795335994</v>
      </c>
      <c r="J39" s="183" t="s">
        <v>837</v>
      </c>
      <c r="K39" s="184">
        <v>-3.8717736226512867E-3</v>
      </c>
      <c r="L39" s="4"/>
      <c r="M39" s="2"/>
      <c r="X39" s="2"/>
      <c r="Z39" s="39"/>
      <c r="AA39" s="39"/>
      <c r="AB39" s="39"/>
    </row>
    <row r="40" spans="2:28" ht="21" customHeight="1">
      <c r="H40" s="181" t="s">
        <v>99</v>
      </c>
      <c r="I40" s="174">
        <v>0.23289352562135623</v>
      </c>
      <c r="J40" s="183" t="s">
        <v>837</v>
      </c>
      <c r="K40" s="184">
        <v>-5.5728171290647582E-2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97</v>
      </c>
      <c r="I41" s="174">
        <v>0.20589137772322799</v>
      </c>
      <c r="J41" s="183" t="s">
        <v>838</v>
      </c>
      <c r="K41" s="184">
        <v>-1.2977991896456348E-2</v>
      </c>
      <c r="L41" s="4"/>
      <c r="M41" s="2"/>
      <c r="X41" s="2"/>
      <c r="Z41" s="39"/>
      <c r="AA41" s="39"/>
      <c r="AB41" s="39"/>
    </row>
    <row r="42" spans="2:28" ht="21" customHeight="1">
      <c r="H42" s="186" t="s">
        <v>98</v>
      </c>
      <c r="I42" s="187">
        <v>0.15434182264498311</v>
      </c>
      <c r="J42" s="188" t="s">
        <v>839</v>
      </c>
      <c r="K42" s="189">
        <v>-7.9851555836893406E-4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131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62</v>
      </c>
      <c r="C45" s="56" t="s">
        <v>101</v>
      </c>
      <c r="D45" s="56" t="s">
        <v>102</v>
      </c>
      <c r="E45" s="56" t="s">
        <v>103</v>
      </c>
      <c r="F45" s="56" t="s">
        <v>104</v>
      </c>
      <c r="G45" s="56" t="s">
        <v>105</v>
      </c>
      <c r="H45" s="56" t="s">
        <v>6</v>
      </c>
      <c r="I45" s="56" t="s">
        <v>7</v>
      </c>
      <c r="J45" s="56" t="s">
        <v>106</v>
      </c>
      <c r="K45" s="56" t="s">
        <v>72</v>
      </c>
      <c r="L45" s="4"/>
      <c r="M45" s="2"/>
      <c r="N45" s="39" t="s">
        <v>124</v>
      </c>
      <c r="X45" s="2"/>
      <c r="Z45" s="39"/>
      <c r="AA45" s="39"/>
      <c r="AB45" s="39"/>
    </row>
    <row r="46" spans="2:28" ht="22.5" customHeight="1">
      <c r="B46" s="315" t="s">
        <v>117</v>
      </c>
      <c r="C46" s="316">
        <v>2401</v>
      </c>
      <c r="D46" s="317">
        <v>4.4323265284370542E-2</v>
      </c>
      <c r="E46" s="317">
        <v>0.39376057232507494</v>
      </c>
      <c r="F46" s="317">
        <v>0.19834054976951324</v>
      </c>
      <c r="G46" s="318">
        <v>15.11476041666667</v>
      </c>
      <c r="H46" s="319">
        <v>2.393493761537508</v>
      </c>
      <c r="I46" s="319">
        <v>39.997825931257303</v>
      </c>
      <c r="J46" s="320">
        <v>1.942385647261839</v>
      </c>
      <c r="K46" s="82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321" t="s">
        <v>117</v>
      </c>
      <c r="C47" s="322">
        <v>2402</v>
      </c>
      <c r="D47" s="323">
        <v>2.7281390599647407E-2</v>
      </c>
      <c r="E47" s="323">
        <v>0.34974676679855576</v>
      </c>
      <c r="F47" s="323">
        <v>0.15841757301210058</v>
      </c>
      <c r="G47" s="324">
        <v>10.701669902912625</v>
      </c>
      <c r="H47" s="325">
        <v>0.14048747969042982</v>
      </c>
      <c r="I47" s="325">
        <v>11.541341464329795</v>
      </c>
      <c r="J47" s="326">
        <v>2.3028891740856352</v>
      </c>
      <c r="K47" s="73" t="s">
        <v>166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321" t="s">
        <v>117</v>
      </c>
      <c r="C48" s="322">
        <v>2403</v>
      </c>
      <c r="D48" s="323">
        <v>1.1078532419071694E-2</v>
      </c>
      <c r="E48" s="323">
        <v>0.34782287057000666</v>
      </c>
      <c r="F48" s="323">
        <v>0.166496864790349</v>
      </c>
      <c r="G48" s="324">
        <v>10.414617647058822</v>
      </c>
      <c r="H48" s="325">
        <v>0.204887999837507</v>
      </c>
      <c r="I48" s="325">
        <v>10.550293384093948</v>
      </c>
      <c r="J48" s="326">
        <v>2.3448335524702837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321" t="s">
        <v>117</v>
      </c>
      <c r="C49" s="322">
        <v>2404</v>
      </c>
      <c r="D49" s="323">
        <v>9.5267680215552503E-3</v>
      </c>
      <c r="E49" s="323">
        <v>0.3497829572198104</v>
      </c>
      <c r="F49" s="323">
        <v>0.18195532077644874</v>
      </c>
      <c r="G49" s="324">
        <v>11.058242718446607</v>
      </c>
      <c r="H49" s="325">
        <v>0.17705420668563157</v>
      </c>
      <c r="I49" s="325">
        <v>11.178444998350992</v>
      </c>
      <c r="J49" s="326">
        <v>2.2777680811598144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321" t="s">
        <v>117</v>
      </c>
      <c r="C50" s="322">
        <v>2405</v>
      </c>
      <c r="D50" s="323">
        <v>9.0930169028559642E-3</v>
      </c>
      <c r="E50" s="323">
        <v>0.34768450423313335</v>
      </c>
      <c r="F50" s="323">
        <v>0.18142295552593418</v>
      </c>
      <c r="G50" s="324">
        <v>11.794333333333329</v>
      </c>
      <c r="H50" s="325">
        <v>0.18874295949546774</v>
      </c>
      <c r="I50" s="325">
        <v>12.284063804329458</v>
      </c>
      <c r="J50" s="326">
        <v>2.2131123861393842</v>
      </c>
      <c r="K50" s="73" t="s">
        <v>116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321" t="s">
        <v>117</v>
      </c>
      <c r="C51" s="322">
        <v>2406</v>
      </c>
      <c r="D51" s="323">
        <v>9.9522923587071765E-3</v>
      </c>
      <c r="E51" s="323">
        <v>0.34944011250176416</v>
      </c>
      <c r="F51" s="323">
        <v>0.17502349252409605</v>
      </c>
      <c r="G51" s="324">
        <v>13.085819999999996</v>
      </c>
      <c r="H51" s="325">
        <v>0.1412461009639826</v>
      </c>
      <c r="I51" s="325">
        <v>12.094087184288075</v>
      </c>
      <c r="J51" s="326">
        <v>2.0820015153175646</v>
      </c>
      <c r="K51" s="73" t="str">
        <f>$J$36</f>
        <v>C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321" t="s">
        <v>117</v>
      </c>
      <c r="C52" s="322">
        <v>2407</v>
      </c>
      <c r="D52" s="323">
        <v>1.1568082238246886E-2</v>
      </c>
      <c r="E52" s="323">
        <v>0.3525537675591941</v>
      </c>
      <c r="F52" s="323">
        <v>0.17644495202730923</v>
      </c>
      <c r="G52" s="324">
        <v>13.914313131313127</v>
      </c>
      <c r="H52" s="325">
        <v>0.2137989771026057</v>
      </c>
      <c r="I52" s="325">
        <v>12.462149854904965</v>
      </c>
      <c r="J52" s="326">
        <v>2.0054677540630155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321" t="s">
        <v>117</v>
      </c>
      <c r="C53" s="322">
        <v>2408</v>
      </c>
      <c r="D53" s="323">
        <v>1.4532293835603871E-2</v>
      </c>
      <c r="E53" s="323">
        <v>0.35189324898410645</v>
      </c>
      <c r="F53" s="323">
        <v>0.17205457299444551</v>
      </c>
      <c r="G53" s="324">
        <v>14.805909090909088</v>
      </c>
      <c r="H53" s="325">
        <v>0.12747227816741474</v>
      </c>
      <c r="I53" s="325">
        <v>13.949963826440818</v>
      </c>
      <c r="J53" s="326">
        <v>1.9523839192036017</v>
      </c>
      <c r="K53" s="73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321" t="s">
        <v>117</v>
      </c>
      <c r="C54" s="322">
        <v>2409</v>
      </c>
      <c r="D54" s="323">
        <v>1.234679304854088E-2</v>
      </c>
      <c r="E54" s="323">
        <v>0.3529366349847935</v>
      </c>
      <c r="F54" s="323">
        <v>0.17909191275515648</v>
      </c>
      <c r="G54" s="324">
        <v>14.13552999999999</v>
      </c>
      <c r="H54" s="325">
        <v>0.17269945530505879</v>
      </c>
      <c r="I54" s="325">
        <v>13.943547813025603</v>
      </c>
      <c r="J54" s="326">
        <v>1.9964345048017043</v>
      </c>
      <c r="K54" s="73" t="s">
        <v>605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321" t="s">
        <v>117</v>
      </c>
      <c r="C55" s="322">
        <v>2410</v>
      </c>
      <c r="D55" s="323">
        <v>1.0024534572181096E-2</v>
      </c>
      <c r="E55" s="323">
        <v>0.3551314000848923</v>
      </c>
      <c r="F55" s="323">
        <v>0.20551778108423327</v>
      </c>
      <c r="G55" s="324">
        <v>12.790180952380952</v>
      </c>
      <c r="H55" s="325">
        <v>0.24227160339155498</v>
      </c>
      <c r="I55" s="325">
        <v>14.812555549806692</v>
      </c>
      <c r="J55" s="326">
        <v>2.1342509337032851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321" t="s">
        <v>117</v>
      </c>
      <c r="C56" s="322">
        <v>2411</v>
      </c>
      <c r="D56" s="323">
        <v>1.0224855817089021E-2</v>
      </c>
      <c r="E56" s="323">
        <v>0.35675057902268159</v>
      </c>
      <c r="F56" s="323">
        <v>0.20570245658518624</v>
      </c>
      <c r="G56" s="324">
        <v>12.51877884615385</v>
      </c>
      <c r="H56" s="325">
        <v>0.28814298378307379</v>
      </c>
      <c r="I56" s="325">
        <v>14.18863502901748</v>
      </c>
      <c r="J56" s="326">
        <v>2.1562523799545037</v>
      </c>
      <c r="K56" s="73" t="s">
        <v>604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321" t="s">
        <v>117</v>
      </c>
      <c r="C57" s="322">
        <v>2412</v>
      </c>
      <c r="D57" s="323">
        <v>1.3089647223528331E-2</v>
      </c>
      <c r="E57" s="323">
        <v>0.35540485639427366</v>
      </c>
      <c r="F57" s="323">
        <v>0.20066964688279207</v>
      </c>
      <c r="G57" s="324">
        <v>12.331596153846155</v>
      </c>
      <c r="H57" s="325">
        <v>0.30470477429201237</v>
      </c>
      <c r="I57" s="325">
        <v>13.896285649542037</v>
      </c>
      <c r="J57" s="326">
        <v>2.1778914834171945</v>
      </c>
      <c r="K57" s="73" t="s">
        <v>604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321" t="s">
        <v>117</v>
      </c>
      <c r="C58" s="322">
        <v>2501</v>
      </c>
      <c r="D58" s="323">
        <v>1.4630682673747482E-2</v>
      </c>
      <c r="E58" s="323">
        <v>0.35144213187774553</v>
      </c>
      <c r="F58" s="323">
        <v>0.19869166087950035</v>
      </c>
      <c r="G58" s="324">
        <v>12.193923076923076</v>
      </c>
      <c r="H58" s="325">
        <v>0.38106104297589044</v>
      </c>
      <c r="I58" s="325">
        <v>13.387025632952319</v>
      </c>
      <c r="J58" s="326">
        <v>2.2076379522854781</v>
      </c>
      <c r="K58" s="73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3" t="s">
        <v>107</v>
      </c>
      <c r="C59" s="53"/>
      <c r="D59" s="66" cm="1">
        <f t="array" aca="1" ref="D59" ca="1">(INDIRECT(ADDRESS(ROW()-1,COLUMN()))/INDIRECT(ADDRESS(ROW()-2,COLUMN())))-1</f>
        <v>0.11772933402278229</v>
      </c>
      <c r="E59" s="66" cm="1">
        <f t="array" aca="1" ref="E59" ca="1">(INDIRECT(ADDRESS(ROW()-1,COLUMN()))/INDIRECT(ADDRESS(ROW()-2,COLUMN())))-1</f>
        <v>-1.1149888486982396E-2</v>
      </c>
      <c r="F59" s="66" cm="1">
        <f t="array" aca="1" ref="F59" ca="1">(INDIRECT(ADDRESS(ROW()-1,COLUMN()))/INDIRECT(ADDRESS(ROW()-2,COLUMN())))-1</f>
        <v>-9.8569267152147644E-3</v>
      </c>
      <c r="G59" s="66" cm="1">
        <f t="array" aca="1" ref="G59" ca="1">(INDIRECT(ADDRESS(ROW()-1,COLUMN()))/INDIRECT(ADDRESS(ROW()-2,COLUMN())))-1</f>
        <v>-1.1164254424609887E-2</v>
      </c>
      <c r="H59" s="66" cm="1">
        <f t="array" aca="1" ref="H59" ca="1">(INDIRECT(ADDRESS(ROW()-1,COLUMN()))/INDIRECT(ADDRESS(ROW()-2,COLUMN())))-1</f>
        <v>0.25059098224270815</v>
      </c>
      <c r="I59" s="66" cm="1">
        <f t="array" aca="1" ref="I59" ca="1">(INDIRECT(ADDRESS(ROW()-1,COLUMN()))/INDIRECT(ADDRESS(ROW()-2,COLUMN())))-1</f>
        <v>-3.6647204111445508E-2</v>
      </c>
      <c r="J59" s="66" cm="1">
        <f t="array" aca="1" ref="J59" ca="1">(INDIRECT(ADDRESS(ROW()-1,COLUMN()))/INDIRECT(ADDRESS(ROW()-2,COLUMN())))-1</f>
        <v>1.3658379719456937E-2</v>
      </c>
      <c r="K59" s="74" t="str" cm="1">
        <f t="array" aca="1" ref="K59" ca="1">_xlfn.IFS(N59=0,"등급유지",N59&gt;0,N59&amp;"등급 상승",N59&lt;0,N59&amp;"등급 하락")</f>
        <v>등급유지</v>
      </c>
      <c r="M59" s="306"/>
      <c r="N59" s="39" cm="1">
        <f t="array" aca="1" ref="N59" ca="1">(INDIRECT(ADDRESS(ROW()-1,COLUMN()))-INDIRECT(ADDRESS(ROW()-2,COLUMN())))</f>
        <v>0</v>
      </c>
      <c r="O59" s="39" t="s">
        <v>125</v>
      </c>
      <c r="X59" s="307"/>
      <c r="Z59" s="301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6"/>
      <c r="N60" s="2"/>
      <c r="O60" s="2"/>
      <c r="X60" s="307"/>
      <c r="Z60" s="301"/>
      <c r="AA60" s="39"/>
      <c r="AB60" s="39"/>
    </row>
    <row r="61" spans="2:28" ht="18" customHeight="1">
      <c r="B61" s="52" t="s">
        <v>132</v>
      </c>
      <c r="C61" s="52"/>
      <c r="D61" s="51"/>
      <c r="E61" s="51"/>
      <c r="F61" s="51"/>
      <c r="G61" s="51"/>
      <c r="H61" s="51"/>
      <c r="I61" s="51"/>
      <c r="J61" s="51"/>
      <c r="K61" s="51"/>
      <c r="M61" s="306"/>
      <c r="X61" s="307"/>
      <c r="Z61" s="301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6"/>
      <c r="X62" s="307"/>
      <c r="Z62" s="301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06"/>
      <c r="N63" s="307"/>
      <c r="P63" s="301"/>
      <c r="AA63" s="40"/>
    </row>
    <row r="64" spans="2:28" ht="25.5" customHeight="1">
      <c r="B64" s="48"/>
      <c r="C64" s="48"/>
      <c r="D64" s="49"/>
      <c r="M64" s="306"/>
      <c r="N64" s="307"/>
      <c r="P64" s="301"/>
      <c r="AA64" s="40"/>
    </row>
    <row r="65" spans="2:27" ht="25.5" customHeight="1">
      <c r="B65" s="48"/>
      <c r="C65" s="48"/>
      <c r="D65" s="49"/>
      <c r="M65" s="306"/>
      <c r="N65" s="307"/>
      <c r="P65" s="301"/>
      <c r="AA65" s="40"/>
    </row>
    <row r="66" spans="2:27" ht="25.5" customHeight="1">
      <c r="B66" s="48"/>
      <c r="C66" s="48"/>
      <c r="D66" s="49"/>
      <c r="M66" s="306"/>
      <c r="N66" s="307"/>
      <c r="P66" s="301"/>
      <c r="AA66" s="40"/>
    </row>
    <row r="67" spans="2:27" ht="25.5" customHeight="1">
      <c r="B67" s="48"/>
      <c r="C67" s="48"/>
      <c r="D67" s="49"/>
      <c r="M67" s="306"/>
      <c r="N67" s="307"/>
      <c r="P67" s="301"/>
      <c r="AA67" s="40"/>
    </row>
    <row r="68" spans="2:27" ht="25.5" customHeight="1">
      <c r="B68" s="48"/>
      <c r="C68" s="48"/>
      <c r="D68" s="49"/>
      <c r="M68" s="306"/>
      <c r="N68" s="307"/>
      <c r="P68" s="301"/>
      <c r="AA68" s="40"/>
    </row>
    <row r="69" spans="2:27" ht="25.5" customHeight="1">
      <c r="B69" s="48"/>
      <c r="C69" s="48"/>
      <c r="D69" s="49"/>
      <c r="M69" s="306"/>
      <c r="N69" s="307"/>
      <c r="P69" s="301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306"/>
      <c r="N70" s="307"/>
      <c r="P70" s="301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306"/>
      <c r="N71" s="307"/>
      <c r="P71" s="301"/>
      <c r="AA71" s="40"/>
    </row>
    <row r="72" spans="2:27" ht="25.5" customHeight="1" thickBot="1">
      <c r="B72" s="215" t="s">
        <v>91</v>
      </c>
      <c r="C72" s="216" t="s">
        <v>120</v>
      </c>
      <c r="D72" s="216" t="s">
        <v>122</v>
      </c>
      <c r="E72" s="216" t="s">
        <v>121</v>
      </c>
      <c r="F72" s="216" t="s">
        <v>119</v>
      </c>
      <c r="G72" s="216" t="s">
        <v>118</v>
      </c>
      <c r="H72" s="216" t="s">
        <v>161</v>
      </c>
      <c r="I72" s="216" t="s">
        <v>161</v>
      </c>
      <c r="J72" s="216" t="s">
        <v>161</v>
      </c>
      <c r="K72" s="217" t="s">
        <v>161</v>
      </c>
      <c r="M72" s="308">
        <v>1</v>
      </c>
      <c r="N72" s="309">
        <v>2</v>
      </c>
      <c r="O72" s="309">
        <v>3</v>
      </c>
      <c r="P72" s="308">
        <v>4</v>
      </c>
      <c r="Q72" s="309">
        <v>5</v>
      </c>
      <c r="R72" s="309"/>
      <c r="S72" s="308"/>
      <c r="T72" s="309"/>
      <c r="U72" s="310"/>
      <c r="AA72" s="40"/>
    </row>
    <row r="73" spans="2:27" ht="25.5" customHeight="1" thickTop="1">
      <c r="B73" s="220" t="s">
        <v>109</v>
      </c>
      <c r="C73" s="221" t="s">
        <v>66</v>
      </c>
      <c r="D73" s="222" t="s">
        <v>69</v>
      </c>
      <c r="E73" s="222" t="s">
        <v>69</v>
      </c>
      <c r="F73" s="222" t="s">
        <v>69</v>
      </c>
      <c r="G73" s="222" t="s">
        <v>69</v>
      </c>
      <c r="H73" s="222" t="s">
        <v>161</v>
      </c>
      <c r="I73" s="222" t="s">
        <v>161</v>
      </c>
      <c r="J73" s="222" t="s">
        <v>161</v>
      </c>
      <c r="K73" s="222" t="s">
        <v>161</v>
      </c>
      <c r="M73" s="308" t="s">
        <v>120</v>
      </c>
      <c r="N73" s="308" t="s">
        <v>122</v>
      </c>
      <c r="O73" s="308" t="s">
        <v>121</v>
      </c>
      <c r="P73" s="308" t="s">
        <v>119</v>
      </c>
      <c r="Q73" s="308" t="s">
        <v>118</v>
      </c>
      <c r="R73" s="308"/>
      <c r="S73" s="308"/>
      <c r="T73" s="308"/>
      <c r="U73" s="306"/>
      <c r="AA73" s="40"/>
    </row>
    <row r="74" spans="2:27" ht="25.5" customHeight="1">
      <c r="B74" s="218" t="s">
        <v>94</v>
      </c>
      <c r="C74" s="208" t="s">
        <v>783</v>
      </c>
      <c r="D74" s="208" t="s">
        <v>784</v>
      </c>
      <c r="E74" s="208" t="s">
        <v>515</v>
      </c>
      <c r="F74" s="208" t="s">
        <v>782</v>
      </c>
      <c r="G74" s="208" t="s">
        <v>792</v>
      </c>
      <c r="H74" s="208" t="s">
        <v>161</v>
      </c>
      <c r="I74" s="208" t="s">
        <v>161</v>
      </c>
      <c r="J74" s="208" t="s">
        <v>161</v>
      </c>
      <c r="K74" s="219" t="s">
        <v>161</v>
      </c>
      <c r="M74" s="306"/>
      <c r="N74" s="307"/>
      <c r="P74" s="301"/>
      <c r="AA74" s="40"/>
    </row>
    <row r="75" spans="2:27" ht="25.5" customHeight="1">
      <c r="B75" s="173" t="s">
        <v>95</v>
      </c>
      <c r="C75" s="175" t="s">
        <v>791</v>
      </c>
      <c r="D75" s="175" t="s">
        <v>786</v>
      </c>
      <c r="E75" s="175" t="s">
        <v>785</v>
      </c>
      <c r="F75" s="175" t="s">
        <v>782</v>
      </c>
      <c r="G75" s="175" t="s">
        <v>792</v>
      </c>
      <c r="H75" s="175" t="s">
        <v>161</v>
      </c>
      <c r="I75" s="175" t="s">
        <v>161</v>
      </c>
      <c r="J75" s="175" t="s">
        <v>161</v>
      </c>
      <c r="K75" s="176" t="s">
        <v>161</v>
      </c>
      <c r="M75" s="311">
        <v>0.3</v>
      </c>
      <c r="N75" s="311">
        <v>9.0909090909090912E-2</v>
      </c>
      <c r="O75" s="311">
        <v>2.7027027027027029E-2</v>
      </c>
      <c r="P75" s="311">
        <v>9.6774193548387094E-2</v>
      </c>
      <c r="Q75" s="311">
        <v>6.6666666666666666E-2</v>
      </c>
      <c r="R75" s="311"/>
      <c r="S75" s="311"/>
      <c r="T75" s="311"/>
      <c r="AA75" s="40"/>
    </row>
    <row r="76" spans="2:27" ht="25.5" customHeight="1">
      <c r="B76" s="172" t="s">
        <v>96</v>
      </c>
      <c r="C76" s="175" t="s">
        <v>514</v>
      </c>
      <c r="D76" s="175" t="s">
        <v>840</v>
      </c>
      <c r="E76" s="175" t="s">
        <v>841</v>
      </c>
      <c r="F76" s="175" t="s">
        <v>842</v>
      </c>
      <c r="G76" s="175" t="s">
        <v>795</v>
      </c>
      <c r="H76" s="175" t="s">
        <v>161</v>
      </c>
      <c r="I76" s="175" t="s">
        <v>161</v>
      </c>
      <c r="J76" s="175" t="s">
        <v>161</v>
      </c>
      <c r="K76" s="176" t="s">
        <v>161</v>
      </c>
      <c r="M76" s="311">
        <v>0.4</v>
      </c>
      <c r="N76" s="311">
        <v>0.18181818181818182</v>
      </c>
      <c r="O76" s="311">
        <v>0.13513513513513514</v>
      </c>
      <c r="P76" s="311">
        <v>9.6774193548387094E-2</v>
      </c>
      <c r="Q76" s="311">
        <v>6.6666666666666666E-2</v>
      </c>
      <c r="R76" s="311"/>
      <c r="S76" s="311"/>
      <c r="T76" s="311"/>
      <c r="AA76" s="40"/>
    </row>
    <row r="77" spans="2:27" ht="25.5" customHeight="1">
      <c r="B77" s="172" t="s">
        <v>99</v>
      </c>
      <c r="C77" s="175" t="s">
        <v>781</v>
      </c>
      <c r="D77" s="175" t="s">
        <v>786</v>
      </c>
      <c r="E77" s="175" t="s">
        <v>843</v>
      </c>
      <c r="F77" s="175" t="s">
        <v>796</v>
      </c>
      <c r="G77" s="175" t="s">
        <v>844</v>
      </c>
      <c r="H77" s="175" t="s">
        <v>161</v>
      </c>
      <c r="I77" s="175" t="s">
        <v>161</v>
      </c>
      <c r="J77" s="175" t="s">
        <v>161</v>
      </c>
      <c r="K77" s="176" t="s">
        <v>161</v>
      </c>
      <c r="M77" s="311">
        <v>0</v>
      </c>
      <c r="N77" s="311">
        <v>0.27272727272727271</v>
      </c>
      <c r="O77" s="311">
        <v>0.1891891891891892</v>
      </c>
      <c r="P77" s="311">
        <v>0.19354838709677419</v>
      </c>
      <c r="Q77" s="311">
        <v>0.33333333333333331</v>
      </c>
      <c r="R77" s="311"/>
      <c r="S77" s="311"/>
      <c r="T77" s="311"/>
      <c r="AA77" s="40"/>
    </row>
    <row r="78" spans="2:27" ht="25.5" customHeight="1">
      <c r="B78" s="177" t="s">
        <v>97</v>
      </c>
      <c r="C78" s="175" t="s">
        <v>787</v>
      </c>
      <c r="D78" s="175" t="s">
        <v>786</v>
      </c>
      <c r="E78" s="175" t="s">
        <v>794</v>
      </c>
      <c r="F78" s="175" t="s">
        <v>845</v>
      </c>
      <c r="G78" s="175" t="s">
        <v>846</v>
      </c>
      <c r="H78" s="175" t="s">
        <v>161</v>
      </c>
      <c r="I78" s="175" t="s">
        <v>161</v>
      </c>
      <c r="J78" s="175" t="s">
        <v>161</v>
      </c>
      <c r="K78" s="176" t="s">
        <v>161</v>
      </c>
      <c r="M78" s="311">
        <v>0.2</v>
      </c>
      <c r="N78" s="311">
        <v>0.18181818181818182</v>
      </c>
      <c r="O78" s="311">
        <v>0.40540540540540543</v>
      </c>
      <c r="P78" s="311">
        <v>0.25806451612903225</v>
      </c>
      <c r="Q78" s="311">
        <v>0.2</v>
      </c>
      <c r="R78" s="311"/>
      <c r="S78" s="311"/>
      <c r="T78" s="311"/>
      <c r="AA78" s="40"/>
    </row>
    <row r="79" spans="2:27" ht="25.5" customHeight="1">
      <c r="B79" s="178" t="s">
        <v>98</v>
      </c>
      <c r="C79" s="179" t="s">
        <v>514</v>
      </c>
      <c r="D79" s="179" t="s">
        <v>784</v>
      </c>
      <c r="E79" s="179" t="s">
        <v>847</v>
      </c>
      <c r="F79" s="179" t="s">
        <v>793</v>
      </c>
      <c r="G79" s="179" t="s">
        <v>844</v>
      </c>
      <c r="H79" s="179" t="s">
        <v>161</v>
      </c>
      <c r="I79" s="179" t="s">
        <v>161</v>
      </c>
      <c r="J79" s="179" t="s">
        <v>161</v>
      </c>
      <c r="K79" s="180" t="s">
        <v>161</v>
      </c>
      <c r="M79" s="311">
        <v>0.1</v>
      </c>
      <c r="N79" s="311">
        <v>0.18181818181818182</v>
      </c>
      <c r="O79" s="311">
        <v>0.16216216216216217</v>
      </c>
      <c r="P79" s="311">
        <v>0.29032258064516131</v>
      </c>
      <c r="Q79" s="311">
        <v>0.13333333333333333</v>
      </c>
      <c r="R79" s="311"/>
      <c r="S79" s="311"/>
      <c r="T79" s="311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311">
        <v>0</v>
      </c>
      <c r="N80" s="311">
        <v>9.0909090909090912E-2</v>
      </c>
      <c r="O80" s="311">
        <v>8.1081081081081086E-2</v>
      </c>
      <c r="P80" s="311">
        <v>6.4516129032258063E-2</v>
      </c>
      <c r="Q80" s="311">
        <v>0.2</v>
      </c>
      <c r="R80" s="311"/>
      <c r="S80" s="311"/>
      <c r="T80" s="311"/>
      <c r="AA80" s="40"/>
    </row>
    <row r="81" spans="2:27" ht="17.25" customHeight="1">
      <c r="B81" s="52" t="s">
        <v>133</v>
      </c>
      <c r="C81" s="52"/>
      <c r="D81" s="51"/>
      <c r="E81" s="51"/>
      <c r="F81" s="51"/>
      <c r="G81" s="51"/>
      <c r="H81" s="51"/>
      <c r="I81" s="51"/>
      <c r="J81" s="51"/>
      <c r="K81" s="51"/>
      <c r="M81" s="306"/>
      <c r="N81" s="307"/>
      <c r="P81" s="301"/>
      <c r="AA81" s="40"/>
    </row>
    <row r="82" spans="2:27" ht="30.75" customHeight="1">
      <c r="B82" s="56" t="s">
        <v>75</v>
      </c>
      <c r="C82" s="56" t="s">
        <v>101</v>
      </c>
      <c r="D82" s="56" t="s">
        <v>102</v>
      </c>
      <c r="E82" s="56" t="s">
        <v>103</v>
      </c>
      <c r="F82" s="56" t="s">
        <v>104</v>
      </c>
      <c r="G82" s="56" t="s">
        <v>105</v>
      </c>
      <c r="H82" s="56" t="s">
        <v>6</v>
      </c>
      <c r="I82" s="56" t="s">
        <v>7</v>
      </c>
      <c r="J82" s="56" t="s">
        <v>106</v>
      </c>
      <c r="K82" s="56" t="s">
        <v>108</v>
      </c>
      <c r="M82" s="306"/>
      <c r="N82" s="307"/>
      <c r="P82" s="301"/>
      <c r="AA82" s="40"/>
    </row>
    <row r="83" spans="2:27" ht="20.25" customHeight="1">
      <c r="B83" s="86" t="s">
        <v>120</v>
      </c>
      <c r="C83" s="327">
        <v>2401</v>
      </c>
      <c r="D83" s="87">
        <v>3.8038974072539769E-2</v>
      </c>
      <c r="E83" s="87">
        <v>0.40925682207921343</v>
      </c>
      <c r="F83" s="87">
        <v>0.19004617680128419</v>
      </c>
      <c r="G83" s="88">
        <v>16.2622</v>
      </c>
      <c r="H83" s="89">
        <v>2.6767386380717544</v>
      </c>
      <c r="I83" s="89">
        <v>53.049741374011418</v>
      </c>
      <c r="J83" s="90">
        <v>2.0683748711392766</v>
      </c>
      <c r="K83" s="73"/>
      <c r="M83" s="306"/>
      <c r="N83" s="307"/>
      <c r="P83" s="301"/>
      <c r="AA83" s="40"/>
    </row>
    <row r="84" spans="2:27" ht="20.25" customHeight="1">
      <c r="B84" s="86" t="s">
        <v>120</v>
      </c>
      <c r="C84" s="327">
        <v>2402</v>
      </c>
      <c r="D84" s="87">
        <v>3.3114910783398045E-2</v>
      </c>
      <c r="E84" s="87">
        <v>0.32750422769209592</v>
      </c>
      <c r="F84" s="87">
        <v>0.1417487899334951</v>
      </c>
      <c r="G84" s="88">
        <v>10.295999999999999</v>
      </c>
      <c r="H84" s="89">
        <v>0.2017935952865321</v>
      </c>
      <c r="I84" s="89">
        <v>10.991024489939782</v>
      </c>
      <c r="J84" s="90">
        <v>2.5844307499317964</v>
      </c>
      <c r="K84" s="73"/>
      <c r="M84" s="306"/>
      <c r="N84" s="307"/>
      <c r="P84" s="301"/>
      <c r="AA84" s="40"/>
    </row>
    <row r="85" spans="2:27" ht="20.25" customHeight="1">
      <c r="B85" s="86" t="s">
        <v>120</v>
      </c>
      <c r="C85" s="327">
        <v>2403</v>
      </c>
      <c r="D85" s="87">
        <v>1.3752423721905152E-2</v>
      </c>
      <c r="E85" s="87">
        <v>0.32545083222128957</v>
      </c>
      <c r="F85" s="87">
        <v>0.15002348243673697</v>
      </c>
      <c r="G85" s="88">
        <v>10.279777777777776</v>
      </c>
      <c r="H85" s="89">
        <v>0.32510602196473826</v>
      </c>
      <c r="I85" s="89">
        <v>11.105391546760085</v>
      </c>
      <c r="J85" s="90">
        <v>2.5928143207820629</v>
      </c>
      <c r="K85" s="73"/>
      <c r="M85" s="306"/>
      <c r="N85" s="307"/>
      <c r="P85" s="301"/>
      <c r="AA85" s="40"/>
    </row>
    <row r="86" spans="2:27" ht="20.25" customHeight="1">
      <c r="B86" s="86" t="s">
        <v>120</v>
      </c>
      <c r="C86" s="327">
        <v>2404</v>
      </c>
      <c r="D86" s="87">
        <v>9.6183091341501929E-3</v>
      </c>
      <c r="E86" s="87">
        <v>0.32746867174049743</v>
      </c>
      <c r="F86" s="87">
        <v>0.17269994850741505</v>
      </c>
      <c r="G86" s="88">
        <v>9.876333333333335</v>
      </c>
      <c r="H86" s="89">
        <v>0.22312248829090109</v>
      </c>
      <c r="I86" s="89">
        <v>9.0945983255474321</v>
      </c>
      <c r="J86" s="90">
        <v>2.6393183210295148</v>
      </c>
      <c r="K86" s="73"/>
      <c r="M86" s="306"/>
      <c r="N86" s="307"/>
      <c r="P86" s="301"/>
      <c r="AA86" s="40"/>
    </row>
    <row r="87" spans="2:27" ht="20.25" customHeight="1">
      <c r="B87" s="86" t="s">
        <v>120</v>
      </c>
      <c r="C87" s="327">
        <v>2405</v>
      </c>
      <c r="D87" s="87">
        <v>8.0250527542714955E-3</v>
      </c>
      <c r="E87" s="87">
        <v>0.32849759500528608</v>
      </c>
      <c r="F87" s="87">
        <v>0.17258484948740993</v>
      </c>
      <c r="G87" s="88">
        <v>10.344000000000001</v>
      </c>
      <c r="H87" s="89">
        <v>0.19497559526638877</v>
      </c>
      <c r="I87" s="89">
        <v>9.8840047729396758</v>
      </c>
      <c r="J87" s="90">
        <v>2.5728109755873083</v>
      </c>
      <c r="K87" s="73"/>
      <c r="M87" s="306"/>
      <c r="N87" s="307"/>
      <c r="P87" s="301"/>
      <c r="AA87" s="40"/>
    </row>
    <row r="88" spans="2:27" ht="20.25" customHeight="1">
      <c r="B88" s="86" t="s">
        <v>120</v>
      </c>
      <c r="C88" s="327">
        <v>2406</v>
      </c>
      <c r="D88" s="87">
        <v>9.4056440937902042E-3</v>
      </c>
      <c r="E88" s="87">
        <v>0.33515189768889592</v>
      </c>
      <c r="F88" s="87">
        <v>0.16831432622173825</v>
      </c>
      <c r="G88" s="88">
        <v>12.1053</v>
      </c>
      <c r="H88" s="89">
        <v>0.14840153802814368</v>
      </c>
      <c r="I88" s="89">
        <v>11.182730442866211</v>
      </c>
      <c r="J88" s="90">
        <v>2.341397093135889</v>
      </c>
      <c r="K88" s="73"/>
      <c r="M88" s="306"/>
      <c r="N88" s="307"/>
      <c r="P88" s="301"/>
      <c r="AA88" s="40"/>
    </row>
    <row r="89" spans="2:27" ht="20.25" customHeight="1">
      <c r="B89" s="86" t="s">
        <v>120</v>
      </c>
      <c r="C89" s="327">
        <v>2407</v>
      </c>
      <c r="D89" s="87">
        <v>1.1981077423289743E-2</v>
      </c>
      <c r="E89" s="87">
        <v>0.33714466726089581</v>
      </c>
      <c r="F89" s="87">
        <v>0.16031691308265561</v>
      </c>
      <c r="G89" s="88">
        <v>13.008699999999999</v>
      </c>
      <c r="H89" s="89">
        <v>0.12587615807849759</v>
      </c>
      <c r="I89" s="89">
        <v>11.624728083166818</v>
      </c>
      <c r="J89" s="90">
        <v>2.224536068968936</v>
      </c>
      <c r="K89" s="73"/>
      <c r="M89" s="306"/>
      <c r="N89" s="307"/>
      <c r="P89" s="301"/>
      <c r="AA89" s="40"/>
    </row>
    <row r="90" spans="2:27" ht="20.25" customHeight="1">
      <c r="B90" s="86" t="s">
        <v>120</v>
      </c>
      <c r="C90" s="327">
        <v>2408</v>
      </c>
      <c r="D90" s="87">
        <v>1.5118848216246908E-2</v>
      </c>
      <c r="E90" s="87">
        <v>0.3397304928717868</v>
      </c>
      <c r="F90" s="87">
        <v>0.15452174960576201</v>
      </c>
      <c r="G90" s="88">
        <v>13.6594</v>
      </c>
      <c r="H90" s="89">
        <v>0.16663235081692032</v>
      </c>
      <c r="I90" s="89">
        <v>12.304013761213671</v>
      </c>
      <c r="J90" s="90">
        <v>2.1607736947563416</v>
      </c>
      <c r="K90" s="73"/>
      <c r="M90" s="306"/>
      <c r="N90" s="307"/>
      <c r="P90" s="301"/>
      <c r="AA90" s="40"/>
    </row>
    <row r="91" spans="2:27" ht="20.25" customHeight="1">
      <c r="B91" s="86" t="s">
        <v>120</v>
      </c>
      <c r="C91" s="327">
        <v>2409</v>
      </c>
      <c r="D91" s="87">
        <v>1.380335157015854E-2</v>
      </c>
      <c r="E91" s="87">
        <v>0.33247801354803247</v>
      </c>
      <c r="F91" s="87">
        <v>0.16384541142104381</v>
      </c>
      <c r="G91" s="88">
        <v>12.4633</v>
      </c>
      <c r="H91" s="89">
        <v>0.12916662510989385</v>
      </c>
      <c r="I91" s="89">
        <v>10.567137950446126</v>
      </c>
      <c r="J91" s="90">
        <v>2.2855703702552166</v>
      </c>
      <c r="K91" s="73"/>
      <c r="M91" s="306"/>
      <c r="N91" s="307"/>
      <c r="P91" s="301"/>
      <c r="AA91" s="40"/>
    </row>
    <row r="92" spans="2:27" ht="20.25" customHeight="1">
      <c r="B92" s="86" t="s">
        <v>120</v>
      </c>
      <c r="C92" s="327">
        <v>2410</v>
      </c>
      <c r="D92" s="87">
        <v>1.1001681654276514E-2</v>
      </c>
      <c r="E92" s="87">
        <v>0.33354188671136126</v>
      </c>
      <c r="F92" s="87">
        <v>0.18088793318891497</v>
      </c>
      <c r="G92" s="88">
        <v>11.006699999999999</v>
      </c>
      <c r="H92" s="89">
        <v>0.20843799916558339</v>
      </c>
      <c r="I92" s="89">
        <v>11.72539266320597</v>
      </c>
      <c r="J92" s="90">
        <v>2.5039043127858465</v>
      </c>
      <c r="K92" s="73"/>
      <c r="M92" s="306"/>
      <c r="N92" s="307"/>
      <c r="P92" s="301"/>
      <c r="AA92" s="40"/>
    </row>
    <row r="93" spans="2:27" ht="20.25" customHeight="1">
      <c r="B93" s="86" t="s">
        <v>120</v>
      </c>
      <c r="C93" s="327">
        <v>2411</v>
      </c>
      <c r="D93" s="87">
        <v>1.2150640187669188E-2</v>
      </c>
      <c r="E93" s="87">
        <v>0.33858280606602997</v>
      </c>
      <c r="F93" s="87">
        <v>0.18192875575916895</v>
      </c>
      <c r="G93" s="88">
        <v>11.2173</v>
      </c>
      <c r="H93" s="89">
        <v>0.21242095530012275</v>
      </c>
      <c r="I93" s="89">
        <v>11.615358619602457</v>
      </c>
      <c r="J93" s="90">
        <v>2.4745111044571719</v>
      </c>
      <c r="K93" s="73"/>
      <c r="M93" s="306"/>
      <c r="N93" s="307"/>
      <c r="P93" s="301"/>
      <c r="AA93" s="40"/>
    </row>
    <row r="94" spans="2:27" ht="20.25" customHeight="1">
      <c r="B94" s="86" t="s">
        <v>120</v>
      </c>
      <c r="C94" s="327">
        <v>2412</v>
      </c>
      <c r="D94" s="87">
        <v>1.5372429056386498E-2</v>
      </c>
      <c r="E94" s="87">
        <v>0.33397912851443606</v>
      </c>
      <c r="F94" s="87">
        <v>0.18040030689269573</v>
      </c>
      <c r="G94" s="88">
        <v>10.661899999999999</v>
      </c>
      <c r="H94" s="89">
        <v>0.18859913019128929</v>
      </c>
      <c r="I94" s="89">
        <v>9.6866608812137187</v>
      </c>
      <c r="J94" s="90">
        <v>2.5366352777275099</v>
      </c>
      <c r="K94" s="73"/>
      <c r="M94" s="306"/>
      <c r="N94" s="307"/>
      <c r="P94" s="301"/>
      <c r="AA94" s="40"/>
    </row>
    <row r="95" spans="2:27" ht="20.25" customHeight="1">
      <c r="B95" s="86" t="s">
        <v>120</v>
      </c>
      <c r="C95" s="327">
        <v>2501</v>
      </c>
      <c r="D95" s="87">
        <v>1.689773161315616E-2</v>
      </c>
      <c r="E95" s="87">
        <v>0.33470443849678161</v>
      </c>
      <c r="F95" s="87">
        <v>0.18459330144609865</v>
      </c>
      <c r="G95" s="88">
        <v>10.93</v>
      </c>
      <c r="H95" s="89">
        <v>0.28491362256944935</v>
      </c>
      <c r="I95" s="89">
        <v>10.335101995166301</v>
      </c>
      <c r="J95" s="90">
        <v>2.5350910608151862</v>
      </c>
      <c r="K95" s="73" t="s">
        <v>66</v>
      </c>
      <c r="M95" s="306"/>
      <c r="N95" s="307"/>
      <c r="P95" s="301"/>
      <c r="AA95" s="40"/>
    </row>
    <row r="96" spans="2:27" ht="20.25" customHeight="1">
      <c r="B96" s="86" t="s">
        <v>122</v>
      </c>
      <c r="C96" s="327">
        <v>2401</v>
      </c>
      <c r="D96" s="87">
        <v>4.6806470329442088E-2</v>
      </c>
      <c r="E96" s="87">
        <v>0.40652140985803903</v>
      </c>
      <c r="F96" s="87">
        <v>0.17114653916762185</v>
      </c>
      <c r="G96" s="88">
        <v>14.279</v>
      </c>
      <c r="H96" s="89">
        <v>1.8347823667723417</v>
      </c>
      <c r="I96" s="89">
        <v>28.403737707570645</v>
      </c>
      <c r="J96" s="90">
        <v>2.1237495411067204</v>
      </c>
      <c r="K96" s="73"/>
      <c r="M96" s="306"/>
      <c r="N96" s="307"/>
      <c r="P96" s="301"/>
      <c r="AA96" s="40"/>
    </row>
    <row r="97" spans="2:27" ht="20.25" customHeight="1">
      <c r="B97" s="86" t="s">
        <v>122</v>
      </c>
      <c r="C97" s="327">
        <v>2402</v>
      </c>
      <c r="D97" s="87">
        <v>2.4842756666892448E-2</v>
      </c>
      <c r="E97" s="87">
        <v>0.37206685611614415</v>
      </c>
      <c r="F97" s="87">
        <v>0.14093939495918217</v>
      </c>
      <c r="G97" s="88">
        <v>10.451666666666666</v>
      </c>
      <c r="H97" s="89">
        <v>0.12468991177565293</v>
      </c>
      <c r="I97" s="89">
        <v>7.4522119612299811</v>
      </c>
      <c r="J97" s="90">
        <v>2.4700556710157833</v>
      </c>
      <c r="K97" s="73"/>
      <c r="M97" s="306"/>
      <c r="N97" s="307"/>
      <c r="P97" s="301"/>
      <c r="AA97" s="40"/>
    </row>
    <row r="98" spans="2:27" ht="20.25" customHeight="1">
      <c r="B98" s="86" t="s">
        <v>122</v>
      </c>
      <c r="C98" s="327">
        <v>2403</v>
      </c>
      <c r="D98" s="87">
        <v>9.4764944420447153E-3</v>
      </c>
      <c r="E98" s="87">
        <v>0.37148081706900532</v>
      </c>
      <c r="F98" s="87">
        <v>0.15156080671034078</v>
      </c>
      <c r="G98" s="88">
        <v>10.387333333333332</v>
      </c>
      <c r="H98" s="89">
        <v>0.17156285729496845</v>
      </c>
      <c r="I98" s="89">
        <v>7.7666233175436519</v>
      </c>
      <c r="J98" s="90">
        <v>2.475478286498122</v>
      </c>
      <c r="K98" s="73"/>
      <c r="M98" s="306"/>
      <c r="N98" s="307"/>
      <c r="P98" s="301"/>
      <c r="AA98" s="40"/>
    </row>
    <row r="99" spans="2:27" ht="20.25" customHeight="1">
      <c r="B99" s="86" t="s">
        <v>122</v>
      </c>
      <c r="C99" s="327">
        <v>2404</v>
      </c>
      <c r="D99" s="87">
        <v>8.6682764135750066E-3</v>
      </c>
      <c r="E99" s="87">
        <v>0.37428133271365172</v>
      </c>
      <c r="F99" s="87">
        <v>0.16861882533880929</v>
      </c>
      <c r="G99" s="88">
        <v>11.109333333333334</v>
      </c>
      <c r="H99" s="89">
        <v>0.24092206651661258</v>
      </c>
      <c r="I99" s="89">
        <v>8.2831934802921552</v>
      </c>
      <c r="J99" s="90">
        <v>2.4035670664473363</v>
      </c>
      <c r="K99" s="73"/>
      <c r="M99" s="306"/>
      <c r="N99" s="307"/>
      <c r="P99" s="301"/>
      <c r="AA99" s="40"/>
    </row>
    <row r="100" spans="2:27" ht="20.25" customHeight="1">
      <c r="B100" s="86" t="s">
        <v>122</v>
      </c>
      <c r="C100" s="327">
        <v>2405</v>
      </c>
      <c r="D100" s="87">
        <v>9.9818343197268112E-3</v>
      </c>
      <c r="E100" s="87">
        <v>0.37133108054869501</v>
      </c>
      <c r="F100" s="87">
        <v>0.17228737798645144</v>
      </c>
      <c r="G100" s="88">
        <v>12.082272727272731</v>
      </c>
      <c r="H100" s="89">
        <v>0.34612940499533956</v>
      </c>
      <c r="I100" s="89">
        <v>10.356015799458019</v>
      </c>
      <c r="J100" s="90">
        <v>2.3073658619619581</v>
      </c>
      <c r="K100" s="73"/>
      <c r="M100" s="306"/>
      <c r="N100" s="307"/>
      <c r="P100" s="301"/>
      <c r="AA100" s="40"/>
    </row>
    <row r="101" spans="2:27" ht="20.25" customHeight="1">
      <c r="B101" s="86" t="s">
        <v>122</v>
      </c>
      <c r="C101" s="327">
        <v>2406</v>
      </c>
      <c r="D101" s="87">
        <v>1.11412766033107E-2</v>
      </c>
      <c r="E101" s="87">
        <v>0.37043195156826997</v>
      </c>
      <c r="F101" s="87">
        <v>0.17269956160292704</v>
      </c>
      <c r="G101" s="88">
        <v>13.472727272727271</v>
      </c>
      <c r="H101" s="89">
        <v>0.23230383507650362</v>
      </c>
      <c r="I101" s="89">
        <v>9.2906250883556947</v>
      </c>
      <c r="J101" s="90">
        <v>2.1419805141024288</v>
      </c>
      <c r="K101" s="73"/>
      <c r="M101" s="306"/>
      <c r="N101" s="307"/>
      <c r="P101" s="301"/>
      <c r="AA101" s="40"/>
    </row>
    <row r="102" spans="2:27" ht="20.25" customHeight="1">
      <c r="B102" s="86" t="s">
        <v>122</v>
      </c>
      <c r="C102" s="327">
        <v>2407</v>
      </c>
      <c r="D102" s="87">
        <v>1.307127307514468E-2</v>
      </c>
      <c r="E102" s="87">
        <v>0.37378266105920632</v>
      </c>
      <c r="F102" s="87">
        <v>0.17729849848724855</v>
      </c>
      <c r="G102" s="88">
        <v>14.662899999999999</v>
      </c>
      <c r="H102" s="89">
        <v>0.15508913243470573</v>
      </c>
      <c r="I102" s="89">
        <v>10.055196372805485</v>
      </c>
      <c r="J102" s="90">
        <v>2.0478374982061922</v>
      </c>
      <c r="K102" s="73"/>
      <c r="M102" s="306"/>
      <c r="N102" s="307"/>
      <c r="P102" s="301"/>
      <c r="AA102" s="40"/>
    </row>
    <row r="103" spans="2:27" ht="20.25" customHeight="1">
      <c r="B103" s="86" t="s">
        <v>122</v>
      </c>
      <c r="C103" s="327">
        <v>2408</v>
      </c>
      <c r="D103" s="87">
        <v>1.78577411481004E-2</v>
      </c>
      <c r="E103" s="87">
        <v>0.3740796056153754</v>
      </c>
      <c r="F103" s="87">
        <v>0.17019900379399577</v>
      </c>
      <c r="G103" s="88">
        <v>15.353600000000004</v>
      </c>
      <c r="H103" s="89">
        <v>0.13438123591387457</v>
      </c>
      <c r="I103" s="89">
        <v>11.501655525141368</v>
      </c>
      <c r="J103" s="90">
        <v>2.0237380997714656</v>
      </c>
      <c r="K103" s="73"/>
      <c r="M103" s="306"/>
      <c r="N103" s="307"/>
      <c r="P103" s="301"/>
      <c r="AA103" s="40"/>
    </row>
    <row r="104" spans="2:27" ht="20.25" customHeight="1">
      <c r="B104" s="86" t="s">
        <v>122</v>
      </c>
      <c r="C104" s="327">
        <v>2409</v>
      </c>
      <c r="D104" s="87">
        <v>1.3750289339741636E-2</v>
      </c>
      <c r="E104" s="87">
        <v>0.37719024456513389</v>
      </c>
      <c r="F104" s="87">
        <v>0.17771525198086052</v>
      </c>
      <c r="G104" s="88">
        <v>14.674099999999999</v>
      </c>
      <c r="H104" s="89">
        <v>0.2179726850519618</v>
      </c>
      <c r="I104" s="89">
        <v>10.285224395549205</v>
      </c>
      <c r="J104" s="90">
        <v>2.0648860703861556</v>
      </c>
      <c r="K104" s="73"/>
      <c r="M104" s="306"/>
      <c r="N104" s="307"/>
      <c r="P104" s="301"/>
      <c r="AA104" s="40"/>
    </row>
    <row r="105" spans="2:27" ht="20.25" customHeight="1">
      <c r="B105" s="86" t="s">
        <v>122</v>
      </c>
      <c r="C105" s="327">
        <v>2410</v>
      </c>
      <c r="D105" s="87">
        <v>9.8983375090104016E-3</v>
      </c>
      <c r="E105" s="87">
        <v>0.37727747119435512</v>
      </c>
      <c r="F105" s="87">
        <v>0.20093235433991449</v>
      </c>
      <c r="G105" s="88">
        <v>12.974833333333335</v>
      </c>
      <c r="H105" s="89">
        <v>0.27765525510071842</v>
      </c>
      <c r="I105" s="89">
        <v>11.997708698784557</v>
      </c>
      <c r="J105" s="90">
        <v>2.2316956406810462</v>
      </c>
      <c r="K105" s="73"/>
      <c r="M105" s="306"/>
      <c r="N105" s="307"/>
      <c r="P105" s="301"/>
      <c r="AA105" s="40"/>
    </row>
    <row r="106" spans="2:27" ht="20.25" customHeight="1">
      <c r="B106" s="86" t="s">
        <v>122</v>
      </c>
      <c r="C106" s="327">
        <v>2411</v>
      </c>
      <c r="D106" s="87">
        <v>8.9345627750639402E-3</v>
      </c>
      <c r="E106" s="87">
        <v>0.37860660306673632</v>
      </c>
      <c r="F106" s="87">
        <v>0.19271785778461667</v>
      </c>
      <c r="G106" s="88">
        <v>12.440636363636365</v>
      </c>
      <c r="H106" s="89">
        <v>0.20332758278085053</v>
      </c>
      <c r="I106" s="89">
        <v>9.7566664158450234</v>
      </c>
      <c r="J106" s="90">
        <v>2.3011900444803182</v>
      </c>
      <c r="K106" s="73"/>
      <c r="M106" s="306"/>
      <c r="N106" s="307"/>
      <c r="P106" s="301"/>
      <c r="AA106" s="40"/>
    </row>
    <row r="107" spans="2:27" ht="20.25" customHeight="1">
      <c r="B107" s="86" t="s">
        <v>122</v>
      </c>
      <c r="C107" s="327">
        <v>2412</v>
      </c>
      <c r="D107" s="87">
        <v>1.1267969263250747E-2</v>
      </c>
      <c r="E107" s="87">
        <v>0.37478819010322334</v>
      </c>
      <c r="F107" s="87">
        <v>0.18802375714990802</v>
      </c>
      <c r="G107" s="88">
        <v>11.829909090909091</v>
      </c>
      <c r="H107" s="89">
        <v>0.23080918561471594</v>
      </c>
      <c r="I107" s="89">
        <v>7.1656360311128671</v>
      </c>
      <c r="J107" s="90">
        <v>2.3479572084567852</v>
      </c>
      <c r="K107" s="73"/>
      <c r="M107" s="306"/>
      <c r="N107" s="307"/>
      <c r="P107" s="301"/>
      <c r="AA107" s="40"/>
    </row>
    <row r="108" spans="2:27" ht="20.25" customHeight="1">
      <c r="B108" s="86" t="s">
        <v>122</v>
      </c>
      <c r="C108" s="327">
        <v>2501</v>
      </c>
      <c r="D108" s="87">
        <v>1.259967538440737E-2</v>
      </c>
      <c r="E108" s="87">
        <v>0.37152341328397065</v>
      </c>
      <c r="F108" s="87">
        <v>0.18625113403435742</v>
      </c>
      <c r="G108" s="88">
        <v>11.624272727272727</v>
      </c>
      <c r="H108" s="89">
        <v>0.29362935358573478</v>
      </c>
      <c r="I108" s="89">
        <v>7.0848983632518383</v>
      </c>
      <c r="J108" s="90">
        <v>2.384319479109906</v>
      </c>
      <c r="K108" s="73" t="s">
        <v>69</v>
      </c>
      <c r="M108" s="306"/>
      <c r="N108" s="307"/>
      <c r="P108" s="301"/>
      <c r="AA108" s="40"/>
    </row>
    <row r="109" spans="2:27" ht="20.25" customHeight="1">
      <c r="B109" s="86" t="s">
        <v>121</v>
      </c>
      <c r="C109" s="327">
        <v>2401</v>
      </c>
      <c r="D109" s="87">
        <v>4.0723344985278936E-2</v>
      </c>
      <c r="E109" s="87">
        <v>0.37761276188133625</v>
      </c>
      <c r="F109" s="87">
        <v>0.2012328723655735</v>
      </c>
      <c r="G109" s="88">
        <v>14.838676470588231</v>
      </c>
      <c r="H109" s="89">
        <v>2.2952876120342558</v>
      </c>
      <c r="I109" s="89">
        <v>37.491169567556064</v>
      </c>
      <c r="J109" s="90">
        <v>1.9252712258556832</v>
      </c>
      <c r="K109" s="73"/>
      <c r="M109" s="306"/>
      <c r="N109" s="307"/>
      <c r="P109" s="301"/>
      <c r="AA109" s="40"/>
    </row>
    <row r="110" spans="2:27" ht="20.25" customHeight="1">
      <c r="B110" s="86" t="s">
        <v>121</v>
      </c>
      <c r="C110" s="327">
        <v>2402</v>
      </c>
      <c r="D110" s="87">
        <v>2.3781668830477172E-2</v>
      </c>
      <c r="E110" s="87">
        <v>0.33923911297442511</v>
      </c>
      <c r="F110" s="87">
        <v>0.16248724342331022</v>
      </c>
      <c r="G110" s="88">
        <v>10.648864864864862</v>
      </c>
      <c r="H110" s="89">
        <v>0.10839649605370237</v>
      </c>
      <c r="I110" s="89">
        <v>12.923818597675515</v>
      </c>
      <c r="J110" s="90">
        <v>2.2849369518371505</v>
      </c>
      <c r="K110" s="73"/>
      <c r="M110" s="306"/>
      <c r="N110" s="307"/>
      <c r="P110" s="301"/>
      <c r="AA110" s="40"/>
    </row>
    <row r="111" spans="2:27" ht="20.25" customHeight="1">
      <c r="B111" s="86" t="s">
        <v>121</v>
      </c>
      <c r="C111" s="327">
        <v>2403</v>
      </c>
      <c r="D111" s="87">
        <v>9.6428722218424179E-3</v>
      </c>
      <c r="E111" s="87">
        <v>0.33627011573849025</v>
      </c>
      <c r="F111" s="87">
        <v>0.16870186674389756</v>
      </c>
      <c r="G111" s="88">
        <v>10.151138888888887</v>
      </c>
      <c r="H111" s="89">
        <v>0.23497476800874378</v>
      </c>
      <c r="I111" s="89">
        <v>10.767937859015257</v>
      </c>
      <c r="J111" s="90">
        <v>2.3581038392153197</v>
      </c>
      <c r="K111" s="73"/>
      <c r="M111" s="306"/>
      <c r="N111" s="307"/>
      <c r="P111" s="301"/>
      <c r="AA111" s="40"/>
    </row>
    <row r="112" spans="2:27" ht="20.25" customHeight="1">
      <c r="B112" s="86" t="s">
        <v>121</v>
      </c>
      <c r="C112" s="327">
        <v>2404</v>
      </c>
      <c r="D112" s="87">
        <v>8.2057599124904165E-3</v>
      </c>
      <c r="E112" s="87">
        <v>0.33579786835263292</v>
      </c>
      <c r="F112" s="87">
        <v>0.18511820423680309</v>
      </c>
      <c r="G112" s="88">
        <v>10.851861111111113</v>
      </c>
      <c r="H112" s="89">
        <v>0.12931189332737464</v>
      </c>
      <c r="I112" s="89">
        <v>11.583054066666254</v>
      </c>
      <c r="J112" s="90">
        <v>2.2772282221301108</v>
      </c>
      <c r="K112" s="73"/>
      <c r="M112" s="306"/>
      <c r="N112" s="307"/>
      <c r="P112" s="301"/>
      <c r="AA112" s="40"/>
    </row>
    <row r="113" spans="2:27" ht="20.25" customHeight="1">
      <c r="B113" s="86" t="s">
        <v>121</v>
      </c>
      <c r="C113" s="327">
        <v>2405</v>
      </c>
      <c r="D113" s="87">
        <v>7.6915855243166976E-3</v>
      </c>
      <c r="E113" s="87">
        <v>0.33410806932236281</v>
      </c>
      <c r="F113" s="87">
        <v>0.18391460101268253</v>
      </c>
      <c r="G113" s="88">
        <v>11.755027777777777</v>
      </c>
      <c r="H113" s="89">
        <v>0.16230403207695501</v>
      </c>
      <c r="I113" s="89">
        <v>13.250255120171703</v>
      </c>
      <c r="J113" s="90">
        <v>2.1962077310475148</v>
      </c>
      <c r="K113" s="73"/>
      <c r="M113" s="306"/>
      <c r="N113" s="307"/>
      <c r="P113" s="301"/>
      <c r="AA113" s="40"/>
    </row>
    <row r="114" spans="2:27" ht="20.25" customHeight="1">
      <c r="B114" s="86" t="s">
        <v>121</v>
      </c>
      <c r="C114" s="327">
        <v>2406</v>
      </c>
      <c r="D114" s="87">
        <v>7.9911039583876551E-3</v>
      </c>
      <c r="E114" s="87">
        <v>0.33595035434814879</v>
      </c>
      <c r="F114" s="87">
        <v>0.16957479363740052</v>
      </c>
      <c r="G114" s="88">
        <v>12.83494285714286</v>
      </c>
      <c r="H114" s="89">
        <v>0.12904767770920134</v>
      </c>
      <c r="I114" s="89">
        <v>12.982606052712987</v>
      </c>
      <c r="J114" s="90">
        <v>2.087102825525708</v>
      </c>
      <c r="K114" s="73"/>
      <c r="M114" s="306"/>
      <c r="N114" s="307"/>
      <c r="P114" s="301"/>
      <c r="AA114" s="40"/>
    </row>
    <row r="115" spans="2:27" ht="20.25" customHeight="1">
      <c r="B115" s="86" t="s">
        <v>121</v>
      </c>
      <c r="C115" s="327">
        <v>2407</v>
      </c>
      <c r="D115" s="87">
        <v>8.7259296605852067E-3</v>
      </c>
      <c r="E115" s="87">
        <v>0.33915033700496711</v>
      </c>
      <c r="F115" s="87">
        <v>0.17245397183877434</v>
      </c>
      <c r="G115" s="88">
        <v>13.497818181818184</v>
      </c>
      <c r="H115" s="89">
        <v>0.1036031443534194</v>
      </c>
      <c r="I115" s="89">
        <v>13.009235606747087</v>
      </c>
      <c r="J115" s="90">
        <v>2.0162670382665797</v>
      </c>
      <c r="K115" s="73"/>
      <c r="M115" s="306"/>
      <c r="N115" s="307"/>
      <c r="P115" s="301"/>
      <c r="AA115" s="40"/>
    </row>
    <row r="116" spans="2:27" ht="20.25" customHeight="1">
      <c r="B116" s="86" t="s">
        <v>121</v>
      </c>
      <c r="C116" s="327">
        <v>2408</v>
      </c>
      <c r="D116" s="87">
        <v>1.0902437941918797E-2</v>
      </c>
      <c r="E116" s="87">
        <v>0.33815209836622551</v>
      </c>
      <c r="F116" s="87">
        <v>0.17155476479503107</v>
      </c>
      <c r="G116" s="88">
        <v>14.495218749999996</v>
      </c>
      <c r="H116" s="89">
        <v>8.6367665000033747E-2</v>
      </c>
      <c r="I116" s="89">
        <v>14.929179042847561</v>
      </c>
      <c r="J116" s="90">
        <v>1.9410428177723449</v>
      </c>
      <c r="K116" s="73"/>
      <c r="M116" s="306"/>
      <c r="N116" s="307"/>
      <c r="P116" s="301"/>
      <c r="AA116" s="40"/>
    </row>
    <row r="117" spans="2:27" ht="20.25" customHeight="1">
      <c r="B117" s="86" t="s">
        <v>121</v>
      </c>
      <c r="C117" s="327">
        <v>2409</v>
      </c>
      <c r="D117" s="87">
        <v>9.1892547415078976E-3</v>
      </c>
      <c r="E117" s="87">
        <v>0.34278887857311324</v>
      </c>
      <c r="F117" s="87">
        <v>0.17768202601226163</v>
      </c>
      <c r="G117" s="88">
        <v>14.112029411764706</v>
      </c>
      <c r="H117" s="89">
        <v>9.6761837806021128E-2</v>
      </c>
      <c r="I117" s="89">
        <v>15.805053776507849</v>
      </c>
      <c r="J117" s="90">
        <v>1.972924674505625</v>
      </c>
      <c r="K117" s="73"/>
      <c r="M117" s="306"/>
      <c r="N117" s="307"/>
      <c r="P117" s="301"/>
      <c r="AA117" s="40"/>
    </row>
    <row r="118" spans="2:27" ht="20.25" customHeight="1">
      <c r="B118" s="86" t="s">
        <v>121</v>
      </c>
      <c r="C118" s="327">
        <v>2410</v>
      </c>
      <c r="D118" s="87">
        <v>7.9023684525909889E-3</v>
      </c>
      <c r="E118" s="87">
        <v>0.34386299072568066</v>
      </c>
      <c r="F118" s="87">
        <v>0.20433231674641092</v>
      </c>
      <c r="G118" s="88">
        <v>12.56688888888889</v>
      </c>
      <c r="H118" s="89">
        <v>0.1565499141516932</v>
      </c>
      <c r="I118" s="89">
        <v>16.40603467420086</v>
      </c>
      <c r="J118" s="90">
        <v>2.1298880351494924</v>
      </c>
      <c r="K118" s="73"/>
      <c r="M118" s="306"/>
      <c r="N118" s="307"/>
      <c r="P118" s="301"/>
      <c r="AA118" s="40"/>
    </row>
    <row r="119" spans="2:27" ht="20.25" customHeight="1">
      <c r="B119" s="86" t="s">
        <v>121</v>
      </c>
      <c r="C119" s="327">
        <v>2411</v>
      </c>
      <c r="D119" s="87">
        <v>7.9598580186600598E-3</v>
      </c>
      <c r="E119" s="87">
        <v>0.34578335213156375</v>
      </c>
      <c r="F119" s="87">
        <v>0.20821148492236116</v>
      </c>
      <c r="G119" s="88">
        <v>12.404888888888891</v>
      </c>
      <c r="H119" s="89">
        <v>0.20547992600152937</v>
      </c>
      <c r="I119" s="89">
        <v>15.452678921976588</v>
      </c>
      <c r="J119" s="90">
        <v>2.1445240975456916</v>
      </c>
      <c r="K119" s="73"/>
      <c r="M119" s="306"/>
      <c r="N119" s="307"/>
      <c r="P119" s="301"/>
      <c r="AA119" s="40"/>
    </row>
    <row r="120" spans="2:27" ht="20.25" customHeight="1">
      <c r="B120" s="86" t="s">
        <v>121</v>
      </c>
      <c r="C120" s="327">
        <v>2412</v>
      </c>
      <c r="D120" s="87">
        <v>1.0305284459020526E-2</v>
      </c>
      <c r="E120" s="87">
        <v>0.34493617678378802</v>
      </c>
      <c r="F120" s="87">
        <v>0.20138518249598339</v>
      </c>
      <c r="G120" s="88">
        <v>12.509216216216217</v>
      </c>
      <c r="H120" s="89">
        <v>0.22768599133262193</v>
      </c>
      <c r="I120" s="89">
        <v>16.45123592509815</v>
      </c>
      <c r="J120" s="90">
        <v>2.1501738937424042</v>
      </c>
      <c r="K120" s="73"/>
    </row>
    <row r="121" spans="2:27" ht="20.25" customHeight="1">
      <c r="B121" s="86" t="s">
        <v>121</v>
      </c>
      <c r="C121" s="327">
        <v>2501</v>
      </c>
      <c r="D121" s="87">
        <v>1.212367361198353E-2</v>
      </c>
      <c r="E121" s="87">
        <v>0.3401159036303163</v>
      </c>
      <c r="F121" s="87">
        <v>0.19737431925606388</v>
      </c>
      <c r="G121" s="88">
        <v>12.285864864864864</v>
      </c>
      <c r="H121" s="89">
        <v>0.26677742148322786</v>
      </c>
      <c r="I121" s="89">
        <v>15.557311986939157</v>
      </c>
      <c r="J121" s="90">
        <v>2.1833486497931682</v>
      </c>
      <c r="K121" s="73" t="s">
        <v>69</v>
      </c>
    </row>
    <row r="122" spans="2:27" ht="20.25" customHeight="1">
      <c r="B122" s="86" t="s">
        <v>119</v>
      </c>
      <c r="C122" s="327">
        <v>2401</v>
      </c>
      <c r="D122" s="87">
        <v>5.0710398735990037E-2</v>
      </c>
      <c r="E122" s="87">
        <v>0.39489842208933323</v>
      </c>
      <c r="F122" s="87">
        <v>0.21040151971083632</v>
      </c>
      <c r="G122" s="88">
        <v>15.603965517241379</v>
      </c>
      <c r="H122" s="89">
        <v>2.6654766341083107</v>
      </c>
      <c r="I122" s="89">
        <v>40.378337331470135</v>
      </c>
      <c r="J122" s="90">
        <v>1.8376765178104644</v>
      </c>
      <c r="K122" s="73"/>
    </row>
    <row r="123" spans="2:27" ht="20.25" customHeight="1">
      <c r="B123" s="86" t="s">
        <v>119</v>
      </c>
      <c r="C123" s="327">
        <v>2402</v>
      </c>
      <c r="D123" s="87">
        <v>2.9147676696994518E-2</v>
      </c>
      <c r="E123" s="87">
        <v>0.35764950475778179</v>
      </c>
      <c r="F123" s="87">
        <v>0.17009041652644466</v>
      </c>
      <c r="G123" s="88">
        <v>11.12396666666667</v>
      </c>
      <c r="H123" s="89">
        <v>0.17956292928325432</v>
      </c>
      <c r="I123" s="89">
        <v>11.380084761885234</v>
      </c>
      <c r="J123" s="90">
        <v>2.1772653288551704</v>
      </c>
      <c r="K123" s="73"/>
    </row>
    <row r="124" spans="2:27" ht="20.25" customHeight="1">
      <c r="B124" s="86" t="s">
        <v>119</v>
      </c>
      <c r="C124" s="327">
        <v>2403</v>
      </c>
      <c r="D124" s="87">
        <v>1.1223730896214534E-2</v>
      </c>
      <c r="E124" s="87">
        <v>0.36004827931669142</v>
      </c>
      <c r="F124" s="87">
        <v>0.18385949552167308</v>
      </c>
      <c r="G124" s="88">
        <v>10.966633333333331</v>
      </c>
      <c r="H124" s="89">
        <v>0.17625199235756492</v>
      </c>
      <c r="I124" s="89">
        <v>10.955229259911777</v>
      </c>
      <c r="J124" s="90">
        <v>2.2078022442718295</v>
      </c>
      <c r="K124" s="73"/>
    </row>
    <row r="125" spans="2:27" ht="20.25" customHeight="1">
      <c r="B125" s="86" t="s">
        <v>119</v>
      </c>
      <c r="C125" s="327">
        <v>2404</v>
      </c>
      <c r="D125" s="87">
        <v>1.0004959671098636E-2</v>
      </c>
      <c r="E125" s="87">
        <v>0.36105069292501341</v>
      </c>
      <c r="F125" s="87">
        <v>0.19301637832270682</v>
      </c>
      <c r="G125" s="88">
        <v>11.685774193548385</v>
      </c>
      <c r="H125" s="89">
        <v>0.21325865975693242</v>
      </c>
      <c r="I125" s="89">
        <v>11.985713053095701</v>
      </c>
      <c r="J125" s="90">
        <v>2.1430537164426173</v>
      </c>
      <c r="K125" s="73"/>
    </row>
    <row r="126" spans="2:27" ht="20.25" customHeight="1">
      <c r="B126" s="86" t="s">
        <v>119</v>
      </c>
      <c r="C126" s="327">
        <v>2405</v>
      </c>
      <c r="D126" s="87">
        <v>9.8303311333821676E-3</v>
      </c>
      <c r="E126" s="87">
        <v>0.35912677571939539</v>
      </c>
      <c r="F126" s="87">
        <v>0.19178794670434193</v>
      </c>
      <c r="G126" s="88">
        <v>12.182677419354839</v>
      </c>
      <c r="H126" s="89">
        <v>0.18966323827555875</v>
      </c>
      <c r="I126" s="89">
        <v>13.033945830354538</v>
      </c>
      <c r="J126" s="90">
        <v>2.0956980159904193</v>
      </c>
      <c r="K126" s="73"/>
    </row>
    <row r="127" spans="2:27" ht="20.25" customHeight="1">
      <c r="B127" s="86" t="s">
        <v>119</v>
      </c>
      <c r="C127" s="327">
        <v>2406</v>
      </c>
      <c r="D127" s="87">
        <v>1.0943680146480041E-2</v>
      </c>
      <c r="E127" s="87">
        <v>0.35859630284308425</v>
      </c>
      <c r="F127" s="87">
        <v>0.1877100915847284</v>
      </c>
      <c r="G127" s="88">
        <v>13.354233333333333</v>
      </c>
      <c r="H127" s="89">
        <v>0.14891765723676983</v>
      </c>
      <c r="I127" s="89">
        <v>12.080791102777956</v>
      </c>
      <c r="J127" s="90">
        <v>1.9819814319369102</v>
      </c>
      <c r="K127" s="73"/>
    </row>
    <row r="128" spans="2:27" ht="20.25" customHeight="1">
      <c r="B128" s="86" t="s">
        <v>119</v>
      </c>
      <c r="C128" s="327">
        <v>2407</v>
      </c>
      <c r="D128" s="87">
        <v>1.2483642839884851E-2</v>
      </c>
      <c r="E128" s="87">
        <v>0.36251873140214796</v>
      </c>
      <c r="F128" s="87">
        <v>0.19693054656171932</v>
      </c>
      <c r="G128" s="88">
        <v>14.373612903225808</v>
      </c>
      <c r="H128" s="89">
        <v>0.16354381924404424</v>
      </c>
      <c r="I128" s="89">
        <v>13.144165428843149</v>
      </c>
      <c r="J128" s="90">
        <v>1.9080545609118267</v>
      </c>
      <c r="K128" s="73"/>
    </row>
    <row r="129" spans="2:11" ht="20.25" customHeight="1">
      <c r="B129" s="86" t="s">
        <v>119</v>
      </c>
      <c r="C129" s="327">
        <v>2408</v>
      </c>
      <c r="D129" s="87">
        <v>1.5782016451610308E-2</v>
      </c>
      <c r="E129" s="87">
        <v>0.35775381029270847</v>
      </c>
      <c r="F129" s="87">
        <v>0.19194268570514642</v>
      </c>
      <c r="G129" s="88">
        <v>15.227322580645161</v>
      </c>
      <c r="H129" s="89">
        <v>0.11082969847138019</v>
      </c>
      <c r="I129" s="89">
        <v>14.991510724164678</v>
      </c>
      <c r="J129" s="90">
        <v>1.8715815630983805</v>
      </c>
      <c r="K129" s="73"/>
    </row>
    <row r="130" spans="2:11" ht="20.25" customHeight="1">
      <c r="B130" s="86" t="s">
        <v>119</v>
      </c>
      <c r="C130" s="327">
        <v>2409</v>
      </c>
      <c r="D130" s="87">
        <v>1.3579436574327395E-2</v>
      </c>
      <c r="E130" s="87">
        <v>0.36076350785059919</v>
      </c>
      <c r="F130" s="87">
        <v>0.19907941245803448</v>
      </c>
      <c r="G130" s="88">
        <v>14.57066666666667</v>
      </c>
      <c r="H130" s="89">
        <v>0.21522098644111834</v>
      </c>
      <c r="I130" s="89">
        <v>14.889084934170903</v>
      </c>
      <c r="J130" s="90">
        <v>1.9018556318711961</v>
      </c>
      <c r="K130" s="73"/>
    </row>
    <row r="131" spans="2:11" ht="20.25" customHeight="1">
      <c r="B131" s="86" t="s">
        <v>119</v>
      </c>
      <c r="C131" s="327">
        <v>2410</v>
      </c>
      <c r="D131" s="87">
        <v>1.0877497921775413E-2</v>
      </c>
      <c r="E131" s="87">
        <v>0.36564881926143139</v>
      </c>
      <c r="F131" s="87">
        <v>0.22651092753924168</v>
      </c>
      <c r="G131" s="88">
        <v>13.435451612903226</v>
      </c>
      <c r="H131" s="89">
        <v>0.22464104610433908</v>
      </c>
      <c r="I131" s="89">
        <v>15.511719507420642</v>
      </c>
      <c r="J131" s="90">
        <v>2.0029125838934823</v>
      </c>
      <c r="K131" s="73"/>
    </row>
    <row r="132" spans="2:11" ht="20.25" customHeight="1">
      <c r="B132" s="86" t="s">
        <v>119</v>
      </c>
      <c r="C132" s="327">
        <v>2411</v>
      </c>
      <c r="D132" s="87">
        <v>1.1177465342940028E-2</v>
      </c>
      <c r="E132" s="87">
        <v>0.36636266038509752</v>
      </c>
      <c r="F132" s="87">
        <v>0.22539400444221858</v>
      </c>
      <c r="G132" s="88">
        <v>13.092645161290321</v>
      </c>
      <c r="H132" s="89">
        <v>0.30169450767356293</v>
      </c>
      <c r="I132" s="89">
        <v>16.117967752438215</v>
      </c>
      <c r="J132" s="90">
        <v>2.0306711919020346</v>
      </c>
      <c r="K132" s="73"/>
    </row>
    <row r="133" spans="2:11" ht="20.25" customHeight="1">
      <c r="B133" s="86" t="s">
        <v>119</v>
      </c>
      <c r="C133" s="327">
        <v>2412</v>
      </c>
      <c r="D133" s="87">
        <v>1.4684316026630406E-2</v>
      </c>
      <c r="E133" s="87">
        <v>0.36572212151529815</v>
      </c>
      <c r="F133" s="87">
        <v>0.2203072148599588</v>
      </c>
      <c r="G133" s="88">
        <v>12.804612903225808</v>
      </c>
      <c r="H133" s="89">
        <v>0.30809654602729897</v>
      </c>
      <c r="I133" s="89">
        <v>15.683309170961293</v>
      </c>
      <c r="J133" s="90">
        <v>2.0507583976729848</v>
      </c>
      <c r="K133" s="73"/>
    </row>
    <row r="134" spans="2:11" ht="20.25" customHeight="1">
      <c r="B134" s="86" t="s">
        <v>119</v>
      </c>
      <c r="C134" s="327">
        <v>2501</v>
      </c>
      <c r="D134" s="87">
        <v>1.621734498749421E-2</v>
      </c>
      <c r="E134" s="87">
        <v>0.36248159689121673</v>
      </c>
      <c r="F134" s="87">
        <v>0.21981324647454933</v>
      </c>
      <c r="G134" s="88">
        <v>12.761419354838704</v>
      </c>
      <c r="H134" s="89">
        <v>0.45779485263595648</v>
      </c>
      <c r="I134" s="89">
        <v>14.911800741670692</v>
      </c>
      <c r="J134" s="90">
        <v>2.0707460033369776</v>
      </c>
      <c r="K134" s="73" t="s">
        <v>69</v>
      </c>
    </row>
    <row r="135" spans="2:11" ht="20.25" customHeight="1">
      <c r="B135" s="86" t="s">
        <v>118</v>
      </c>
      <c r="C135" s="327">
        <v>2401</v>
      </c>
      <c r="D135" s="87">
        <v>4.4456996974096323E-2</v>
      </c>
      <c r="E135" s="87">
        <v>0.4118833377381666</v>
      </c>
      <c r="F135" s="87">
        <v>0.19860660051146156</v>
      </c>
      <c r="G135" s="88">
        <v>14.505769230769232</v>
      </c>
      <c r="H135" s="89">
        <v>2.2658335029036971</v>
      </c>
      <c r="I135" s="89">
        <v>43.189304158125474</v>
      </c>
      <c r="J135" s="90">
        <v>1.94502149162655</v>
      </c>
      <c r="K135" s="73"/>
    </row>
    <row r="136" spans="2:11" ht="20.25" customHeight="1">
      <c r="B136" s="86" t="s">
        <v>118</v>
      </c>
      <c r="C136" s="327">
        <v>2402</v>
      </c>
      <c r="D136" s="87">
        <v>3.0074539979112854E-2</v>
      </c>
      <c r="E136" s="87">
        <v>0.35648583159593006</v>
      </c>
      <c r="F136" s="87">
        <v>0.15222411147193946</v>
      </c>
      <c r="G136" s="88">
        <v>10.430733333333334</v>
      </c>
      <c r="H136" s="89">
        <v>0.10984160956753136</v>
      </c>
      <c r="I136" s="89">
        <v>12.298754688279441</v>
      </c>
      <c r="J136" s="90">
        <v>2.2899914357226301</v>
      </c>
      <c r="K136" s="73"/>
    </row>
    <row r="137" spans="2:11" ht="20.25" customHeight="1">
      <c r="B137" s="86" t="s">
        <v>118</v>
      </c>
      <c r="C137" s="327">
        <v>2403</v>
      </c>
      <c r="D137" s="87">
        <v>1.3836657439914456E-2</v>
      </c>
      <c r="E137" s="87">
        <v>0.34866486404958735</v>
      </c>
      <c r="F137" s="87">
        <v>0.14909040207335619</v>
      </c>
      <c r="G137" s="88">
        <v>10.045666666666669</v>
      </c>
      <c r="H137" s="89">
        <v>0.11852094360113812</v>
      </c>
      <c r="I137" s="89">
        <v>10.968777893652499</v>
      </c>
      <c r="J137" s="90">
        <v>2.3400820915632319</v>
      </c>
      <c r="K137" s="73"/>
    </row>
    <row r="138" spans="2:11" ht="20.25" customHeight="1">
      <c r="B138" s="86" t="s">
        <v>118</v>
      </c>
      <c r="C138" s="327">
        <v>2404</v>
      </c>
      <c r="D138" s="87">
        <v>1.2719879373983689E-2</v>
      </c>
      <c r="E138" s="87">
        <v>0.3551857392435116</v>
      </c>
      <c r="F138" s="87">
        <v>0.16848999247217608</v>
      </c>
      <c r="G138" s="88">
        <v>10.924933333333334</v>
      </c>
      <c r="H138" s="89">
        <v>0.12513631448580398</v>
      </c>
      <c r="I138" s="89">
        <v>12.84732828720921</v>
      </c>
      <c r="J138" s="90">
        <v>2.227020885836394</v>
      </c>
      <c r="K138" s="73"/>
    </row>
    <row r="139" spans="2:11" ht="20.25" customHeight="1">
      <c r="B139" s="86" t="s">
        <v>118</v>
      </c>
      <c r="C139" s="327">
        <v>2405</v>
      </c>
      <c r="D139" s="87">
        <v>1.1256996899064601E-2</v>
      </c>
      <c r="E139" s="87">
        <v>0.35280827891663163</v>
      </c>
      <c r="F139" s="87">
        <v>0.16690701947671513</v>
      </c>
      <c r="G139" s="88">
        <v>11.745133333333335</v>
      </c>
      <c r="H139" s="89">
        <v>0.11139814094978545</v>
      </c>
      <c r="I139" s="89">
        <v>11.672351549275081</v>
      </c>
      <c r="J139" s="90">
        <v>2.1918120329511535</v>
      </c>
      <c r="K139" s="73"/>
    </row>
    <row r="140" spans="2:11" ht="20.25" customHeight="1">
      <c r="B140" s="86" t="s">
        <v>118</v>
      </c>
      <c r="C140" s="327">
        <v>2406</v>
      </c>
      <c r="D140" s="87">
        <v>1.2282804867539758E-2</v>
      </c>
      <c r="E140" s="87">
        <v>0.3588552794657936</v>
      </c>
      <c r="F140" s="87">
        <v>0.17003079691947948</v>
      </c>
      <c r="G140" s="88">
        <v>13.534214285714285</v>
      </c>
      <c r="H140" s="89">
        <v>6.4508775494280218E-2</v>
      </c>
      <c r="I140" s="89">
        <v>13.235767203081982</v>
      </c>
      <c r="J140" s="90">
        <v>2.0149722089735449</v>
      </c>
      <c r="K140" s="73"/>
    </row>
    <row r="141" spans="2:11" ht="20.25" customHeight="1">
      <c r="B141" s="86" t="s">
        <v>118</v>
      </c>
      <c r="C141" s="327">
        <v>2407</v>
      </c>
      <c r="D141" s="87">
        <v>1.4711782355563719E-2</v>
      </c>
      <c r="E141" s="87">
        <v>0.35977930768143379</v>
      </c>
      <c r="F141" s="87">
        <v>0.15851054734176781</v>
      </c>
      <c r="G141" s="88">
        <v>13.986066666666668</v>
      </c>
      <c r="H141" s="89">
        <v>0.71616211148389075</v>
      </c>
      <c r="I141" s="89">
        <v>12.473462827195492</v>
      </c>
      <c r="J141" s="90">
        <v>1.9706535393044409</v>
      </c>
      <c r="K141" s="73"/>
    </row>
    <row r="142" spans="2:11" ht="20.25" customHeight="1">
      <c r="B142" s="86" t="s">
        <v>118</v>
      </c>
      <c r="C142" s="327">
        <v>2408</v>
      </c>
      <c r="D142" s="87">
        <v>1.7007694633925569E-2</v>
      </c>
      <c r="E142" s="87">
        <v>0.36426646286163988</v>
      </c>
      <c r="F142" s="87">
        <v>0.15664763032274057</v>
      </c>
      <c r="G142" s="88">
        <v>14.9850625</v>
      </c>
      <c r="H142" s="89">
        <v>0.20492887274037228</v>
      </c>
      <c r="I142" s="89">
        <v>13.465193131527394</v>
      </c>
      <c r="J142" s="90">
        <v>1.896074689814784</v>
      </c>
      <c r="K142" s="73"/>
    </row>
    <row r="143" spans="2:11" ht="20.25" customHeight="1">
      <c r="B143" s="86" t="s">
        <v>118</v>
      </c>
      <c r="C143" s="327">
        <v>2409</v>
      </c>
      <c r="D143" s="87">
        <v>1.5057123412886179E-2</v>
      </c>
      <c r="E143" s="87">
        <v>0.36096786089898569</v>
      </c>
      <c r="F143" s="87">
        <v>0.16079664424445975</v>
      </c>
      <c r="G143" s="88">
        <v>14.078125</v>
      </c>
      <c r="H143" s="89">
        <v>0.2805193499811528</v>
      </c>
      <c r="I143" s="89">
        <v>13.636193244346988</v>
      </c>
      <c r="J143" s="90">
        <v>1.956334678436223</v>
      </c>
      <c r="K143" s="73"/>
    </row>
    <row r="144" spans="2:11" ht="20.25" customHeight="1">
      <c r="B144" s="86" t="s">
        <v>118</v>
      </c>
      <c r="C144" s="327">
        <v>2410</v>
      </c>
      <c r="D144" s="87">
        <v>1.2730740665034206E-2</v>
      </c>
      <c r="E144" s="87">
        <v>0.36024829251301199</v>
      </c>
      <c r="F144" s="87">
        <v>0.19199025776030848</v>
      </c>
      <c r="G144" s="88">
        <v>13.018562500000002</v>
      </c>
      <c r="H144" s="89">
        <v>0.48449884793095366</v>
      </c>
      <c r="I144" s="89">
        <v>14.335823054317892</v>
      </c>
      <c r="J144" s="90">
        <v>2.0837705858760254</v>
      </c>
      <c r="K144" s="73"/>
    </row>
    <row r="145" spans="2:11" ht="20.25" customHeight="1">
      <c r="B145" s="86" t="s">
        <v>118</v>
      </c>
      <c r="C145" s="327">
        <v>2411</v>
      </c>
      <c r="D145" s="87">
        <v>1.3191287219195196E-2</v>
      </c>
      <c r="E145" s="87">
        <v>0.36053760117291395</v>
      </c>
      <c r="F145" s="87">
        <v>0.19007026228634352</v>
      </c>
      <c r="G145" s="88">
        <v>12.530312500000003</v>
      </c>
      <c r="H145" s="89">
        <v>0.59246126703018454</v>
      </c>
      <c r="I145" s="89">
        <v>12.841085139990273</v>
      </c>
      <c r="J145" s="90">
        <v>2.1190068933818944</v>
      </c>
      <c r="K145" s="73"/>
    </row>
    <row r="146" spans="2:11" ht="20.25" customHeight="1">
      <c r="B146" s="86" t="s">
        <v>118</v>
      </c>
      <c r="C146" s="327">
        <v>2412</v>
      </c>
      <c r="D146" s="87">
        <v>1.656982752906366E-2</v>
      </c>
      <c r="E146" s="87">
        <v>0.36135546254855022</v>
      </c>
      <c r="F146" s="87">
        <v>0.18396792769647419</v>
      </c>
      <c r="G146" s="88">
        <v>12.396933333333331</v>
      </c>
      <c r="H146" s="89">
        <v>0.68067902509042877</v>
      </c>
      <c r="I146" s="89">
        <v>12.338749446342604</v>
      </c>
      <c r="J146" s="90">
        <v>2.1477678967665792</v>
      </c>
      <c r="K146" s="73"/>
    </row>
    <row r="147" spans="2:11" ht="20.25" customHeight="1">
      <c r="B147" s="86" t="s">
        <v>118</v>
      </c>
      <c r="C147" s="327">
        <v>2501</v>
      </c>
      <c r="D147" s="87">
        <v>1.7497981684090662E-2</v>
      </c>
      <c r="E147" s="87">
        <v>0.35496082852588984</v>
      </c>
      <c r="F147" s="87">
        <v>0.1818631962529936</v>
      </c>
      <c r="G147" s="88">
        <v>12.054666666666668</v>
      </c>
      <c r="H147" s="89">
        <v>0.6880255076917654</v>
      </c>
      <c r="I147" s="89">
        <v>12.413736819630151</v>
      </c>
      <c r="J147" s="90">
        <v>2.1852124133328665</v>
      </c>
      <c r="K147" s="73" t="s">
        <v>69</v>
      </c>
    </row>
    <row r="148" spans="2:11" ht="20.25" customHeight="1">
      <c r="B148" s="84" t="s">
        <v>127</v>
      </c>
      <c r="C148" s="83"/>
      <c r="D148" s="84"/>
      <c r="E148" s="84"/>
      <c r="F148" s="84"/>
      <c r="G148" s="84"/>
      <c r="H148" s="84"/>
      <c r="I148" s="84"/>
      <c r="J148" s="84"/>
      <c r="K148" s="83"/>
    </row>
    <row r="149" spans="2:11" ht="20.25" customHeight="1">
      <c r="B149" s="232" t="str">
        <f>C72</f>
        <v>2-1</v>
      </c>
      <c r="C149" s="54"/>
      <c r="D149" s="85">
        <f>(SUMIFS(D$83:D$147,$B$83:$B$147,$B149,$C$83:$C$147,MAX($C$83:$C$147))/SUMIFS(D$83:D$147,$B$83:$B$147,$B149,$C$83:$C$147,2412))-1</f>
        <v>9.9223262060589734E-2</v>
      </c>
      <c r="E149" s="85">
        <f>(SUMIFS(E$83:E$147,$B$83:$B$147,$B149,$C$83:$C$147,MAX($C$83:$C$147))/SUMIFS(E$83:E$147,$B$83:$B$147,$B149,$C$83:$C$147,2412))-1</f>
        <v>2.1717224832933368E-3</v>
      </c>
      <c r="F149" s="85">
        <f>(SUMIFS(F$83:F$147,$B$83:$B$147,$B149,$C$83:$C$147,MAX($C$83:$C$147))/SUMIFS(F$83:F$147,$B$83:$B$147,$B149,$C$83:$C$147,2412))-1</f>
        <v>2.3242724059759912E-2</v>
      </c>
      <c r="G149" s="85">
        <f>(SUMIFS(G$83:G$147,$B$83:$B$147,$B149,$C$83:$C$147,MAX($C$83:$C$147))/SUMIFS(G$83:G$147,$B$83:$B$147,$B149,$C$83:$C$147,2412))-1</f>
        <v>2.5145611945338153E-2</v>
      </c>
      <c r="H149" s="85">
        <f>(SUMIFS(H$83:H$147,$B$83:$B$147,$B149,$C$83:$C$147,MAX($C$83:$C$147))/SUMIFS(H$83:H$147,$B$83:$B$147,$B149,$C$83:$C$147,2412))-1</f>
        <v>0.51068365098222746</v>
      </c>
      <c r="I149" s="85">
        <f>(SUMIFS(I$83:I$147,$B$83:$B$147,$B149,$C$83:$C$147,MAX($C$83:$C$147))/SUMIFS(I$83:I$147,$B$83:$B$147,$B149,$C$83:$C$147,2412))-1</f>
        <v>6.6941655324196159E-2</v>
      </c>
      <c r="J149" s="85">
        <f>(SUMIFS(J$83:J$147,$B$83:$B$147,$B149,$C$83:$C$147,MAX($C$83:$C$147))/SUMIFS(J$83:J$147,$B$83:$B$147,$B149,$C$83:$C$147,2412))-1</f>
        <v>-6.08765842642911E-4</v>
      </c>
      <c r="K149" s="55"/>
    </row>
    <row r="150" spans="2:11" ht="20.25" customHeight="1">
      <c r="B150" s="42" t="str">
        <f>D72</f>
        <v>급행95</v>
      </c>
      <c r="C150" s="54"/>
      <c r="D150" s="85">
        <f>(SUMIFS(D$83:D$147,$B$83:$B$147,$B150,$C$83:$C$147,MAX($C$83:$C$147))/SUMIFS(D$83:D$147,$B$83:$B$147,$B150,$C$83:$C$147,2412))-1</f>
        <v>0.11818510416955408</v>
      </c>
      <c r="E150" s="85">
        <f>(SUMIFS(E$83:E$147,$B$83:$B$147,$B150,$C$83:$C$147,MAX($C$83:$C$147))/SUMIFS(E$83:E$147,$B$83:$B$147,$B150,$C$83:$C$147,2412))-1</f>
        <v>-8.7109917160237416E-3</v>
      </c>
      <c r="F150" s="85">
        <f>(SUMIFS(F$83:F$147,$B$83:$B$147,$B150,$C$83:$C$147,MAX($C$83:$C$147))/SUMIFS(F$83:F$147,$B$83:$B$147,$B150,$C$83:$C$147,2412))-1</f>
        <v>-9.4276550071134002E-3</v>
      </c>
      <c r="G150" s="85">
        <f>(SUMIFS(G$83:G$147,$B$83:$B$147,$B150,$C$83:$C$147,MAX($C$83:$C$147))/SUMIFS(G$83:G$147,$B$83:$B$147,$B150,$C$83:$C$147,2412))-1</f>
        <v>-1.738275096250641E-2</v>
      </c>
      <c r="H150" s="85">
        <f>(SUMIFS(H$83:H$147,$B$83:$B$147,$B150,$C$83:$C$147,MAX($C$83:$C$147))/SUMIFS(H$83:H$147,$B$83:$B$147,$B150,$C$83:$C$147,2412))-1</f>
        <v>0.27217360437241434</v>
      </c>
      <c r="I150" s="85">
        <f>(SUMIFS(I$83:I$147,$B$83:$B$147,$B150,$C$83:$C$147,MAX($C$83:$C$147))/SUMIFS(I$83:I$147,$B$83:$B$147,$B150,$C$83:$C$147,2412))-1</f>
        <v>-1.1267341448891521E-2</v>
      </c>
      <c r="J150" s="85">
        <f>(SUMIFS(J$83:J$147,$B$83:$B$147,$B150,$C$83:$C$147,MAX($C$83:$C$147))/SUMIFS(J$83:J$147,$B$83:$B$147,$B150,$C$83:$C$147,2412))-1</f>
        <v>1.5486768890911939E-2</v>
      </c>
      <c r="K150" s="55"/>
    </row>
    <row r="151" spans="2:11" ht="20.25" customHeight="1">
      <c r="B151" s="42" t="str">
        <f>E72</f>
        <v>45</v>
      </c>
      <c r="C151" s="54"/>
      <c r="D151" s="85">
        <f>(SUMIFS(D$83:D$147,$B$83:$B$147,$B151,$C$83:$C$147,MAX($C$83:$C$147))/SUMIFS(D$83:D$147,$B$83:$B$147,$B151,$C$83:$C$147,2412))-1</f>
        <v>0.17645210670252909</v>
      </c>
      <c r="E151" s="85">
        <f>(SUMIFS(E$83:E$147,$B$83:$B$147,$B151,$C$83:$C$147,MAX($C$83:$C$147))/SUMIFS(E$83:E$147,$B$83:$B$147,$B151,$C$83:$C$147,2412))-1</f>
        <v>-1.3974391432108768E-2</v>
      </c>
      <c r="F151" s="85">
        <f>(SUMIFS(F$83:F$147,$B$83:$B$147,$B151,$C$83:$C$147,MAX($C$83:$C$147))/SUMIFS(F$83:F$147,$B$83:$B$147,$B151,$C$83:$C$147,2412))-1</f>
        <v>-1.9916377114783557E-2</v>
      </c>
      <c r="G151" s="85">
        <f>(SUMIFS(G$83:G$147,$B$83:$B$147,$B151,$C$83:$C$147,MAX($C$83:$C$147))/SUMIFS(G$83:G$147,$B$83:$B$147,$B151,$C$83:$C$147,2412))-1</f>
        <v>-1.7854943706370086E-2</v>
      </c>
      <c r="H151" s="85">
        <f>(SUMIFS(H$83:H$147,$B$83:$B$147,$B151,$C$83:$C$147,MAX($C$83:$C$147))/SUMIFS(H$83:H$147,$B$83:$B$147,$B151,$C$83:$C$147,2412))-1</f>
        <v>0.17169009793623191</v>
      </c>
      <c r="I151" s="85">
        <f>(SUMIFS(I$83:I$147,$B$83:$B$147,$B151,$C$83:$C$147,MAX($C$83:$C$147))/SUMIFS(I$83:I$147,$B$83:$B$147,$B151,$C$83:$C$147,2412))-1</f>
        <v>-5.4337798219476929E-2</v>
      </c>
      <c r="J151" s="85">
        <f>(SUMIFS(J$83:J$147,$B$83:$B$147,$B151,$C$83:$C$147,MAX($C$83:$C$147))/SUMIFS(J$83:J$147,$B$83:$B$147,$B151,$C$83:$C$147,2412))-1</f>
        <v>1.5428871193772675E-2</v>
      </c>
      <c r="K151" s="55"/>
    </row>
    <row r="152" spans="2:11" ht="20.25" customHeight="1">
      <c r="B152" s="42" t="str">
        <f>F72</f>
        <v>2</v>
      </c>
      <c r="C152" s="54"/>
      <c r="D152" s="85">
        <f>(SUMIFS(D$83:D$147,$B$83:$B$147,$B152,$C$83:$C$147,MAX($C$83:$C$147))/SUMIFS(D$83:D$147,$B$83:$B$147,$B152,$C$83:$C$147,2412))-1</f>
        <v>0.10439907164103612</v>
      </c>
      <c r="E152" s="85">
        <f>(SUMIFS(E$83:E$147,$B$83:$B$147,$B152,$C$83:$C$147,MAX($C$83:$C$147))/SUMIFS(E$83:E$147,$B$83:$B$147,$B152,$C$83:$C$147,2412))-1</f>
        <v>-8.860619671172576E-3</v>
      </c>
      <c r="F152" s="85">
        <f>(SUMIFS(F$83:F$147,$B$83:$B$147,$B152,$C$83:$C$147,MAX($C$83:$C$147))/SUMIFS(F$83:F$147,$B$83:$B$147,$B152,$C$83:$C$147,2412))-1</f>
        <v>-2.2421797929925713E-3</v>
      </c>
      <c r="G152" s="85">
        <f>(SUMIFS(G$83:G$147,$B$83:$B$147,$B152,$C$83:$C$147,MAX($C$83:$C$147))/SUMIFS(G$83:G$147,$B$83:$B$147,$B152,$C$83:$C$147,2412))-1</f>
        <v>-3.3732802946523366E-3</v>
      </c>
      <c r="H152" s="85">
        <f>(SUMIFS(H$83:H$147,$B$83:$B$147,$B152,$C$83:$C$147,MAX($C$83:$C$147))/SUMIFS(H$83:H$147,$B$83:$B$147,$B152,$C$83:$C$147,2412))-1</f>
        <v>0.48588115815940847</v>
      </c>
      <c r="I152" s="85">
        <f>(SUMIFS(I$83:I$147,$B$83:$B$147,$B152,$C$83:$C$147,MAX($C$83:$C$147))/SUMIFS(I$83:I$147,$B$83:$B$147,$B152,$C$83:$C$147,2412))-1</f>
        <v>-4.9192961822056014E-2</v>
      </c>
      <c r="J152" s="85">
        <f>(SUMIFS(J$83:J$147,$B$83:$B$147,$B152,$C$83:$C$147,MAX($C$83:$C$147))/SUMIFS(J$83:J$147,$B$83:$B$147,$B152,$C$83:$C$147,2412))-1</f>
        <v>9.746445844948326E-3</v>
      </c>
      <c r="K152" s="55"/>
    </row>
    <row r="153" spans="2:11" ht="20.25" customHeight="1">
      <c r="B153" s="42" t="str">
        <f>G72</f>
        <v>10</v>
      </c>
      <c r="C153" s="54"/>
      <c r="D153" s="85">
        <f>(SUMIFS(D$83:D$147,$B$83:$B$147,$B153,$C$83:$C$147,MAX($C$83:$C$147))/SUMIFS(D$83:D$147,$B$83:$B$147,$B153,$C$83:$C$147,2412))-1</f>
        <v>5.6014714299168711E-2</v>
      </c>
      <c r="E153" s="85">
        <f>(SUMIFS(E$83:E$147,$B$83:$B$147,$B153,$C$83:$C$147,MAX($C$83:$C$147))/SUMIFS(E$83:E$147,$B$83:$B$147,$B153,$C$83:$C$147,2412))-1</f>
        <v>-1.7696242856163336E-2</v>
      </c>
      <c r="F153" s="85">
        <f>(SUMIFS(F$83:F$147,$B$83:$B$147,$B153,$C$83:$C$147,MAX($C$83:$C$147))/SUMIFS(F$83:F$147,$B$83:$B$147,$B153,$C$83:$C$147,2412))-1</f>
        <v>-1.1440752036698254E-2</v>
      </c>
      <c r="G153" s="85">
        <f>(SUMIFS(G$83:G$147,$B$83:$B$147,$B153,$C$83:$C$147,MAX($C$83:$C$147))/SUMIFS(G$83:G$147,$B$83:$B$147,$B153,$C$83:$C$147,2412))-1</f>
        <v>-2.7608978564590991E-2</v>
      </c>
      <c r="H153" s="85">
        <f>(SUMIFS(H$83:H$147,$B$83:$B$147,$B153,$C$83:$C$147,MAX($C$83:$C$147))/SUMIFS(H$83:H$147,$B$83:$B$147,$B153,$C$83:$C$147,2412))-1</f>
        <v>1.0792873484474885E-2</v>
      </c>
      <c r="I153" s="85">
        <f>(SUMIFS(I$83:I$147,$B$83:$B$147,$B153,$C$83:$C$147,MAX($C$83:$C$147))/SUMIFS(I$83:I$147,$B$83:$B$147,$B153,$C$83:$C$147,2412))-1</f>
        <v>6.0773884431031266E-3</v>
      </c>
      <c r="J153" s="85">
        <f>(SUMIFS(J$83:J$147,$B$83:$B$147,$B153,$C$83:$C$147,MAX($C$83:$C$147))/SUMIFS(J$83:J$147,$B$83:$B$147,$B153,$C$83:$C$147,2412))-1</f>
        <v>1.7434154138656899E-2</v>
      </c>
      <c r="K153" s="55"/>
    </row>
    <row r="154" spans="2:11" ht="20.25" customHeight="1" thickBot="1"/>
    <row r="155" spans="2:11" ht="17.25" thickTop="1">
      <c r="B155" s="25" t="s">
        <v>51</v>
      </c>
      <c r="C155" s="25"/>
      <c r="D155" s="25"/>
      <c r="E155" s="25"/>
      <c r="F155" s="171" t="s">
        <v>77</v>
      </c>
      <c r="G155" s="43"/>
      <c r="H155" s="25"/>
      <c r="I155" s="25"/>
    </row>
    <row r="156" spans="2:11">
      <c r="B156" s="26" t="s">
        <v>33</v>
      </c>
      <c r="C156" s="26" t="s">
        <v>52</v>
      </c>
      <c r="D156" s="26"/>
      <c r="E156" s="26"/>
      <c r="F156" s="91" t="s">
        <v>78</v>
      </c>
      <c r="G156" s="44"/>
      <c r="H156" s="46" t="s">
        <v>81</v>
      </c>
      <c r="I156" s="46"/>
    </row>
    <row r="157" spans="2:11">
      <c r="B157" s="26" t="s">
        <v>34</v>
      </c>
      <c r="C157" s="26" t="s">
        <v>53</v>
      </c>
      <c r="D157" s="26"/>
      <c r="E157" s="26"/>
      <c r="F157" s="91" t="s">
        <v>79</v>
      </c>
      <c r="G157" s="44"/>
      <c r="H157" s="46" t="s">
        <v>82</v>
      </c>
      <c r="I157" s="46"/>
    </row>
    <row r="158" spans="2:11">
      <c r="B158" s="26" t="s">
        <v>4</v>
      </c>
      <c r="C158" s="26" t="s">
        <v>54</v>
      </c>
      <c r="D158" s="26"/>
      <c r="E158" s="26"/>
      <c r="F158" s="91" t="s">
        <v>80</v>
      </c>
      <c r="G158" s="44"/>
      <c r="H158" s="46" t="s">
        <v>83</v>
      </c>
      <c r="I158" s="46"/>
    </row>
    <row r="159" spans="2:11">
      <c r="B159" s="26" t="s">
        <v>5</v>
      </c>
      <c r="C159" s="26" t="s">
        <v>55</v>
      </c>
      <c r="D159" s="26"/>
      <c r="E159" s="26"/>
      <c r="F159" s="91" t="s">
        <v>87</v>
      </c>
      <c r="G159" s="44"/>
      <c r="H159" s="46" t="s">
        <v>84</v>
      </c>
      <c r="I159" s="46"/>
    </row>
    <row r="160" spans="2:11">
      <c r="B160" s="26" t="s">
        <v>56</v>
      </c>
      <c r="C160" s="26" t="s">
        <v>57</v>
      </c>
      <c r="D160" s="26"/>
      <c r="E160" s="26"/>
      <c r="F160" s="91" t="s">
        <v>88</v>
      </c>
      <c r="G160" s="44"/>
      <c r="H160" s="46" t="s">
        <v>85</v>
      </c>
      <c r="I160" s="46"/>
    </row>
    <row r="161" spans="2:9" ht="17.25" thickBot="1">
      <c r="B161" s="27" t="s">
        <v>58</v>
      </c>
      <c r="C161" s="27" t="s">
        <v>59</v>
      </c>
      <c r="D161" s="27"/>
      <c r="E161" s="27"/>
      <c r="F161" s="92" t="s">
        <v>89</v>
      </c>
      <c r="G161" s="45"/>
      <c r="H161" s="47" t="s">
        <v>86</v>
      </c>
      <c r="I161" s="47"/>
    </row>
    <row r="162" spans="2:9" ht="17.25" thickTop="1"/>
    <row r="163" spans="2:9" ht="6.75" customHeight="1"/>
  </sheetData>
  <mergeCells count="3">
    <mergeCell ref="O9:P9"/>
    <mergeCell ref="C4:D4"/>
    <mergeCell ref="C5:D5"/>
  </mergeCells>
  <phoneticPr fontId="3" type="noConversion"/>
  <conditionalFormatting sqref="B83:K94 B101:K147">
    <cfRule type="expression" dxfId="67" priority="1">
      <formula>$B83&lt;&gt;$B84</formula>
    </cfRule>
  </conditionalFormatting>
  <conditionalFormatting sqref="B95:K100">
    <cfRule type="expression" dxfId="66" priority="66">
      <formula>$B95&lt;&gt;$B101</formula>
    </cfRule>
  </conditionalFormatting>
  <conditionalFormatting sqref="C73:K73">
    <cfRule type="containsText" dxfId="65" priority="2" operator="containsText" text="F">
      <formula>NOT(ISERROR(SEARCH("F",C73)))</formula>
    </cfRule>
    <cfRule type="containsText" dxfId="64" priority="3" operator="containsText" text="D">
      <formula>NOT(ISERROR(SEARCH("D",C73)))</formula>
    </cfRule>
    <cfRule type="containsText" dxfId="63" priority="4" operator="containsText" text="S">
      <formula>NOT(ISERROR(SEARCH("S",C73)))</formula>
    </cfRule>
    <cfRule type="containsText" dxfId="62" priority="5" operator="containsText" text="A">
      <formula>NOT(ISERROR(SEARCH("A",C73)))</formula>
    </cfRule>
  </conditionalFormatting>
  <conditionalFormatting sqref="D60:K60 D62:K63 D64:D69 D70:K71 D80:K80 D148:K148 K149:K153">
    <cfRule type="containsText" dxfId="61" priority="60" operator="containsText" text="악화">
      <formula>NOT(ISERROR(SEARCH("악화",D60)))</formula>
    </cfRule>
  </conditionalFormatting>
  <conditionalFormatting sqref="D60:K60 D62:K63 D70:K71 D80:K80 D148:K148 K149:K153 D64:D69">
    <cfRule type="containsText" dxfId="60" priority="59" operator="containsText" text="개선">
      <formula>NOT(ISERROR(SEARCH("개선",D60)))</formula>
    </cfRule>
  </conditionalFormatting>
  <conditionalFormatting sqref="G4:G5">
    <cfRule type="containsText" dxfId="59" priority="10" operator="containsText" text="S">
      <formula>NOT(ISERROR(SEARCH("S",G4)))</formula>
    </cfRule>
    <cfRule type="containsText" dxfId="58" priority="11" operator="containsText" text="A">
      <formula>NOT(ISERROR(SEARCH("A",G4)))</formula>
    </cfRule>
  </conditionalFormatting>
  <conditionalFormatting sqref="G5">
    <cfRule type="containsText" dxfId="57" priority="6" operator="containsText" text="F">
      <formula>NOT(ISERROR(SEARCH("F",G5)))</formula>
    </cfRule>
    <cfRule type="containsText" dxfId="56" priority="7" operator="containsText" text="D">
      <formula>NOT(ISERROR(SEARCH("D",G5)))</formula>
    </cfRule>
  </conditionalFormatting>
  <conditionalFormatting sqref="K1:K24 J25 K27:K31 K33:K72 K74:K1048576">
    <cfRule type="containsText" dxfId="55" priority="12" operator="containsText" text="D">
      <formula>NOT(ISERROR(SEARCH("D",J1)))</formula>
    </cfRule>
    <cfRule type="containsText" dxfId="54" priority="13" operator="containsText" text="F">
      <formula>NOT(ISERROR(SEARCH("F",J1)))</formula>
    </cfRule>
    <cfRule type="containsText" dxfId="53" priority="14" operator="containsText" text="S">
      <formula>NOT(ISERROR(SEARCH("S",J1)))</formula>
    </cfRule>
    <cfRule type="containsText" dxfId="52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D149:J153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108"/>
  <sheetViews>
    <sheetView showGridLines="0" view="pageBreakPreview" zoomScale="87" zoomScaleNormal="85" zoomScaleSheetLayoutView="87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155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143</v>
      </c>
      <c r="C4" s="137" t="s">
        <v>1</v>
      </c>
      <c r="D4" s="137" t="s">
        <v>10</v>
      </c>
      <c r="E4" s="138" t="s">
        <v>142</v>
      </c>
      <c r="F4" s="124" t="s">
        <v>45</v>
      </c>
      <c r="G4" s="148" t="s">
        <v>145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2" t="str">
        <f>W5</f>
        <v>동화운수</v>
      </c>
      <c r="B5" s="142" t="str">
        <f>X5</f>
        <v>10</v>
      </c>
      <c r="C5" s="143" t="str">
        <f>Y5</f>
        <v>70바1824</v>
      </c>
      <c r="D5" s="131" t="str">
        <f>Z5</f>
        <v>대형</v>
      </c>
      <c r="E5" s="127" t="str">
        <f>AZ5</f>
        <v>A</v>
      </c>
      <c r="F5" s="150">
        <f>G5/H5</f>
        <v>0.97130434782608699</v>
      </c>
      <c r="G5" s="151">
        <f>AE5</f>
        <v>2.234</v>
      </c>
      <c r="H5" s="152">
        <f>AF5</f>
        <v>2.2999999999999998</v>
      </c>
      <c r="I5" s="153">
        <f>AC5</f>
        <v>999.25</v>
      </c>
      <c r="J5" s="154">
        <f>AI5/AH5</f>
        <v>1.4350639211319707E-2</v>
      </c>
      <c r="K5" s="154">
        <f>AJ5/AH5</f>
        <v>0.36852884715906409</v>
      </c>
      <c r="L5" s="154">
        <f>AK5/AC5</f>
        <v>0.19414560920690518</v>
      </c>
      <c r="M5" s="155">
        <f>AG5</f>
        <v>11.287000000000001</v>
      </c>
      <c r="N5" s="156">
        <f>IF(AW5=0,AT5,"속도계이상")</f>
        <v>0.2</v>
      </c>
      <c r="O5" s="156">
        <f>IF(AW5=0,AU5,"속도계이상")</f>
        <v>11.709</v>
      </c>
      <c r="P5" s="157">
        <f>AQ5/60</f>
        <v>0</v>
      </c>
      <c r="Q5" s="158">
        <f>AN5</f>
        <v>71</v>
      </c>
      <c r="R5" s="159">
        <f>AC5/(AH5-AI5-AJ5)</f>
        <v>24.317901421445526</v>
      </c>
      <c r="S5" s="144">
        <f>IF(AW5=0,AL5,"속도계이상")</f>
        <v>2</v>
      </c>
      <c r="T5" s="144">
        <f>IF(AW5=0,AM5,"속도계이상")</f>
        <v>117</v>
      </c>
      <c r="U5" t="s">
        <v>117</v>
      </c>
      <c r="V5" s="5" t="s">
        <v>118</v>
      </c>
      <c r="W5" t="s">
        <v>117</v>
      </c>
      <c r="X5" s="5" t="s">
        <v>118</v>
      </c>
      <c r="Y5" t="s">
        <v>171</v>
      </c>
      <c r="Z5" t="s">
        <v>141</v>
      </c>
      <c r="AA5" t="s">
        <v>48</v>
      </c>
      <c r="AB5">
        <v>507</v>
      </c>
      <c r="AC5" s="1">
        <v>999.25</v>
      </c>
      <c r="AD5" s="1">
        <v>447.28</v>
      </c>
      <c r="AE5" s="28">
        <v>2.234</v>
      </c>
      <c r="AF5">
        <v>2.2999999999999998</v>
      </c>
      <c r="AG5">
        <v>11.287000000000001</v>
      </c>
      <c r="AH5">
        <v>66.585256999999999</v>
      </c>
      <c r="AI5">
        <v>0.95554099999999997</v>
      </c>
      <c r="AJ5">
        <v>24.538588000000001</v>
      </c>
      <c r="AK5">
        <v>194</v>
      </c>
      <c r="AL5">
        <v>2</v>
      </c>
      <c r="AM5">
        <v>117</v>
      </c>
      <c r="AN5">
        <v>71</v>
      </c>
      <c r="AO5">
        <v>15.007075</v>
      </c>
      <c r="AP5">
        <v>23.5</v>
      </c>
      <c r="AQ5">
        <v>0</v>
      </c>
      <c r="AR5">
        <v>10</v>
      </c>
      <c r="AS5">
        <v>2112</v>
      </c>
      <c r="AT5">
        <v>0.2</v>
      </c>
      <c r="AU5">
        <v>11.709</v>
      </c>
      <c r="AV5">
        <v>8421</v>
      </c>
      <c r="AW5">
        <v>0</v>
      </c>
      <c r="AX5" s="29">
        <v>0.56000000000000005</v>
      </c>
      <c r="AY5">
        <v>0.97130434782608699</v>
      </c>
      <c r="AZ5" t="s">
        <v>66</v>
      </c>
      <c r="BA5" t="s">
        <v>170</v>
      </c>
      <c r="BB5">
        <v>1</v>
      </c>
      <c r="BC5" t="s">
        <v>607</v>
      </c>
      <c r="BD5">
        <v>8</v>
      </c>
      <c r="BE5">
        <v>81973.704999999987</v>
      </c>
      <c r="BF5">
        <v>1.2189884548953841E-2</v>
      </c>
      <c r="BG5">
        <v>1.1840087861896905E-2</v>
      </c>
      <c r="BH5">
        <v>609351.19000000006</v>
      </c>
      <c r="BI5">
        <v>1.6398589457091238E-3</v>
      </c>
      <c r="BJ5">
        <v>1.592802123788775E-3</v>
      </c>
      <c r="BK5">
        <v>1</v>
      </c>
      <c r="BL5" t="s">
        <v>68</v>
      </c>
      <c r="BM5">
        <v>1</v>
      </c>
      <c r="BN5" t="s">
        <v>575</v>
      </c>
    </row>
    <row r="6" spans="1:66">
      <c r="A6" s="139" t="str">
        <f t="shared" ref="A6:A7" si="0">W6</f>
        <v>동화운수</v>
      </c>
      <c r="B6" s="139" t="str">
        <f t="shared" ref="B6:B69" si="1">X6</f>
        <v>10</v>
      </c>
      <c r="C6" s="140" t="str">
        <f t="shared" ref="C6:C7" si="2">Y6</f>
        <v>70바1826</v>
      </c>
      <c r="D6" s="114" t="str">
        <f t="shared" ref="D6:D7" si="3">Z6</f>
        <v>대형</v>
      </c>
      <c r="E6" s="110" t="str">
        <f>AZ6</f>
        <v>C</v>
      </c>
      <c r="F6" s="160">
        <f>G6/H6</f>
        <v>0.87880000000000003</v>
      </c>
      <c r="G6" s="161">
        <f>AE6</f>
        <v>2.1970000000000001</v>
      </c>
      <c r="H6" s="162">
        <f>AF6</f>
        <v>2.5</v>
      </c>
      <c r="I6" s="163">
        <f t="shared" ref="I6:I7" si="4">AC6</f>
        <v>5854.1009999999997</v>
      </c>
      <c r="J6" s="164">
        <f t="shared" ref="J6:J7" si="5">AI6/AH6</f>
        <v>1.3942405506973113E-2</v>
      </c>
      <c r="K6" s="164">
        <f t="shared" ref="K6:K7" si="6">AJ6/AH6</f>
        <v>0.36495957179620026</v>
      </c>
      <c r="L6" s="164">
        <f t="shared" ref="L6:L7" si="7">AK6/AC6</f>
        <v>0.16535416795849611</v>
      </c>
      <c r="M6" s="165">
        <f t="shared" ref="M6:M7" si="8">AG6</f>
        <v>11.544</v>
      </c>
      <c r="N6" s="166">
        <f t="shared" ref="N6:N7" si="9">IF(AW6=0,AT6,"속도계이상")</f>
        <v>3.4159999999999999</v>
      </c>
      <c r="O6" s="166">
        <f t="shared" ref="O6:O7" si="10">IF(AW6=0,AU6,"속도계이상")</f>
        <v>10.728</v>
      </c>
      <c r="P6" s="167">
        <f t="shared" ref="P6:P7" si="11">AQ6/60</f>
        <v>0</v>
      </c>
      <c r="Q6" s="168">
        <f t="shared" ref="Q6:Q7" si="12">AN6</f>
        <v>72</v>
      </c>
      <c r="R6" s="169">
        <f t="shared" ref="R6:R7" si="13">AC6/(AH6-AI6-AJ6)</f>
        <v>24.243865757595639</v>
      </c>
      <c r="S6" s="141">
        <f t="shared" ref="S6:S7" si="14">IF(AW6=0,AL6,"속도계이상")</f>
        <v>200</v>
      </c>
      <c r="T6" s="141">
        <f t="shared" ref="T6:T7" si="15">IF(AW6=0,AM6,"속도계이상")</f>
        <v>628</v>
      </c>
      <c r="U6" t="s">
        <v>117</v>
      </c>
      <c r="V6" s="5" t="s">
        <v>118</v>
      </c>
      <c r="W6" t="s">
        <v>117</v>
      </c>
      <c r="X6" s="5" t="s">
        <v>118</v>
      </c>
      <c r="Y6" t="s">
        <v>518</v>
      </c>
      <c r="Z6" t="s">
        <v>141</v>
      </c>
      <c r="AA6" t="s">
        <v>48</v>
      </c>
      <c r="AB6">
        <v>507</v>
      </c>
      <c r="AC6" s="1">
        <v>5854.1009999999997</v>
      </c>
      <c r="AD6" s="1">
        <v>2665.1439999999998</v>
      </c>
      <c r="AE6" s="28">
        <v>2.1970000000000001</v>
      </c>
      <c r="AF6">
        <v>2.5</v>
      </c>
      <c r="AG6">
        <v>11.544</v>
      </c>
      <c r="AH6">
        <v>388.774878</v>
      </c>
      <c r="AI6">
        <v>5.4204569999999999</v>
      </c>
      <c r="AJ6">
        <v>141.887113</v>
      </c>
      <c r="AK6">
        <v>968</v>
      </c>
      <c r="AL6">
        <v>200</v>
      </c>
      <c r="AM6">
        <v>628</v>
      </c>
      <c r="AN6">
        <v>72</v>
      </c>
      <c r="AO6">
        <v>15.057817</v>
      </c>
      <c r="AP6">
        <v>262.89999999999998</v>
      </c>
      <c r="AQ6">
        <v>0</v>
      </c>
      <c r="AR6">
        <v>56</v>
      </c>
      <c r="AS6">
        <v>13857</v>
      </c>
      <c r="AT6">
        <v>3.4159999999999999</v>
      </c>
      <c r="AU6">
        <v>10.728</v>
      </c>
      <c r="AV6">
        <v>47633</v>
      </c>
      <c r="AW6">
        <v>0</v>
      </c>
      <c r="AX6" s="29">
        <v>0.56000000000000005</v>
      </c>
      <c r="AY6">
        <v>0.87880000000000003</v>
      </c>
      <c r="AZ6" t="s">
        <v>69</v>
      </c>
      <c r="BA6" t="s">
        <v>170</v>
      </c>
      <c r="BB6">
        <v>2</v>
      </c>
      <c r="BC6" t="s">
        <v>462</v>
      </c>
      <c r="BD6">
        <v>9</v>
      </c>
      <c r="BE6">
        <v>81973.704999999987</v>
      </c>
      <c r="BF6">
        <v>7.1414376109997721E-2</v>
      </c>
      <c r="BG6">
        <v>6.2758953725465999E-2</v>
      </c>
      <c r="BH6">
        <v>609351.19000000006</v>
      </c>
      <c r="BI6">
        <v>9.6071052228518649E-3</v>
      </c>
      <c r="BJ6">
        <v>8.4427240698422192E-3</v>
      </c>
      <c r="BK6">
        <v>1</v>
      </c>
      <c r="BL6" t="s">
        <v>69</v>
      </c>
      <c r="BM6">
        <v>0</v>
      </c>
      <c r="BN6" t="s">
        <v>576</v>
      </c>
    </row>
    <row r="7" spans="1:66">
      <c r="A7" s="142" t="str">
        <f t="shared" si="0"/>
        <v>동화운수</v>
      </c>
      <c r="B7" s="142" t="str">
        <f t="shared" si="1"/>
        <v>10</v>
      </c>
      <c r="C7" s="143" t="str">
        <f t="shared" si="2"/>
        <v>70바1839</v>
      </c>
      <c r="D7" s="131" t="str">
        <f t="shared" si="3"/>
        <v>대형</v>
      </c>
      <c r="E7" s="127" t="str">
        <f t="shared" ref="E7:E45" si="16">AZ7</f>
        <v>S</v>
      </c>
      <c r="F7" s="150">
        <f t="shared" ref="F7:F45" si="17">G7/H7</f>
        <v>1.0183333333333333</v>
      </c>
      <c r="G7" s="151">
        <f t="shared" ref="G7:G45" si="18">AE7</f>
        <v>2.444</v>
      </c>
      <c r="H7" s="152">
        <f t="shared" ref="H7:H45" si="19">AF7</f>
        <v>2.4</v>
      </c>
      <c r="I7" s="153">
        <f t="shared" si="4"/>
        <v>4941.1930000000002</v>
      </c>
      <c r="J7" s="154">
        <f t="shared" si="5"/>
        <v>2.4617961386060812E-2</v>
      </c>
      <c r="K7" s="154">
        <f t="shared" si="6"/>
        <v>0.34736583094789864</v>
      </c>
      <c r="L7" s="154">
        <f t="shared" si="7"/>
        <v>0.13397574229543352</v>
      </c>
      <c r="M7" s="155">
        <f t="shared" si="8"/>
        <v>9.3190000000000008</v>
      </c>
      <c r="N7" s="156">
        <f t="shared" si="9"/>
        <v>0.48599999999999999</v>
      </c>
      <c r="O7" s="156">
        <f t="shared" si="10"/>
        <v>12.082000000000001</v>
      </c>
      <c r="P7" s="157">
        <f t="shared" si="11"/>
        <v>0</v>
      </c>
      <c r="Q7" s="158">
        <f t="shared" si="12"/>
        <v>75</v>
      </c>
      <c r="R7" s="159">
        <f t="shared" si="13"/>
        <v>23.739556726616435</v>
      </c>
      <c r="S7" s="144">
        <f t="shared" si="14"/>
        <v>24</v>
      </c>
      <c r="T7" s="144">
        <f t="shared" si="15"/>
        <v>597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172</v>
      </c>
      <c r="Z7" s="4" t="s">
        <v>141</v>
      </c>
      <c r="AA7" s="4" t="s">
        <v>48</v>
      </c>
      <c r="AB7" s="4">
        <v>507</v>
      </c>
      <c r="AC7" s="4">
        <v>4941.1930000000002</v>
      </c>
      <c r="AD7" s="4">
        <v>2021.922</v>
      </c>
      <c r="AE7" s="4">
        <v>2.444</v>
      </c>
      <c r="AF7" s="4">
        <v>2.4</v>
      </c>
      <c r="AG7" s="4">
        <v>9.3190000000000008</v>
      </c>
      <c r="AH7" s="4">
        <v>331.42736200000002</v>
      </c>
      <c r="AI7" s="4">
        <v>8.1590659999999993</v>
      </c>
      <c r="AJ7" s="4">
        <v>115.126541</v>
      </c>
      <c r="AK7" s="4">
        <v>662</v>
      </c>
      <c r="AL7" s="4">
        <v>24</v>
      </c>
      <c r="AM7" s="4">
        <v>597</v>
      </c>
      <c r="AN7" s="4">
        <v>75</v>
      </c>
      <c r="AO7" s="4">
        <v>14.908825999999999</v>
      </c>
      <c r="AP7" s="4">
        <v>961.8</v>
      </c>
      <c r="AQ7" s="4">
        <v>0</v>
      </c>
      <c r="AR7" s="4">
        <v>19</v>
      </c>
      <c r="AS7" s="4">
        <v>7276</v>
      </c>
      <c r="AT7" s="4">
        <v>0.48599999999999999</v>
      </c>
      <c r="AU7" s="4">
        <v>12.082000000000001</v>
      </c>
      <c r="AV7" s="4">
        <v>2803</v>
      </c>
      <c r="AW7" s="4">
        <v>0</v>
      </c>
      <c r="AX7" s="30">
        <v>0.56000000000000005</v>
      </c>
      <c r="AY7">
        <v>1.0183333333333333</v>
      </c>
      <c r="AZ7" t="s">
        <v>71</v>
      </c>
      <c r="BA7" t="s">
        <v>170</v>
      </c>
      <c r="BB7">
        <v>1</v>
      </c>
      <c r="BC7" t="s">
        <v>693</v>
      </c>
      <c r="BD7">
        <v>14</v>
      </c>
      <c r="BE7">
        <v>81973.704999999987</v>
      </c>
      <c r="BF7">
        <v>6.02777805395035E-2</v>
      </c>
      <c r="BG7">
        <v>6.1382873182727733E-2</v>
      </c>
      <c r="BH7">
        <v>609351.19000000006</v>
      </c>
      <c r="BI7">
        <v>8.1089412494623984E-3</v>
      </c>
      <c r="BJ7">
        <v>8.2576051723692086E-3</v>
      </c>
      <c r="BK7">
        <v>1</v>
      </c>
      <c r="BL7" t="s">
        <v>71</v>
      </c>
      <c r="BM7">
        <v>0</v>
      </c>
      <c r="BN7" t="s">
        <v>576</v>
      </c>
    </row>
    <row r="8" spans="1:66">
      <c r="A8" s="139" t="str">
        <f t="shared" ref="A8:A45" si="20">W8</f>
        <v>동화운수</v>
      </c>
      <c r="B8" s="139" t="str">
        <f t="shared" si="1"/>
        <v>10</v>
      </c>
      <c r="C8" s="140" t="str">
        <f t="shared" ref="C8:C45" si="21">Y8</f>
        <v>70바1856</v>
      </c>
      <c r="D8" s="114" t="str">
        <f t="shared" ref="D8:D45" si="22">Z8</f>
        <v>대형</v>
      </c>
      <c r="E8" s="110" t="str">
        <f t="shared" si="16"/>
        <v>B</v>
      </c>
      <c r="F8" s="160">
        <f t="shared" si="17"/>
        <v>0.92461538461538451</v>
      </c>
      <c r="G8" s="161">
        <f t="shared" si="18"/>
        <v>2.4039999999999999</v>
      </c>
      <c r="H8" s="162">
        <f t="shared" si="19"/>
        <v>2.6</v>
      </c>
      <c r="I8" s="163">
        <f t="shared" ref="I8:I45" si="23">AC8</f>
        <v>6465.08</v>
      </c>
      <c r="J8" s="164">
        <f t="shared" ref="J8:J45" si="24">AI8/AH8</f>
        <v>6.714002988275871E-3</v>
      </c>
      <c r="K8" s="164">
        <f t="shared" ref="K8:K45" si="25">AJ8/AH8</f>
        <v>0.34292442159873326</v>
      </c>
      <c r="L8" s="164">
        <f t="shared" ref="L8:L45" si="26">AK8/AC8</f>
        <v>0.10811931174865586</v>
      </c>
      <c r="M8" s="165">
        <f t="shared" ref="M8:M45" si="27">AG8</f>
        <v>9.66</v>
      </c>
      <c r="N8" s="166">
        <f t="shared" ref="N8:N45" si="28">IF(AW8=0,AT8,"속도계이상")</f>
        <v>0.20100000000000001</v>
      </c>
      <c r="O8" s="166">
        <f t="shared" ref="O8:O45" si="29">IF(AW8=0,AU8,"속도계이상")</f>
        <v>5.4139999999999997</v>
      </c>
      <c r="P8" s="167">
        <f t="shared" ref="P8:P45" si="30">AQ8/60</f>
        <v>0</v>
      </c>
      <c r="Q8" s="168">
        <f t="shared" ref="Q8:Q45" si="31">AN8</f>
        <v>72</v>
      </c>
      <c r="R8" s="169">
        <f t="shared" ref="R8:R45" si="32">AC8/(AH8-AI8-AJ8)</f>
        <v>23.842224385849143</v>
      </c>
      <c r="S8" s="141">
        <f t="shared" ref="S8:S45" si="33">IF(AW8=0,AL8,"속도계이상")</f>
        <v>13</v>
      </c>
      <c r="T8" s="141">
        <f t="shared" ref="T8:T45" si="34">IF(AW8=0,AM8,"속도계이상")</f>
        <v>350</v>
      </c>
      <c r="U8" t="s">
        <v>117</v>
      </c>
      <c r="V8" s="5" t="s">
        <v>118</v>
      </c>
      <c r="W8" t="s">
        <v>117</v>
      </c>
      <c r="X8" s="5" t="s">
        <v>118</v>
      </c>
      <c r="Y8" t="s">
        <v>173</v>
      </c>
      <c r="Z8" t="s">
        <v>141</v>
      </c>
      <c r="AA8" t="s">
        <v>48</v>
      </c>
      <c r="AB8">
        <v>507</v>
      </c>
      <c r="AC8" s="1">
        <v>6465.08</v>
      </c>
      <c r="AD8" s="1">
        <v>2688.8580000000002</v>
      </c>
      <c r="AE8" s="28">
        <v>2.4039999999999999</v>
      </c>
      <c r="AF8">
        <v>2.6</v>
      </c>
      <c r="AG8">
        <v>9.66</v>
      </c>
      <c r="AH8">
        <v>416.93874799999998</v>
      </c>
      <c r="AI8">
        <v>2.799328</v>
      </c>
      <c r="AJ8">
        <v>142.97847899999999</v>
      </c>
      <c r="AK8">
        <v>699</v>
      </c>
      <c r="AL8">
        <v>13</v>
      </c>
      <c r="AM8">
        <v>350</v>
      </c>
      <c r="AN8">
        <v>72</v>
      </c>
      <c r="AO8">
        <v>15.506066000000001</v>
      </c>
      <c r="AP8">
        <v>171</v>
      </c>
      <c r="AQ8">
        <v>0</v>
      </c>
      <c r="AR8">
        <v>10</v>
      </c>
      <c r="AS8">
        <v>3034</v>
      </c>
      <c r="AT8">
        <v>0.20100000000000001</v>
      </c>
      <c r="AU8">
        <v>5.4139999999999997</v>
      </c>
      <c r="AV8">
        <v>49205</v>
      </c>
      <c r="AW8">
        <v>0</v>
      </c>
      <c r="AX8" s="29">
        <v>0.56000000000000005</v>
      </c>
      <c r="AY8">
        <v>0.92461538461538451</v>
      </c>
      <c r="AZ8" t="s">
        <v>68</v>
      </c>
      <c r="BA8" t="s">
        <v>170</v>
      </c>
      <c r="BB8">
        <v>2</v>
      </c>
      <c r="BC8" t="s">
        <v>577</v>
      </c>
      <c r="BD8">
        <v>6</v>
      </c>
      <c r="BE8">
        <v>81973.704999999987</v>
      </c>
      <c r="BF8">
        <v>7.8867729596948197E-2</v>
      </c>
      <c r="BG8">
        <v>7.2922316135024395E-2</v>
      </c>
      <c r="BH8">
        <v>609351.19000000006</v>
      </c>
      <c r="BI8">
        <v>1.0609776605179025E-2</v>
      </c>
      <c r="BJ8">
        <v>9.8099626764809131E-3</v>
      </c>
      <c r="BK8">
        <v>1</v>
      </c>
      <c r="BL8" t="s">
        <v>68</v>
      </c>
      <c r="BM8">
        <v>0</v>
      </c>
      <c r="BN8" t="s">
        <v>576</v>
      </c>
    </row>
    <row r="9" spans="1:66">
      <c r="A9" s="142" t="str">
        <f t="shared" si="20"/>
        <v>동화운수</v>
      </c>
      <c r="B9" s="142" t="str">
        <f t="shared" si="1"/>
        <v>10</v>
      </c>
      <c r="C9" s="143" t="str">
        <f t="shared" si="21"/>
        <v>70바1859</v>
      </c>
      <c r="D9" s="131" t="str">
        <f t="shared" si="22"/>
        <v>대형</v>
      </c>
      <c r="E9" s="127" t="str">
        <f t="shared" si="16"/>
        <v>F</v>
      </c>
      <c r="F9" s="150">
        <f t="shared" si="17"/>
        <v>0.72576923076923072</v>
      </c>
      <c r="G9" s="151">
        <f t="shared" si="18"/>
        <v>1.887</v>
      </c>
      <c r="H9" s="152">
        <f t="shared" si="19"/>
        <v>2.6</v>
      </c>
      <c r="I9" s="153">
        <f t="shared" si="23"/>
        <v>5475.4059999999999</v>
      </c>
      <c r="J9" s="154">
        <f t="shared" si="24"/>
        <v>2.4381545233689447E-2</v>
      </c>
      <c r="K9" s="154">
        <f t="shared" si="25"/>
        <v>0.35972476609760956</v>
      </c>
      <c r="L9" s="154">
        <f t="shared" si="26"/>
        <v>0.11012881967108923</v>
      </c>
      <c r="M9" s="155">
        <f t="shared" si="27"/>
        <v>14.211</v>
      </c>
      <c r="N9" s="156">
        <f t="shared" si="28"/>
        <v>0.49299999999999999</v>
      </c>
      <c r="O9" s="156">
        <f t="shared" si="29"/>
        <v>17.350000000000001</v>
      </c>
      <c r="P9" s="157">
        <f t="shared" si="30"/>
        <v>0</v>
      </c>
      <c r="Q9" s="158">
        <f t="shared" si="31"/>
        <v>81</v>
      </c>
      <c r="R9" s="159">
        <f t="shared" si="32"/>
        <v>24.248911021191052</v>
      </c>
      <c r="S9" s="144">
        <f t="shared" si="33"/>
        <v>27</v>
      </c>
      <c r="T9" s="144">
        <f t="shared" si="34"/>
        <v>950</v>
      </c>
      <c r="U9" t="s">
        <v>117</v>
      </c>
      <c r="V9" s="5" t="s">
        <v>118</v>
      </c>
      <c r="W9" t="s">
        <v>117</v>
      </c>
      <c r="X9" s="5" t="s">
        <v>118</v>
      </c>
      <c r="Y9" t="s">
        <v>174</v>
      </c>
      <c r="Z9" t="s">
        <v>141</v>
      </c>
      <c r="AA9" t="s">
        <v>48</v>
      </c>
      <c r="AB9">
        <v>507</v>
      </c>
      <c r="AC9" s="1">
        <v>5475.4059999999999</v>
      </c>
      <c r="AD9" s="1">
        <v>2902.174</v>
      </c>
      <c r="AE9" s="28">
        <v>1.887</v>
      </c>
      <c r="AF9">
        <v>2.6</v>
      </c>
      <c r="AG9">
        <v>14.211</v>
      </c>
      <c r="AH9">
        <v>366.62184100000002</v>
      </c>
      <c r="AI9">
        <v>8.9388070000000006</v>
      </c>
      <c r="AJ9">
        <v>131.88295600000001</v>
      </c>
      <c r="AK9">
        <v>603</v>
      </c>
      <c r="AL9">
        <v>27</v>
      </c>
      <c r="AM9">
        <v>950</v>
      </c>
      <c r="AN9">
        <v>81</v>
      </c>
      <c r="AO9">
        <v>14.934751</v>
      </c>
      <c r="AP9">
        <v>439.3</v>
      </c>
      <c r="AQ9">
        <v>0</v>
      </c>
      <c r="AR9">
        <v>65</v>
      </c>
      <c r="AS9">
        <v>23708</v>
      </c>
      <c r="AT9">
        <v>0.49299999999999999</v>
      </c>
      <c r="AU9">
        <v>17.350000000000001</v>
      </c>
      <c r="AV9">
        <v>29657</v>
      </c>
      <c r="AW9">
        <v>0</v>
      </c>
      <c r="AX9" s="29">
        <v>0.55000000000000004</v>
      </c>
      <c r="AY9">
        <v>0.72576923076923072</v>
      </c>
      <c r="AZ9" t="s">
        <v>70</v>
      </c>
      <c r="BA9" t="s">
        <v>170</v>
      </c>
      <c r="BB9">
        <v>3</v>
      </c>
      <c r="BC9" t="s">
        <v>580</v>
      </c>
      <c r="BD9">
        <v>6</v>
      </c>
      <c r="BE9">
        <v>81973.704999999987</v>
      </c>
      <c r="BF9">
        <v>6.6794662995896079E-2</v>
      </c>
      <c r="BG9">
        <v>4.8477511182021496E-2</v>
      </c>
      <c r="BH9">
        <v>609351.19000000006</v>
      </c>
      <c r="BI9">
        <v>8.9856327350406901E-3</v>
      </c>
      <c r="BJ9">
        <v>6.5214957580853007E-3</v>
      </c>
      <c r="BK9">
        <v>1</v>
      </c>
      <c r="BL9" t="s">
        <v>70</v>
      </c>
      <c r="BM9">
        <v>0</v>
      </c>
      <c r="BN9" t="s">
        <v>576</v>
      </c>
    </row>
    <row r="10" spans="1:66">
      <c r="A10" s="139" t="str">
        <f t="shared" si="20"/>
        <v>동화운수</v>
      </c>
      <c r="B10" s="139" t="str">
        <f t="shared" si="1"/>
        <v>10</v>
      </c>
      <c r="C10" s="140" t="str">
        <f t="shared" si="21"/>
        <v>70바1874</v>
      </c>
      <c r="D10" s="114" t="str">
        <f t="shared" si="22"/>
        <v>대형</v>
      </c>
      <c r="E10" s="110" t="str">
        <f t="shared" si="16"/>
        <v>D</v>
      </c>
      <c r="F10" s="160">
        <f t="shared" si="17"/>
        <v>0.81615384615384612</v>
      </c>
      <c r="G10" s="161">
        <f t="shared" si="18"/>
        <v>2.1219999999999999</v>
      </c>
      <c r="H10" s="162">
        <f t="shared" si="19"/>
        <v>2.6</v>
      </c>
      <c r="I10" s="163">
        <f t="shared" si="23"/>
        <v>6055.59</v>
      </c>
      <c r="J10" s="164">
        <f t="shared" si="24"/>
        <v>2.8074989356297889E-2</v>
      </c>
      <c r="K10" s="164">
        <f t="shared" si="25"/>
        <v>0.3302181996992104</v>
      </c>
      <c r="L10" s="164">
        <f t="shared" si="26"/>
        <v>0.19172368010383795</v>
      </c>
      <c r="M10" s="165">
        <f t="shared" si="27"/>
        <v>12.196</v>
      </c>
      <c r="N10" s="166">
        <f t="shared" si="28"/>
        <v>3.105</v>
      </c>
      <c r="O10" s="166">
        <f t="shared" si="29"/>
        <v>6.4240000000000004</v>
      </c>
      <c r="P10" s="167">
        <f t="shared" si="30"/>
        <v>0</v>
      </c>
      <c r="Q10" s="168">
        <f t="shared" si="31"/>
        <v>73</v>
      </c>
      <c r="R10" s="169">
        <f t="shared" si="32"/>
        <v>24.684225154550184</v>
      </c>
      <c r="S10" s="141">
        <f t="shared" si="33"/>
        <v>188</v>
      </c>
      <c r="T10" s="141">
        <f t="shared" si="34"/>
        <v>389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506</v>
      </c>
      <c r="Z10" s="4" t="s">
        <v>141</v>
      </c>
      <c r="AA10" s="4" t="s">
        <v>48</v>
      </c>
      <c r="AB10" s="4">
        <v>507</v>
      </c>
      <c r="AC10" s="4">
        <v>6055.59</v>
      </c>
      <c r="AD10" s="4">
        <v>2853.8879999999999</v>
      </c>
      <c r="AE10" s="4">
        <v>2.1219999999999999</v>
      </c>
      <c r="AF10" s="4">
        <v>2.6</v>
      </c>
      <c r="AG10" s="4">
        <v>12.196</v>
      </c>
      <c r="AH10" s="4">
        <v>382.296494</v>
      </c>
      <c r="AI10" s="4">
        <v>10.73297</v>
      </c>
      <c r="AJ10" s="4">
        <v>126.24126</v>
      </c>
      <c r="AK10" s="4">
        <v>1161</v>
      </c>
      <c r="AL10" s="4">
        <v>188</v>
      </c>
      <c r="AM10" s="4">
        <v>389</v>
      </c>
      <c r="AN10" s="4">
        <v>73</v>
      </c>
      <c r="AO10" s="4">
        <v>15.840035</v>
      </c>
      <c r="AP10" s="4">
        <v>134.6</v>
      </c>
      <c r="AQ10" s="4">
        <v>0</v>
      </c>
      <c r="AR10" s="4">
        <v>23</v>
      </c>
      <c r="AS10" s="4">
        <v>4837</v>
      </c>
      <c r="AT10" s="4">
        <v>3.105</v>
      </c>
      <c r="AU10" s="4">
        <v>6.4240000000000004</v>
      </c>
      <c r="AV10" s="4">
        <v>42351</v>
      </c>
      <c r="AW10" s="4">
        <v>0</v>
      </c>
      <c r="AX10" s="30">
        <v>0.55000000000000004</v>
      </c>
      <c r="AY10">
        <v>0.81615384615384612</v>
      </c>
      <c r="AZ10" t="s">
        <v>67</v>
      </c>
      <c r="BA10" t="s">
        <v>170</v>
      </c>
      <c r="BB10">
        <v>2</v>
      </c>
      <c r="BC10" t="s">
        <v>746</v>
      </c>
      <c r="BD10">
        <v>6</v>
      </c>
      <c r="BE10">
        <v>81973.704999999987</v>
      </c>
      <c r="BF10">
        <v>7.3872347236226557E-2</v>
      </c>
      <c r="BG10">
        <v>6.0291200321258752E-2</v>
      </c>
      <c r="BH10">
        <v>609351.19000000006</v>
      </c>
      <c r="BI10">
        <v>9.9377667581152986E-3</v>
      </c>
      <c r="BJ10">
        <v>8.1107465618156394E-3</v>
      </c>
      <c r="BK10">
        <v>1</v>
      </c>
      <c r="BL10" t="s">
        <v>70</v>
      </c>
      <c r="BM10">
        <v>1</v>
      </c>
      <c r="BN10" t="s">
        <v>575</v>
      </c>
    </row>
    <row r="11" spans="1:66">
      <c r="A11" s="142" t="str">
        <f t="shared" si="20"/>
        <v>동화운수</v>
      </c>
      <c r="B11" s="142" t="str">
        <f t="shared" si="1"/>
        <v>10</v>
      </c>
      <c r="C11" s="143" t="str">
        <f t="shared" si="21"/>
        <v>70바1902</v>
      </c>
      <c r="D11" s="131" t="str">
        <f t="shared" si="22"/>
        <v>대형</v>
      </c>
      <c r="E11" s="127" t="str">
        <f t="shared" si="16"/>
        <v>B</v>
      </c>
      <c r="F11" s="150">
        <f t="shared" si="17"/>
        <v>0.90230769230769226</v>
      </c>
      <c r="G11" s="151">
        <f t="shared" si="18"/>
        <v>2.3460000000000001</v>
      </c>
      <c r="H11" s="152">
        <f t="shared" si="19"/>
        <v>2.6</v>
      </c>
      <c r="I11" s="153">
        <f t="shared" si="23"/>
        <v>6612.4679999999998</v>
      </c>
      <c r="J11" s="154">
        <f t="shared" si="24"/>
        <v>1.1362238375678345E-2</v>
      </c>
      <c r="K11" s="154">
        <f t="shared" si="25"/>
        <v>0.35996213579286035</v>
      </c>
      <c r="L11" s="154">
        <f t="shared" si="26"/>
        <v>0.18071921104192867</v>
      </c>
      <c r="M11" s="155">
        <f t="shared" si="27"/>
        <v>13.994</v>
      </c>
      <c r="N11" s="156">
        <f t="shared" si="28"/>
        <v>0.16600000000000001</v>
      </c>
      <c r="O11" s="156">
        <f t="shared" si="29"/>
        <v>15.471</v>
      </c>
      <c r="P11" s="157">
        <f t="shared" si="30"/>
        <v>0</v>
      </c>
      <c r="Q11" s="158">
        <f t="shared" si="31"/>
        <v>72</v>
      </c>
      <c r="R11" s="159">
        <f t="shared" si="32"/>
        <v>23.78746236778262</v>
      </c>
      <c r="S11" s="144">
        <f t="shared" si="33"/>
        <v>11</v>
      </c>
      <c r="T11" s="144">
        <f t="shared" si="34"/>
        <v>1023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176</v>
      </c>
      <c r="Z11" t="s">
        <v>141</v>
      </c>
      <c r="AA11" t="s">
        <v>48</v>
      </c>
      <c r="AB11">
        <v>507</v>
      </c>
      <c r="AC11" s="1">
        <v>6612.4679999999998</v>
      </c>
      <c r="AD11" s="1">
        <v>2819.212</v>
      </c>
      <c r="AE11" s="28">
        <v>2.3460000000000001</v>
      </c>
      <c r="AF11">
        <v>2.6</v>
      </c>
      <c r="AG11">
        <v>13.994</v>
      </c>
      <c r="AH11">
        <v>442.16956499999998</v>
      </c>
      <c r="AI11">
        <v>5.0240359999999997</v>
      </c>
      <c r="AJ11">
        <v>159.16430099999999</v>
      </c>
      <c r="AK11">
        <v>1195</v>
      </c>
      <c r="AL11">
        <v>11</v>
      </c>
      <c r="AM11">
        <v>1023</v>
      </c>
      <c r="AN11">
        <v>72</v>
      </c>
      <c r="AO11">
        <v>14.954597</v>
      </c>
      <c r="AP11">
        <v>1135.5</v>
      </c>
      <c r="AQ11">
        <v>0</v>
      </c>
      <c r="AR11">
        <v>32</v>
      </c>
      <c r="AS11">
        <v>9242</v>
      </c>
      <c r="AT11">
        <v>0.16600000000000001</v>
      </c>
      <c r="AU11">
        <v>15.471</v>
      </c>
      <c r="AV11">
        <v>55542</v>
      </c>
      <c r="AW11">
        <v>0</v>
      </c>
      <c r="AX11" s="29">
        <v>0.69</v>
      </c>
      <c r="AY11">
        <v>0.90230769230769226</v>
      </c>
      <c r="AZ11" t="s">
        <v>68</v>
      </c>
      <c r="BA11" t="s">
        <v>170</v>
      </c>
      <c r="BB11">
        <v>4</v>
      </c>
      <c r="BC11" t="s">
        <v>742</v>
      </c>
      <c r="BD11">
        <v>10</v>
      </c>
      <c r="BE11">
        <v>81973.704999999987</v>
      </c>
      <c r="BF11">
        <v>8.0665720794247386E-2</v>
      </c>
      <c r="BG11">
        <v>7.2785300378193987E-2</v>
      </c>
      <c r="BH11">
        <v>609351.19000000006</v>
      </c>
      <c r="BI11">
        <v>1.0851653543172697E-2</v>
      </c>
      <c r="BJ11">
        <v>9.7915304662627486E-3</v>
      </c>
      <c r="BK11">
        <v>2</v>
      </c>
      <c r="BL11" t="s">
        <v>69</v>
      </c>
      <c r="BM11">
        <v>1</v>
      </c>
      <c r="BN11" t="s">
        <v>575</v>
      </c>
    </row>
    <row r="12" spans="1:66" s="2" customFormat="1">
      <c r="A12" s="139" t="str">
        <f t="shared" si="20"/>
        <v>동화운수</v>
      </c>
      <c r="B12" s="139" t="str">
        <f t="shared" si="1"/>
        <v>10</v>
      </c>
      <c r="C12" s="140" t="str">
        <f t="shared" si="21"/>
        <v>70바1918</v>
      </c>
      <c r="D12" s="114" t="str">
        <f t="shared" si="22"/>
        <v>대형</v>
      </c>
      <c r="E12" s="110" t="str">
        <f t="shared" si="16"/>
        <v>F</v>
      </c>
      <c r="F12" s="160">
        <f t="shared" si="17"/>
        <v>0.75038461538461543</v>
      </c>
      <c r="G12" s="161">
        <f t="shared" si="18"/>
        <v>1.9510000000000001</v>
      </c>
      <c r="H12" s="162">
        <f t="shared" si="19"/>
        <v>2.6</v>
      </c>
      <c r="I12" s="163">
        <f t="shared" si="23"/>
        <v>2674.9960000000001</v>
      </c>
      <c r="J12" s="164">
        <f t="shared" si="24"/>
        <v>2.6158081113101115E-2</v>
      </c>
      <c r="K12" s="164">
        <f t="shared" si="25"/>
        <v>0.35616315132660914</v>
      </c>
      <c r="L12" s="164">
        <f t="shared" si="26"/>
        <v>0.25644898160595381</v>
      </c>
      <c r="M12" s="165">
        <f t="shared" si="27"/>
        <v>11.525</v>
      </c>
      <c r="N12" s="166">
        <f t="shared" si="28"/>
        <v>7.4999999999999997E-2</v>
      </c>
      <c r="O12" s="166">
        <f t="shared" si="29"/>
        <v>20.262</v>
      </c>
      <c r="P12" s="167">
        <f t="shared" si="30"/>
        <v>0.11166666666666666</v>
      </c>
      <c r="Q12" s="168">
        <f t="shared" si="31"/>
        <v>83</v>
      </c>
      <c r="R12" s="169">
        <f t="shared" si="32"/>
        <v>24.094647447582179</v>
      </c>
      <c r="S12" s="141">
        <f t="shared" si="33"/>
        <v>2</v>
      </c>
      <c r="T12" s="141">
        <f t="shared" si="34"/>
        <v>542</v>
      </c>
      <c r="U12" t="s">
        <v>117</v>
      </c>
      <c r="V12" s="5" t="s">
        <v>118</v>
      </c>
      <c r="W12" t="s">
        <v>117</v>
      </c>
      <c r="X12" s="5" t="s">
        <v>118</v>
      </c>
      <c r="Y12" t="s">
        <v>848</v>
      </c>
      <c r="Z12" t="s">
        <v>141</v>
      </c>
      <c r="AA12" t="s">
        <v>48</v>
      </c>
      <c r="AB12">
        <v>507</v>
      </c>
      <c r="AC12" s="1">
        <v>2674.9960000000001</v>
      </c>
      <c r="AD12" s="1">
        <v>1371.1420000000001</v>
      </c>
      <c r="AE12" s="28">
        <v>1.9510000000000001</v>
      </c>
      <c r="AF12">
        <v>2.6</v>
      </c>
      <c r="AG12">
        <v>11.525</v>
      </c>
      <c r="AH12">
        <v>179.73799299999999</v>
      </c>
      <c r="AI12">
        <v>4.7016010000000001</v>
      </c>
      <c r="AJ12">
        <v>64.016050000000007</v>
      </c>
      <c r="AK12">
        <v>686</v>
      </c>
      <c r="AL12">
        <v>2</v>
      </c>
      <c r="AM12">
        <v>542</v>
      </c>
      <c r="AN12">
        <v>83</v>
      </c>
      <c r="AO12">
        <v>14.882752</v>
      </c>
      <c r="AP12">
        <v>166.3</v>
      </c>
      <c r="AQ12">
        <v>6.7</v>
      </c>
      <c r="AR12">
        <v>11</v>
      </c>
      <c r="AS12">
        <v>1379</v>
      </c>
      <c r="AT12">
        <v>7.4999999999999997E-2</v>
      </c>
      <c r="AU12">
        <v>20.262</v>
      </c>
      <c r="AV12">
        <v>22442</v>
      </c>
      <c r="AW12">
        <v>0</v>
      </c>
      <c r="AX12" s="29">
        <v>0.5</v>
      </c>
      <c r="AY12" s="2">
        <v>0.75038461538461543</v>
      </c>
      <c r="AZ12" s="2" t="s">
        <v>70</v>
      </c>
      <c r="BA12" s="2" t="s">
        <v>170</v>
      </c>
      <c r="BB12" s="2">
        <v>1</v>
      </c>
      <c r="BC12" s="2" t="s">
        <v>175</v>
      </c>
      <c r="BD12" s="2">
        <v>3</v>
      </c>
      <c r="BE12" s="2">
        <v>81973.704999999987</v>
      </c>
      <c r="BF12" s="2">
        <v>3.2632366683926273E-2</v>
      </c>
      <c r="BG12" s="2">
        <v>2.4486825923207754E-2</v>
      </c>
      <c r="BH12" s="2">
        <v>609351.19000000006</v>
      </c>
      <c r="BI12" s="2">
        <v>4.3899085517499353E-3</v>
      </c>
      <c r="BJ12" s="2">
        <v>3.2941198401785095E-3</v>
      </c>
      <c r="BK12" s="2">
        <v>1</v>
      </c>
      <c r="BL12" s="2" t="s">
        <v>641</v>
      </c>
      <c r="BM12" s="2" t="s">
        <v>642</v>
      </c>
      <c r="BN12" s="2" t="s">
        <v>641</v>
      </c>
    </row>
    <row r="13" spans="1:66">
      <c r="A13" s="142" t="str">
        <f t="shared" si="20"/>
        <v>동화운수</v>
      </c>
      <c r="B13" s="142" t="str">
        <f t="shared" si="1"/>
        <v>10</v>
      </c>
      <c r="C13" s="143" t="str">
        <f t="shared" si="21"/>
        <v>70바1920</v>
      </c>
      <c r="D13" s="131" t="str">
        <f t="shared" si="22"/>
        <v>대형</v>
      </c>
      <c r="E13" s="127" t="str">
        <f t="shared" si="16"/>
        <v>B</v>
      </c>
      <c r="F13" s="150">
        <f t="shared" si="17"/>
        <v>0.9244</v>
      </c>
      <c r="G13" s="151">
        <f t="shared" si="18"/>
        <v>2.3109999999999999</v>
      </c>
      <c r="H13" s="152">
        <f t="shared" si="19"/>
        <v>2.5</v>
      </c>
      <c r="I13" s="153">
        <f t="shared" si="23"/>
        <v>5954.335</v>
      </c>
      <c r="J13" s="154">
        <f t="shared" si="24"/>
        <v>1.7886013081247445E-2</v>
      </c>
      <c r="K13" s="154">
        <f t="shared" si="25"/>
        <v>0.36444175219862479</v>
      </c>
      <c r="L13" s="154">
        <f t="shared" si="26"/>
        <v>0.1103397776577905</v>
      </c>
      <c r="M13" s="155">
        <f t="shared" si="27"/>
        <v>10.047000000000001</v>
      </c>
      <c r="N13" s="156">
        <f t="shared" si="28"/>
        <v>0.35299999999999998</v>
      </c>
      <c r="O13" s="156">
        <f t="shared" si="29"/>
        <v>8.1959999999999997</v>
      </c>
      <c r="P13" s="157">
        <f t="shared" si="30"/>
        <v>0</v>
      </c>
      <c r="Q13" s="158">
        <f t="shared" si="31"/>
        <v>82</v>
      </c>
      <c r="R13" s="159">
        <f t="shared" si="32"/>
        <v>23.451820211603781</v>
      </c>
      <c r="S13" s="144">
        <f t="shared" si="33"/>
        <v>21</v>
      </c>
      <c r="T13" s="144">
        <f t="shared" si="34"/>
        <v>488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177</v>
      </c>
      <c r="Z13" s="4" t="s">
        <v>141</v>
      </c>
      <c r="AA13" s="4" t="s">
        <v>48</v>
      </c>
      <c r="AB13" s="4">
        <v>507</v>
      </c>
      <c r="AC13" s="4">
        <v>5954.335</v>
      </c>
      <c r="AD13" s="4">
        <v>2576.4369999999999</v>
      </c>
      <c r="AE13" s="4">
        <v>2.3109999999999999</v>
      </c>
      <c r="AF13" s="4">
        <v>2.5</v>
      </c>
      <c r="AG13" s="4">
        <v>10.047000000000001</v>
      </c>
      <c r="AH13" s="4">
        <v>411.053764</v>
      </c>
      <c r="AI13" s="4">
        <v>7.3521130000000001</v>
      </c>
      <c r="AJ13" s="4">
        <v>149.80515399999999</v>
      </c>
      <c r="AK13" s="4">
        <v>657</v>
      </c>
      <c r="AL13" s="4">
        <v>21</v>
      </c>
      <c r="AM13" s="4">
        <v>488</v>
      </c>
      <c r="AN13" s="4">
        <v>82</v>
      </c>
      <c r="AO13" s="4">
        <v>14.485538</v>
      </c>
      <c r="AP13" s="4">
        <v>137.69999999999999</v>
      </c>
      <c r="AQ13" s="4">
        <v>0</v>
      </c>
      <c r="AR13" s="4">
        <v>65</v>
      </c>
      <c r="AS13" s="4">
        <v>18543</v>
      </c>
      <c r="AT13" s="4">
        <v>0.35299999999999998</v>
      </c>
      <c r="AU13" s="4">
        <v>8.1959999999999997</v>
      </c>
      <c r="AV13" s="4">
        <v>50102</v>
      </c>
      <c r="AW13" s="4">
        <v>0</v>
      </c>
      <c r="AX13" s="30">
        <v>0.56000000000000005</v>
      </c>
      <c r="AY13">
        <v>0.9244</v>
      </c>
      <c r="AZ13" t="s">
        <v>68</v>
      </c>
      <c r="BA13" t="s">
        <v>170</v>
      </c>
      <c r="BB13">
        <v>3</v>
      </c>
      <c r="BC13" t="s">
        <v>574</v>
      </c>
      <c r="BD13">
        <v>8</v>
      </c>
      <c r="BE13">
        <v>81973.704999999987</v>
      </c>
      <c r="BF13">
        <v>7.2637134066344825E-2</v>
      </c>
      <c r="BG13">
        <v>6.714576673092916E-2</v>
      </c>
      <c r="BH13">
        <v>609351.19000000006</v>
      </c>
      <c r="BI13">
        <v>9.7715982141595541E-3</v>
      </c>
      <c r="BJ13">
        <v>9.0328653891690921E-3</v>
      </c>
      <c r="BK13">
        <v>1</v>
      </c>
      <c r="BL13" t="s">
        <v>68</v>
      </c>
      <c r="BM13">
        <v>0</v>
      </c>
      <c r="BN13" t="s">
        <v>576</v>
      </c>
    </row>
    <row r="14" spans="1:66">
      <c r="A14" s="139" t="str">
        <f t="shared" si="20"/>
        <v>동화운수</v>
      </c>
      <c r="B14" s="139" t="str">
        <f t="shared" si="1"/>
        <v>10</v>
      </c>
      <c r="C14" s="140" t="str">
        <f t="shared" si="21"/>
        <v>70바1924</v>
      </c>
      <c r="D14" s="114" t="str">
        <f t="shared" si="22"/>
        <v>대형</v>
      </c>
      <c r="E14" s="110" t="str">
        <f t="shared" si="16"/>
        <v>B</v>
      </c>
      <c r="F14" s="160">
        <f t="shared" si="17"/>
        <v>0.94615384615384612</v>
      </c>
      <c r="G14" s="161">
        <f t="shared" si="18"/>
        <v>2.46</v>
      </c>
      <c r="H14" s="162">
        <f t="shared" si="19"/>
        <v>2.6</v>
      </c>
      <c r="I14" s="163">
        <f t="shared" si="23"/>
        <v>6313.4279999999999</v>
      </c>
      <c r="J14" s="164">
        <f t="shared" si="24"/>
        <v>1.6579025991905E-2</v>
      </c>
      <c r="K14" s="164">
        <f t="shared" si="25"/>
        <v>0.33920134863281248</v>
      </c>
      <c r="L14" s="164">
        <f t="shared" si="26"/>
        <v>0.2000497986197039</v>
      </c>
      <c r="M14" s="165">
        <f t="shared" si="27"/>
        <v>8.5660000000000007</v>
      </c>
      <c r="N14" s="166">
        <f t="shared" si="28"/>
        <v>0.17399999999999999</v>
      </c>
      <c r="O14" s="166">
        <f t="shared" si="29"/>
        <v>6.7789999999999999</v>
      </c>
      <c r="P14" s="167">
        <f t="shared" si="30"/>
        <v>0</v>
      </c>
      <c r="Q14" s="168">
        <f t="shared" si="31"/>
        <v>69</v>
      </c>
      <c r="R14" s="169">
        <f t="shared" si="32"/>
        <v>22.795188959034874</v>
      </c>
      <c r="S14" s="141">
        <f t="shared" si="33"/>
        <v>11</v>
      </c>
      <c r="T14" s="141">
        <f t="shared" si="34"/>
        <v>428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178</v>
      </c>
      <c r="Z14" t="s">
        <v>141</v>
      </c>
      <c r="AA14" t="s">
        <v>48</v>
      </c>
      <c r="AB14">
        <v>507</v>
      </c>
      <c r="AC14" s="1">
        <v>6313.4279999999999</v>
      </c>
      <c r="AD14" s="1">
        <v>2566.2249999999999</v>
      </c>
      <c r="AE14" s="28">
        <v>2.46</v>
      </c>
      <c r="AF14">
        <v>2.6</v>
      </c>
      <c r="AG14">
        <v>8.5660000000000007</v>
      </c>
      <c r="AH14">
        <v>429.92043100000001</v>
      </c>
      <c r="AI14">
        <v>7.1276619999999999</v>
      </c>
      <c r="AJ14">
        <v>145.82959</v>
      </c>
      <c r="AK14">
        <v>1263</v>
      </c>
      <c r="AL14">
        <v>11</v>
      </c>
      <c r="AM14">
        <v>428</v>
      </c>
      <c r="AN14">
        <v>69</v>
      </c>
      <c r="AO14">
        <v>14.685108</v>
      </c>
      <c r="AP14">
        <v>109.5</v>
      </c>
      <c r="AQ14">
        <v>0</v>
      </c>
      <c r="AR14">
        <v>52</v>
      </c>
      <c r="AS14">
        <v>16016</v>
      </c>
      <c r="AT14">
        <v>0.17399999999999999</v>
      </c>
      <c r="AU14">
        <v>6.7789999999999999</v>
      </c>
      <c r="AV14">
        <v>53768</v>
      </c>
      <c r="AW14">
        <v>0</v>
      </c>
      <c r="AX14" s="29">
        <v>0.56000000000000005</v>
      </c>
      <c r="AY14">
        <v>0.94615384615384612</v>
      </c>
      <c r="AZ14" t="s">
        <v>68</v>
      </c>
      <c r="BA14" t="s">
        <v>170</v>
      </c>
      <c r="BB14">
        <v>1</v>
      </c>
      <c r="BC14" t="s">
        <v>581</v>
      </c>
      <c r="BD14">
        <v>7</v>
      </c>
      <c r="BE14">
        <v>81973.704999999987</v>
      </c>
      <c r="BF14">
        <v>7.7017721719422116E-2</v>
      </c>
      <c r="BG14">
        <v>7.2870613626837846E-2</v>
      </c>
      <c r="BH14">
        <v>609351.19000000006</v>
      </c>
      <c r="BI14">
        <v>1.0360902060435788E-2</v>
      </c>
      <c r="BJ14">
        <v>9.8030073341046301E-3</v>
      </c>
      <c r="BK14">
        <v>1</v>
      </c>
      <c r="BL14" t="s">
        <v>68</v>
      </c>
      <c r="BM14">
        <v>0</v>
      </c>
      <c r="BN14" t="s">
        <v>576</v>
      </c>
    </row>
    <row r="15" spans="1:66">
      <c r="A15" s="142" t="str">
        <f t="shared" si="20"/>
        <v>동화운수</v>
      </c>
      <c r="B15" s="142" t="str">
        <f t="shared" si="1"/>
        <v>10</v>
      </c>
      <c r="C15" s="143" t="str">
        <f t="shared" si="21"/>
        <v>70바1927</v>
      </c>
      <c r="D15" s="131" t="str">
        <f t="shared" si="22"/>
        <v>대형</v>
      </c>
      <c r="E15" s="127" t="str">
        <f t="shared" si="16"/>
        <v>F</v>
      </c>
      <c r="F15" s="150">
        <f t="shared" si="17"/>
        <v>0.73576923076923073</v>
      </c>
      <c r="G15" s="151">
        <f t="shared" si="18"/>
        <v>1.913</v>
      </c>
      <c r="H15" s="152">
        <f t="shared" si="19"/>
        <v>2.6</v>
      </c>
      <c r="I15" s="153">
        <f t="shared" si="23"/>
        <v>5734.634</v>
      </c>
      <c r="J15" s="154">
        <f t="shared" si="24"/>
        <v>1.4740396132685388E-2</v>
      </c>
      <c r="K15" s="154">
        <f t="shared" si="25"/>
        <v>0.36061919174875989</v>
      </c>
      <c r="L15" s="154">
        <f t="shared" si="26"/>
        <v>0.23593484780371338</v>
      </c>
      <c r="M15" s="155">
        <f t="shared" si="27"/>
        <v>14.696999999999999</v>
      </c>
      <c r="N15" s="156">
        <f t="shared" si="28"/>
        <v>0.20899999999999999</v>
      </c>
      <c r="O15" s="156">
        <f t="shared" si="29"/>
        <v>34.317999999999998</v>
      </c>
      <c r="P15" s="157">
        <f t="shared" si="30"/>
        <v>0</v>
      </c>
      <c r="Q15" s="158">
        <f t="shared" si="31"/>
        <v>72</v>
      </c>
      <c r="R15" s="159">
        <f t="shared" si="32"/>
        <v>24.703981640397121</v>
      </c>
      <c r="S15" s="144">
        <f t="shared" si="33"/>
        <v>12</v>
      </c>
      <c r="T15" s="144">
        <f t="shared" si="34"/>
        <v>1968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179</v>
      </c>
      <c r="Z15" t="s">
        <v>141</v>
      </c>
      <c r="AA15" t="s">
        <v>48</v>
      </c>
      <c r="AB15">
        <v>507</v>
      </c>
      <c r="AC15" s="1">
        <v>5734.634</v>
      </c>
      <c r="AD15" s="1">
        <v>2998.1179999999999</v>
      </c>
      <c r="AE15" s="28">
        <v>1.913</v>
      </c>
      <c r="AF15">
        <v>2.6</v>
      </c>
      <c r="AG15">
        <v>14.696999999999999</v>
      </c>
      <c r="AH15">
        <v>371.62820799999997</v>
      </c>
      <c r="AI15">
        <v>5.4779470000000003</v>
      </c>
      <c r="AJ15">
        <v>134.01626400000001</v>
      </c>
      <c r="AK15">
        <v>1353</v>
      </c>
      <c r="AL15">
        <v>12</v>
      </c>
      <c r="AM15">
        <v>1968</v>
      </c>
      <c r="AN15">
        <v>72</v>
      </c>
      <c r="AO15">
        <v>15.431105000000001</v>
      </c>
      <c r="AP15">
        <v>1527.3</v>
      </c>
      <c r="AQ15">
        <v>0</v>
      </c>
      <c r="AR15">
        <v>45</v>
      </c>
      <c r="AS15">
        <v>11037</v>
      </c>
      <c r="AT15">
        <v>0.20899999999999999</v>
      </c>
      <c r="AU15">
        <v>34.317999999999998</v>
      </c>
      <c r="AV15">
        <v>47752</v>
      </c>
      <c r="AW15">
        <v>0</v>
      </c>
      <c r="AX15" s="29">
        <v>0.56000000000000005</v>
      </c>
      <c r="AY15">
        <v>0.73576923076923073</v>
      </c>
      <c r="AZ15" t="s">
        <v>70</v>
      </c>
      <c r="BA15" t="s">
        <v>170</v>
      </c>
      <c r="BB15">
        <v>2</v>
      </c>
      <c r="BC15" t="s">
        <v>583</v>
      </c>
      <c r="BD15">
        <v>6</v>
      </c>
      <c r="BE15">
        <v>81973.704999999987</v>
      </c>
      <c r="BF15">
        <v>6.9956994136107439E-2</v>
      </c>
      <c r="BG15">
        <v>5.1472203762451353E-2</v>
      </c>
      <c r="BH15">
        <v>609351.19000000006</v>
      </c>
      <c r="BI15">
        <v>9.4110491521317927E-3</v>
      </c>
      <c r="BJ15">
        <v>6.92436039539543E-3</v>
      </c>
      <c r="BK15">
        <v>1</v>
      </c>
      <c r="BL15" t="s">
        <v>70</v>
      </c>
      <c r="BM15">
        <v>0</v>
      </c>
      <c r="BN15" t="s">
        <v>576</v>
      </c>
    </row>
    <row r="16" spans="1:66">
      <c r="A16" s="139" t="str">
        <f t="shared" si="20"/>
        <v>동화운수</v>
      </c>
      <c r="B16" s="139" t="str">
        <f t="shared" si="1"/>
        <v>10</v>
      </c>
      <c r="C16" s="140" t="str">
        <f t="shared" si="21"/>
        <v>70바1928</v>
      </c>
      <c r="D16" s="114" t="str">
        <f t="shared" si="22"/>
        <v>대형</v>
      </c>
      <c r="E16" s="110" t="str">
        <f t="shared" si="16"/>
        <v>B</v>
      </c>
      <c r="F16" s="160">
        <f t="shared" si="17"/>
        <v>0.90230769230769226</v>
      </c>
      <c r="G16" s="161">
        <f t="shared" si="18"/>
        <v>2.3460000000000001</v>
      </c>
      <c r="H16" s="162">
        <f t="shared" si="19"/>
        <v>2.6</v>
      </c>
      <c r="I16" s="163">
        <f t="shared" si="23"/>
        <v>6279.79</v>
      </c>
      <c r="J16" s="164">
        <f t="shared" si="24"/>
        <v>1.483229446242525E-2</v>
      </c>
      <c r="K16" s="164">
        <f t="shared" si="25"/>
        <v>0.3753381115814301</v>
      </c>
      <c r="L16" s="164">
        <f t="shared" si="26"/>
        <v>0.26035902474445799</v>
      </c>
      <c r="M16" s="165">
        <f t="shared" si="27"/>
        <v>14.33</v>
      </c>
      <c r="N16" s="166">
        <f t="shared" si="28"/>
        <v>0.08</v>
      </c>
      <c r="O16" s="166">
        <f t="shared" si="29"/>
        <v>11.433999999999999</v>
      </c>
      <c r="P16" s="167">
        <f t="shared" si="30"/>
        <v>0</v>
      </c>
      <c r="Q16" s="168">
        <f t="shared" si="31"/>
        <v>72</v>
      </c>
      <c r="R16" s="169">
        <f t="shared" si="32"/>
        <v>24.18048982762469</v>
      </c>
      <c r="S16" s="141">
        <f t="shared" si="33"/>
        <v>5</v>
      </c>
      <c r="T16" s="141">
        <f t="shared" si="34"/>
        <v>718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180</v>
      </c>
      <c r="Z16" s="4" t="s">
        <v>141</v>
      </c>
      <c r="AA16" s="4" t="s">
        <v>48</v>
      </c>
      <c r="AB16" s="4">
        <v>507</v>
      </c>
      <c r="AC16" s="4">
        <v>6279.79</v>
      </c>
      <c r="AD16" s="4">
        <v>2676.2449999999999</v>
      </c>
      <c r="AE16" s="4">
        <v>2.3460000000000001</v>
      </c>
      <c r="AF16" s="4">
        <v>2.6</v>
      </c>
      <c r="AG16" s="4">
        <v>14.33</v>
      </c>
      <c r="AH16" s="4">
        <v>425.86459000000002</v>
      </c>
      <c r="AI16" s="4">
        <v>6.3165490000000002</v>
      </c>
      <c r="AJ16" s="4">
        <v>159.843211</v>
      </c>
      <c r="AK16" s="4">
        <v>1635</v>
      </c>
      <c r="AL16" s="4">
        <v>5</v>
      </c>
      <c r="AM16" s="4">
        <v>718</v>
      </c>
      <c r="AN16" s="4">
        <v>72</v>
      </c>
      <c r="AO16" s="4">
        <v>14.745977999999999</v>
      </c>
      <c r="AP16" s="4">
        <v>1575.5</v>
      </c>
      <c r="AQ16" s="4">
        <v>0</v>
      </c>
      <c r="AR16" s="4">
        <v>53</v>
      </c>
      <c r="AS16" s="4">
        <v>15369</v>
      </c>
      <c r="AT16" s="4">
        <v>0.08</v>
      </c>
      <c r="AU16" s="4">
        <v>11.433999999999999</v>
      </c>
      <c r="AV16" s="4">
        <v>51147</v>
      </c>
      <c r="AW16" s="4">
        <v>0</v>
      </c>
      <c r="AX16" s="30">
        <v>0.69</v>
      </c>
      <c r="AY16">
        <v>0.90230769230769226</v>
      </c>
      <c r="AZ16" t="s">
        <v>68</v>
      </c>
      <c r="BA16" t="s">
        <v>170</v>
      </c>
      <c r="BB16">
        <v>4</v>
      </c>
      <c r="BC16" t="s">
        <v>742</v>
      </c>
      <c r="BD16">
        <v>7</v>
      </c>
      <c r="BE16">
        <v>81973.704999999987</v>
      </c>
      <c r="BF16">
        <v>7.660737061963957E-2</v>
      </c>
      <c r="BG16">
        <v>6.9123419797567087E-2</v>
      </c>
      <c r="BH16">
        <v>609351.19000000006</v>
      </c>
      <c r="BI16">
        <v>1.0305699082986938E-2</v>
      </c>
      <c r="BJ16">
        <v>9.2989115571874437E-3</v>
      </c>
      <c r="BK16">
        <v>2</v>
      </c>
      <c r="BL16" t="s">
        <v>69</v>
      </c>
      <c r="BM16">
        <v>1</v>
      </c>
      <c r="BN16" t="s">
        <v>575</v>
      </c>
    </row>
    <row r="17" spans="1:66">
      <c r="A17" s="142" t="str">
        <f t="shared" si="20"/>
        <v>동화운수</v>
      </c>
      <c r="B17" s="142" t="str">
        <f t="shared" si="1"/>
        <v>10</v>
      </c>
      <c r="C17" s="143" t="str">
        <f t="shared" si="21"/>
        <v>70바1929</v>
      </c>
      <c r="D17" s="131" t="str">
        <f t="shared" si="22"/>
        <v>대형</v>
      </c>
      <c r="E17" s="127" t="str">
        <f t="shared" si="16"/>
        <v>D</v>
      </c>
      <c r="F17" s="150">
        <f t="shared" si="17"/>
        <v>0.82730769230769219</v>
      </c>
      <c r="G17" s="151">
        <f t="shared" si="18"/>
        <v>2.1509999999999998</v>
      </c>
      <c r="H17" s="152">
        <f t="shared" si="19"/>
        <v>2.6</v>
      </c>
      <c r="I17" s="153">
        <f t="shared" si="23"/>
        <v>6551.9769999999999</v>
      </c>
      <c r="J17" s="154">
        <f t="shared" si="24"/>
        <v>1.630432826286855E-2</v>
      </c>
      <c r="K17" s="154">
        <f t="shared" si="25"/>
        <v>0.35697229345707271</v>
      </c>
      <c r="L17" s="154">
        <f t="shared" si="26"/>
        <v>0.22924378397543216</v>
      </c>
      <c r="M17" s="155">
        <f t="shared" si="27"/>
        <v>14.25</v>
      </c>
      <c r="N17" s="156">
        <f t="shared" si="28"/>
        <v>0.45800000000000002</v>
      </c>
      <c r="O17" s="156">
        <f t="shared" si="29"/>
        <v>8.2720000000000002</v>
      </c>
      <c r="P17" s="157">
        <f t="shared" si="30"/>
        <v>0</v>
      </c>
      <c r="Q17" s="158">
        <f t="shared" si="31"/>
        <v>71</v>
      </c>
      <c r="R17" s="159">
        <f t="shared" si="32"/>
        <v>24.579859990345092</v>
      </c>
      <c r="S17" s="144">
        <f t="shared" si="33"/>
        <v>30</v>
      </c>
      <c r="T17" s="144">
        <f t="shared" si="34"/>
        <v>542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181</v>
      </c>
      <c r="Z17" t="s">
        <v>141</v>
      </c>
      <c r="AA17" t="s">
        <v>48</v>
      </c>
      <c r="AB17">
        <v>507</v>
      </c>
      <c r="AC17" s="1">
        <v>6551.9769999999999</v>
      </c>
      <c r="AD17" s="1">
        <v>3045.404</v>
      </c>
      <c r="AE17" s="28">
        <v>2.1509999999999998</v>
      </c>
      <c r="AF17">
        <v>2.6</v>
      </c>
      <c r="AG17">
        <v>14.25</v>
      </c>
      <c r="AH17">
        <v>425.32123300000001</v>
      </c>
      <c r="AI17">
        <v>6.934577</v>
      </c>
      <c r="AJ17">
        <v>151.82789600000001</v>
      </c>
      <c r="AK17">
        <v>1502</v>
      </c>
      <c r="AL17">
        <v>30</v>
      </c>
      <c r="AM17">
        <v>542</v>
      </c>
      <c r="AN17">
        <v>71</v>
      </c>
      <c r="AO17">
        <v>15.404771999999999</v>
      </c>
      <c r="AP17">
        <v>588.1</v>
      </c>
      <c r="AQ17">
        <v>0</v>
      </c>
      <c r="AR17">
        <v>15</v>
      </c>
      <c r="AS17">
        <v>3130</v>
      </c>
      <c r="AT17">
        <v>0.45800000000000002</v>
      </c>
      <c r="AU17">
        <v>8.2720000000000002</v>
      </c>
      <c r="AV17">
        <v>44628</v>
      </c>
      <c r="AW17">
        <v>0</v>
      </c>
      <c r="AX17" s="29">
        <v>0.62</v>
      </c>
      <c r="AY17">
        <v>0.82730769230769219</v>
      </c>
      <c r="AZ17" t="s">
        <v>67</v>
      </c>
      <c r="BA17" t="s">
        <v>170</v>
      </c>
      <c r="BB17">
        <v>1</v>
      </c>
      <c r="BC17" t="s">
        <v>481</v>
      </c>
      <c r="BD17">
        <v>7</v>
      </c>
      <c r="BE17">
        <v>81973.704999999987</v>
      </c>
      <c r="BF17">
        <v>7.9927789039180325E-2</v>
      </c>
      <c r="BG17">
        <v>6.6124874701260328E-2</v>
      </c>
      <c r="BH17">
        <v>609351.19000000006</v>
      </c>
      <c r="BI17">
        <v>1.0752382382317165E-2</v>
      </c>
      <c r="BJ17">
        <v>8.8955286555247003E-3</v>
      </c>
      <c r="BK17">
        <v>1</v>
      </c>
      <c r="BL17" t="s">
        <v>70</v>
      </c>
      <c r="BM17">
        <v>1</v>
      </c>
      <c r="BN17" t="s">
        <v>575</v>
      </c>
    </row>
    <row r="18" spans="1:66">
      <c r="A18" s="139" t="str">
        <f t="shared" si="20"/>
        <v>동화운수</v>
      </c>
      <c r="B18" s="139" t="str">
        <f t="shared" si="1"/>
        <v>10</v>
      </c>
      <c r="C18" s="140" t="str">
        <f t="shared" si="21"/>
        <v>70바1935</v>
      </c>
      <c r="D18" s="114" t="str">
        <f t="shared" si="22"/>
        <v>대형</v>
      </c>
      <c r="E18" s="110" t="str">
        <f t="shared" si="16"/>
        <v>C</v>
      </c>
      <c r="F18" s="160">
        <f t="shared" si="17"/>
        <v>0.85958333333333348</v>
      </c>
      <c r="G18" s="161">
        <f t="shared" si="18"/>
        <v>2.0630000000000002</v>
      </c>
      <c r="H18" s="162">
        <f t="shared" si="19"/>
        <v>2.4</v>
      </c>
      <c r="I18" s="163">
        <f t="shared" si="23"/>
        <v>6052.9979999999996</v>
      </c>
      <c r="J18" s="164">
        <f t="shared" si="24"/>
        <v>1.8801291534925987E-2</v>
      </c>
      <c r="K18" s="164">
        <f t="shared" si="25"/>
        <v>0.35025320341286681</v>
      </c>
      <c r="L18" s="164">
        <f t="shared" si="26"/>
        <v>0.19791845297156882</v>
      </c>
      <c r="M18" s="165">
        <f t="shared" si="27"/>
        <v>12.204000000000001</v>
      </c>
      <c r="N18" s="166">
        <f t="shared" si="28"/>
        <v>0.23100000000000001</v>
      </c>
      <c r="O18" s="166">
        <f t="shared" si="29"/>
        <v>12.308</v>
      </c>
      <c r="P18" s="167">
        <f t="shared" si="30"/>
        <v>0</v>
      </c>
      <c r="Q18" s="168">
        <f t="shared" si="31"/>
        <v>69</v>
      </c>
      <c r="R18" s="169">
        <f t="shared" si="32"/>
        <v>23.583305965572393</v>
      </c>
      <c r="S18" s="141">
        <f t="shared" si="33"/>
        <v>14</v>
      </c>
      <c r="T18" s="141">
        <f t="shared" si="34"/>
        <v>745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182</v>
      </c>
      <c r="Z18" t="s">
        <v>141</v>
      </c>
      <c r="AA18" t="s">
        <v>48</v>
      </c>
      <c r="AB18">
        <v>507</v>
      </c>
      <c r="AC18" s="1">
        <v>6052.9979999999996</v>
      </c>
      <c r="AD18" s="1">
        <v>2934.038</v>
      </c>
      <c r="AE18" s="28">
        <v>2.0630000000000002</v>
      </c>
      <c r="AF18">
        <v>2.4</v>
      </c>
      <c r="AG18">
        <v>12.204000000000001</v>
      </c>
      <c r="AH18">
        <v>406.79349000000002</v>
      </c>
      <c r="AI18">
        <v>7.6482429999999999</v>
      </c>
      <c r="AJ18">
        <v>142.48072300000001</v>
      </c>
      <c r="AK18">
        <v>1198</v>
      </c>
      <c r="AL18">
        <v>14</v>
      </c>
      <c r="AM18">
        <v>745</v>
      </c>
      <c r="AN18">
        <v>69</v>
      </c>
      <c r="AO18">
        <v>14.87978</v>
      </c>
      <c r="AP18">
        <v>187.5</v>
      </c>
      <c r="AQ18">
        <v>0</v>
      </c>
      <c r="AR18">
        <v>56</v>
      </c>
      <c r="AS18">
        <v>14042</v>
      </c>
      <c r="AT18">
        <v>0.23100000000000001</v>
      </c>
      <c r="AU18">
        <v>12.308</v>
      </c>
      <c r="AV18">
        <v>48504</v>
      </c>
      <c r="AW18">
        <v>0</v>
      </c>
      <c r="AX18" s="29">
        <v>0.56000000000000005</v>
      </c>
      <c r="AY18">
        <v>0.85958333333333348</v>
      </c>
      <c r="AZ18" t="s">
        <v>69</v>
      </c>
      <c r="BA18" t="s">
        <v>170</v>
      </c>
      <c r="BB18">
        <v>3</v>
      </c>
      <c r="BC18" t="s">
        <v>578</v>
      </c>
      <c r="BD18">
        <v>6</v>
      </c>
      <c r="BE18">
        <v>81973.704999999987</v>
      </c>
      <c r="BF18">
        <v>7.3840727340553913E-2</v>
      </c>
      <c r="BG18">
        <v>6.3472258543151139E-2</v>
      </c>
      <c r="BH18">
        <v>609351.19000000006</v>
      </c>
      <c r="BI18">
        <v>9.9335130534495206E-3</v>
      </c>
      <c r="BJ18">
        <v>8.5386822621943189E-3</v>
      </c>
      <c r="BK18">
        <v>1</v>
      </c>
      <c r="BL18" t="s">
        <v>69</v>
      </c>
      <c r="BM18">
        <v>0</v>
      </c>
      <c r="BN18" t="s">
        <v>576</v>
      </c>
    </row>
    <row r="19" spans="1:66">
      <c r="A19" s="142" t="str">
        <f t="shared" si="20"/>
        <v>동화운수</v>
      </c>
      <c r="B19" s="142" t="str">
        <f t="shared" si="1"/>
        <v>10</v>
      </c>
      <c r="C19" s="143" t="str">
        <f t="shared" si="21"/>
        <v>70바1940</v>
      </c>
      <c r="D19" s="131" t="str">
        <f t="shared" si="22"/>
        <v>대형</v>
      </c>
      <c r="E19" s="127" t="str">
        <f t="shared" si="16"/>
        <v>C</v>
      </c>
      <c r="F19" s="150">
        <f t="shared" si="17"/>
        <v>0.88652173913043486</v>
      </c>
      <c r="G19" s="151">
        <f t="shared" si="18"/>
        <v>2.0390000000000001</v>
      </c>
      <c r="H19" s="152">
        <f t="shared" si="19"/>
        <v>2.2999999999999998</v>
      </c>
      <c r="I19" s="153">
        <f t="shared" si="23"/>
        <v>6008.4589999999998</v>
      </c>
      <c r="J19" s="154">
        <f t="shared" si="24"/>
        <v>1.9234904228251363E-2</v>
      </c>
      <c r="K19" s="154">
        <f t="shared" si="25"/>
        <v>0.35794495298238227</v>
      </c>
      <c r="L19" s="154">
        <f t="shared" si="26"/>
        <v>0.18840105258270048</v>
      </c>
      <c r="M19" s="155">
        <f t="shared" si="27"/>
        <v>12.99</v>
      </c>
      <c r="N19" s="156">
        <f t="shared" si="28"/>
        <v>6.7000000000000004E-2</v>
      </c>
      <c r="O19" s="156">
        <f t="shared" si="29"/>
        <v>11.5</v>
      </c>
      <c r="P19" s="157">
        <f t="shared" si="30"/>
        <v>0</v>
      </c>
      <c r="Q19" s="158">
        <f t="shared" si="31"/>
        <v>78</v>
      </c>
      <c r="R19" s="159">
        <f t="shared" si="32"/>
        <v>24.257831848980203</v>
      </c>
      <c r="S19" s="144">
        <f t="shared" si="33"/>
        <v>4</v>
      </c>
      <c r="T19" s="144">
        <f t="shared" si="34"/>
        <v>691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183</v>
      </c>
      <c r="Z19" s="4" t="s">
        <v>141</v>
      </c>
      <c r="AA19" s="4" t="s">
        <v>48</v>
      </c>
      <c r="AB19" s="4">
        <v>507</v>
      </c>
      <c r="AC19" s="4">
        <v>6008.4589999999998</v>
      </c>
      <c r="AD19" s="4">
        <v>2946.8359999999998</v>
      </c>
      <c r="AE19" s="4">
        <v>2.0390000000000001</v>
      </c>
      <c r="AF19" s="4">
        <v>2.2999999999999998</v>
      </c>
      <c r="AG19" s="4">
        <v>12.99</v>
      </c>
      <c r="AH19" s="4">
        <v>397.69348000000002</v>
      </c>
      <c r="AI19" s="4">
        <v>7.6495959999999998</v>
      </c>
      <c r="AJ19" s="4">
        <v>142.352374</v>
      </c>
      <c r="AK19" s="4">
        <v>1132</v>
      </c>
      <c r="AL19" s="4">
        <v>4</v>
      </c>
      <c r="AM19" s="4">
        <v>691</v>
      </c>
      <c r="AN19" s="4">
        <v>78</v>
      </c>
      <c r="AO19" s="4">
        <v>15.108266</v>
      </c>
      <c r="AP19" s="4">
        <v>280.3</v>
      </c>
      <c r="AQ19" s="4">
        <v>0</v>
      </c>
      <c r="AR19" s="4">
        <v>31</v>
      </c>
      <c r="AS19" s="4">
        <v>10567</v>
      </c>
      <c r="AT19" s="4">
        <v>6.7000000000000004E-2</v>
      </c>
      <c r="AU19" s="4">
        <v>11.5</v>
      </c>
      <c r="AV19" s="4">
        <v>54858</v>
      </c>
      <c r="AW19" s="4">
        <v>0</v>
      </c>
      <c r="AX19" s="30">
        <v>0.56000000000000005</v>
      </c>
      <c r="AY19">
        <v>0.88652173913043486</v>
      </c>
      <c r="AZ19" t="s">
        <v>69</v>
      </c>
      <c r="BA19" t="s">
        <v>170</v>
      </c>
      <c r="BB19">
        <v>1</v>
      </c>
      <c r="BC19" t="s">
        <v>463</v>
      </c>
      <c r="BD19">
        <v>6</v>
      </c>
      <c r="BE19">
        <v>81973.704999999987</v>
      </c>
      <c r="BF19">
        <v>7.3297394573052427E-2</v>
      </c>
      <c r="BG19">
        <v>6.4979733710632134E-2</v>
      </c>
      <c r="BH19">
        <v>609351.19000000006</v>
      </c>
      <c r="BI19">
        <v>9.8604205564938648E-3</v>
      </c>
      <c r="BJ19">
        <v>8.7414771803004318E-3</v>
      </c>
      <c r="BK19">
        <v>1</v>
      </c>
      <c r="BL19" t="s">
        <v>69</v>
      </c>
      <c r="BM19">
        <v>0</v>
      </c>
      <c r="BN19" t="s">
        <v>576</v>
      </c>
    </row>
    <row r="20" spans="1:66">
      <c r="A20" s="139" t="str">
        <f t="shared" si="20"/>
        <v>동화운수</v>
      </c>
      <c r="B20" s="139" t="str">
        <f t="shared" si="1"/>
        <v>2</v>
      </c>
      <c r="C20" s="140" t="str">
        <f t="shared" si="21"/>
        <v>70바1803</v>
      </c>
      <c r="D20" s="114" t="str">
        <f t="shared" si="22"/>
        <v>저상</v>
      </c>
      <c r="E20" s="110" t="str">
        <f t="shared" si="16"/>
        <v>D</v>
      </c>
      <c r="F20" s="160">
        <f t="shared" si="17"/>
        <v>0.81318181818181812</v>
      </c>
      <c r="G20" s="161">
        <f t="shared" si="18"/>
        <v>1.7889999999999999</v>
      </c>
      <c r="H20" s="162">
        <f t="shared" si="19"/>
        <v>2.2000000000000002</v>
      </c>
      <c r="I20" s="163">
        <f t="shared" si="23"/>
        <v>6457.4229999999998</v>
      </c>
      <c r="J20" s="164">
        <f t="shared" si="24"/>
        <v>2.8061851292777155E-2</v>
      </c>
      <c r="K20" s="164">
        <f t="shared" si="25"/>
        <v>0.36518035138246091</v>
      </c>
      <c r="L20" s="164">
        <f t="shared" si="26"/>
        <v>0.3024426307522366</v>
      </c>
      <c r="M20" s="165">
        <f t="shared" si="27"/>
        <v>16.431000000000001</v>
      </c>
      <c r="N20" s="166">
        <f t="shared" si="28"/>
        <v>0.89800000000000002</v>
      </c>
      <c r="O20" s="166">
        <f t="shared" si="29"/>
        <v>32.055999999999997</v>
      </c>
      <c r="P20" s="167">
        <f t="shared" si="30"/>
        <v>0</v>
      </c>
      <c r="Q20" s="168">
        <f t="shared" si="31"/>
        <v>72</v>
      </c>
      <c r="R20" s="169">
        <f t="shared" si="32"/>
        <v>24.952865667633855</v>
      </c>
      <c r="S20" s="141">
        <f t="shared" si="33"/>
        <v>58</v>
      </c>
      <c r="T20" s="141">
        <f t="shared" si="34"/>
        <v>2070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184</v>
      </c>
      <c r="Z20" t="s">
        <v>185</v>
      </c>
      <c r="AA20" t="s">
        <v>48</v>
      </c>
      <c r="AB20">
        <v>507</v>
      </c>
      <c r="AC20" s="1">
        <v>6457.4229999999998</v>
      </c>
      <c r="AD20" s="1">
        <v>3609.5349999999999</v>
      </c>
      <c r="AE20" s="28">
        <v>1.7889999999999999</v>
      </c>
      <c r="AF20">
        <v>2.2000000000000002</v>
      </c>
      <c r="AG20">
        <v>16.431000000000001</v>
      </c>
      <c r="AH20">
        <v>426.50432699999999</v>
      </c>
      <c r="AI20">
        <v>11.968501</v>
      </c>
      <c r="AJ20">
        <v>155.751</v>
      </c>
      <c r="AK20">
        <v>1953</v>
      </c>
      <c r="AL20">
        <v>58</v>
      </c>
      <c r="AM20">
        <v>2070</v>
      </c>
      <c r="AN20">
        <v>72</v>
      </c>
      <c r="AO20">
        <v>15.140345</v>
      </c>
      <c r="AP20">
        <v>2285.5</v>
      </c>
      <c r="AQ20">
        <v>0</v>
      </c>
      <c r="AR20">
        <v>40</v>
      </c>
      <c r="AS20">
        <v>8966</v>
      </c>
      <c r="AT20">
        <v>0.89800000000000002</v>
      </c>
      <c r="AU20">
        <v>32.055999999999997</v>
      </c>
      <c r="AV20">
        <v>0</v>
      </c>
      <c r="AW20">
        <v>0</v>
      </c>
      <c r="AX20" s="29">
        <v>0.56000000000000005</v>
      </c>
      <c r="AY20">
        <v>0.81318181818181812</v>
      </c>
      <c r="AZ20" t="s">
        <v>67</v>
      </c>
      <c r="BA20" t="s">
        <v>123</v>
      </c>
      <c r="BB20">
        <v>6</v>
      </c>
      <c r="BC20" t="s">
        <v>484</v>
      </c>
      <c r="BD20">
        <v>1</v>
      </c>
      <c r="BE20">
        <v>167323.856</v>
      </c>
      <c r="BF20">
        <v>3.8592363063877755E-2</v>
      </c>
      <c r="BG20">
        <v>3.1382607964216956E-2</v>
      </c>
      <c r="BH20">
        <v>609351.19000000006</v>
      </c>
      <c r="BI20">
        <v>1.0597210780863493E-2</v>
      </c>
      <c r="BJ20">
        <v>8.6174591304385394E-3</v>
      </c>
      <c r="BK20">
        <v>1</v>
      </c>
      <c r="BL20" t="s">
        <v>67</v>
      </c>
      <c r="BM20">
        <v>0</v>
      </c>
      <c r="BN20" t="s">
        <v>576</v>
      </c>
    </row>
    <row r="21" spans="1:66">
      <c r="A21" s="142" t="str">
        <f t="shared" si="20"/>
        <v>동화운수</v>
      </c>
      <c r="B21" s="142" t="str">
        <f t="shared" si="1"/>
        <v>2</v>
      </c>
      <c r="C21" s="143" t="str">
        <f t="shared" si="21"/>
        <v>70바1809</v>
      </c>
      <c r="D21" s="131" t="str">
        <f t="shared" si="22"/>
        <v>대형</v>
      </c>
      <c r="E21" s="127" t="str">
        <f t="shared" si="16"/>
        <v>S</v>
      </c>
      <c r="F21" s="150">
        <f t="shared" si="17"/>
        <v>1.084090909090909</v>
      </c>
      <c r="G21" s="151">
        <f t="shared" si="18"/>
        <v>2.3849999999999998</v>
      </c>
      <c r="H21" s="152">
        <f t="shared" si="19"/>
        <v>2.2000000000000002</v>
      </c>
      <c r="I21" s="153">
        <f t="shared" si="23"/>
        <v>5181.6989999999996</v>
      </c>
      <c r="J21" s="154">
        <f t="shared" si="24"/>
        <v>1.4985082802030534E-2</v>
      </c>
      <c r="K21" s="154">
        <f t="shared" si="25"/>
        <v>0.37326527524450398</v>
      </c>
      <c r="L21" s="154">
        <f t="shared" si="26"/>
        <v>0.22328583732864454</v>
      </c>
      <c r="M21" s="155">
        <f t="shared" si="27"/>
        <v>11.335000000000001</v>
      </c>
      <c r="N21" s="156">
        <f t="shared" si="28"/>
        <v>0.17399999999999999</v>
      </c>
      <c r="O21" s="156">
        <f t="shared" si="29"/>
        <v>18.064</v>
      </c>
      <c r="P21" s="157">
        <f t="shared" si="30"/>
        <v>0</v>
      </c>
      <c r="Q21" s="158">
        <f t="shared" si="31"/>
        <v>75</v>
      </c>
      <c r="R21" s="159">
        <f t="shared" si="32"/>
        <v>24.291515114224687</v>
      </c>
      <c r="S21" s="144">
        <f t="shared" si="33"/>
        <v>9</v>
      </c>
      <c r="T21" s="144">
        <f t="shared" si="34"/>
        <v>936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186</v>
      </c>
      <c r="Z21" t="s">
        <v>141</v>
      </c>
      <c r="AA21" t="s">
        <v>48</v>
      </c>
      <c r="AB21">
        <v>507</v>
      </c>
      <c r="AC21" s="1">
        <v>5181.6989999999996</v>
      </c>
      <c r="AD21" s="1">
        <v>2172.779</v>
      </c>
      <c r="AE21" s="28">
        <v>2.3849999999999998</v>
      </c>
      <c r="AF21">
        <v>2.2000000000000002</v>
      </c>
      <c r="AG21">
        <v>11.335000000000001</v>
      </c>
      <c r="AH21">
        <v>348.69350200000002</v>
      </c>
      <c r="AI21">
        <v>5.2252010000000002</v>
      </c>
      <c r="AJ21">
        <v>130.15517600000001</v>
      </c>
      <c r="AK21">
        <v>1157</v>
      </c>
      <c r="AL21">
        <v>9</v>
      </c>
      <c r="AM21">
        <v>936</v>
      </c>
      <c r="AN21">
        <v>75</v>
      </c>
      <c r="AO21">
        <v>14.860325</v>
      </c>
      <c r="AP21">
        <v>999.6</v>
      </c>
      <c r="AQ21">
        <v>0</v>
      </c>
      <c r="AR21">
        <v>16</v>
      </c>
      <c r="AS21">
        <v>5295</v>
      </c>
      <c r="AT21">
        <v>0.17399999999999999</v>
      </c>
      <c r="AU21">
        <v>18.064</v>
      </c>
      <c r="AV21">
        <v>42920</v>
      </c>
      <c r="AW21">
        <v>0</v>
      </c>
      <c r="AX21" s="29">
        <v>0.6</v>
      </c>
      <c r="AY21">
        <v>1.084090909090909</v>
      </c>
      <c r="AZ21" t="s">
        <v>71</v>
      </c>
      <c r="BA21" t="s">
        <v>123</v>
      </c>
      <c r="BB21">
        <v>2</v>
      </c>
      <c r="BC21" t="s">
        <v>584</v>
      </c>
      <c r="BD21">
        <v>12</v>
      </c>
      <c r="BE21">
        <v>167323.856</v>
      </c>
      <c r="BF21">
        <v>3.0968082638497166E-2</v>
      </c>
      <c r="BG21">
        <v>3.357221686037079E-2</v>
      </c>
      <c r="BH21">
        <v>609351.19000000006</v>
      </c>
      <c r="BI21">
        <v>8.5036331840100277E-3</v>
      </c>
      <c r="BJ21">
        <v>9.2187114290290528E-3</v>
      </c>
      <c r="BK21">
        <v>1</v>
      </c>
      <c r="BL21" t="s">
        <v>71</v>
      </c>
      <c r="BM21">
        <v>0</v>
      </c>
      <c r="BN21" t="s">
        <v>576</v>
      </c>
    </row>
    <row r="22" spans="1:66">
      <c r="A22" s="139" t="str">
        <f t="shared" si="20"/>
        <v>동화운수</v>
      </c>
      <c r="B22" s="139" t="str">
        <f t="shared" si="1"/>
        <v>2</v>
      </c>
      <c r="C22" s="140" t="str">
        <f t="shared" si="21"/>
        <v>70바1815</v>
      </c>
      <c r="D22" s="114" t="str">
        <f t="shared" si="22"/>
        <v>대형</v>
      </c>
      <c r="E22" s="110" t="str">
        <f t="shared" si="16"/>
        <v>D</v>
      </c>
      <c r="F22" s="160">
        <f t="shared" si="17"/>
        <v>0.80239999999999989</v>
      </c>
      <c r="G22" s="161">
        <f t="shared" si="18"/>
        <v>2.0059999999999998</v>
      </c>
      <c r="H22" s="162">
        <f t="shared" si="19"/>
        <v>2.5</v>
      </c>
      <c r="I22" s="163">
        <f t="shared" si="23"/>
        <v>6414.2920000000004</v>
      </c>
      <c r="J22" s="164">
        <f t="shared" si="24"/>
        <v>1.1368736297765318E-2</v>
      </c>
      <c r="K22" s="164">
        <f t="shared" si="25"/>
        <v>0.34793544417875205</v>
      </c>
      <c r="L22" s="164">
        <f t="shared" si="26"/>
        <v>0.1314252609641095</v>
      </c>
      <c r="M22" s="165">
        <f t="shared" si="27"/>
        <v>12.664</v>
      </c>
      <c r="N22" s="166">
        <f t="shared" si="28"/>
        <v>0.218</v>
      </c>
      <c r="O22" s="166">
        <f t="shared" si="29"/>
        <v>18.707999999999998</v>
      </c>
      <c r="P22" s="167">
        <f t="shared" si="30"/>
        <v>0</v>
      </c>
      <c r="Q22" s="168">
        <f t="shared" si="31"/>
        <v>73</v>
      </c>
      <c r="R22" s="169">
        <f t="shared" si="32"/>
        <v>23.478983792383431</v>
      </c>
      <c r="S22" s="141">
        <f t="shared" si="33"/>
        <v>14</v>
      </c>
      <c r="T22" s="141">
        <f t="shared" si="34"/>
        <v>1200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187</v>
      </c>
      <c r="Z22" s="4" t="s">
        <v>141</v>
      </c>
      <c r="AA22" s="4" t="s">
        <v>48</v>
      </c>
      <c r="AB22" s="4">
        <v>507</v>
      </c>
      <c r="AC22" s="4">
        <v>6414.2920000000004</v>
      </c>
      <c r="AD22" s="4">
        <v>3197.5569999999998</v>
      </c>
      <c r="AE22" s="4">
        <v>2.0059999999999998</v>
      </c>
      <c r="AF22" s="4">
        <v>2.5</v>
      </c>
      <c r="AG22" s="4">
        <v>12.664</v>
      </c>
      <c r="AH22" s="4">
        <v>426.40033799999998</v>
      </c>
      <c r="AI22" s="4">
        <v>4.8476330000000001</v>
      </c>
      <c r="AJ22" s="4">
        <v>148.359791</v>
      </c>
      <c r="AK22" s="4">
        <v>843</v>
      </c>
      <c r="AL22" s="4">
        <v>14</v>
      </c>
      <c r="AM22" s="4">
        <v>1200</v>
      </c>
      <c r="AN22" s="4">
        <v>73</v>
      </c>
      <c r="AO22" s="4">
        <v>15.042885999999999</v>
      </c>
      <c r="AP22" s="4">
        <v>1158.2</v>
      </c>
      <c r="AQ22" s="4">
        <v>0</v>
      </c>
      <c r="AR22" s="4">
        <v>23</v>
      </c>
      <c r="AS22" s="4">
        <v>3674</v>
      </c>
      <c r="AT22" s="4">
        <v>0.218</v>
      </c>
      <c r="AU22" s="4">
        <v>18.707999999999998</v>
      </c>
      <c r="AV22" s="4">
        <v>51807</v>
      </c>
      <c r="AW22" s="4">
        <v>0</v>
      </c>
      <c r="AX22" s="30">
        <v>0.56000000000000005</v>
      </c>
      <c r="AY22">
        <v>0.80239999999999989</v>
      </c>
      <c r="AZ22" t="s">
        <v>67</v>
      </c>
      <c r="BA22" t="s">
        <v>123</v>
      </c>
      <c r="BB22">
        <v>9</v>
      </c>
      <c r="BC22" t="s">
        <v>487</v>
      </c>
      <c r="BD22">
        <v>16</v>
      </c>
      <c r="BE22">
        <v>167323.856</v>
      </c>
      <c r="BF22">
        <v>3.8334593484386351E-2</v>
      </c>
      <c r="BG22">
        <v>3.0759677811871604E-2</v>
      </c>
      <c r="BH22">
        <v>609351.19000000006</v>
      </c>
      <c r="BI22">
        <v>1.0526428938294188E-2</v>
      </c>
      <c r="BJ22">
        <v>8.4464065800872561E-3</v>
      </c>
      <c r="BK22">
        <v>1</v>
      </c>
      <c r="BL22" t="s">
        <v>67</v>
      </c>
      <c r="BM22">
        <v>0</v>
      </c>
      <c r="BN22" t="s">
        <v>576</v>
      </c>
    </row>
    <row r="23" spans="1:66">
      <c r="A23" s="142" t="str">
        <f t="shared" si="20"/>
        <v>동화운수</v>
      </c>
      <c r="B23" s="142" t="str">
        <f t="shared" si="1"/>
        <v>2</v>
      </c>
      <c r="C23" s="143" t="str">
        <f t="shared" si="21"/>
        <v>70바1816</v>
      </c>
      <c r="D23" s="131" t="str">
        <f t="shared" si="22"/>
        <v>대형</v>
      </c>
      <c r="E23" s="127" t="str">
        <f t="shared" si="16"/>
        <v>A</v>
      </c>
      <c r="F23" s="150">
        <f t="shared" si="17"/>
        <v>0.98458333333333337</v>
      </c>
      <c r="G23" s="151">
        <f t="shared" si="18"/>
        <v>2.363</v>
      </c>
      <c r="H23" s="152">
        <f t="shared" si="19"/>
        <v>2.4</v>
      </c>
      <c r="I23" s="153">
        <f t="shared" si="23"/>
        <v>706.83</v>
      </c>
      <c r="J23" s="154">
        <f t="shared" si="24"/>
        <v>1.7561820404852942E-2</v>
      </c>
      <c r="K23" s="154">
        <f t="shared" si="25"/>
        <v>0.35150605251246669</v>
      </c>
      <c r="L23" s="154">
        <f t="shared" si="26"/>
        <v>0.1230847587114299</v>
      </c>
      <c r="M23" s="155">
        <f t="shared" si="27"/>
        <v>11.759</v>
      </c>
      <c r="N23" s="156">
        <f t="shared" si="28"/>
        <v>0</v>
      </c>
      <c r="O23" s="156">
        <f t="shared" si="29"/>
        <v>6.649</v>
      </c>
      <c r="P23" s="157">
        <f t="shared" si="30"/>
        <v>0</v>
      </c>
      <c r="Q23" s="158">
        <f t="shared" si="31"/>
        <v>71</v>
      </c>
      <c r="R23" s="159">
        <f t="shared" si="32"/>
        <v>26.389555734929885</v>
      </c>
      <c r="S23" s="144">
        <f t="shared" si="33"/>
        <v>0</v>
      </c>
      <c r="T23" s="144">
        <f t="shared" si="34"/>
        <v>47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188</v>
      </c>
      <c r="Z23" t="s">
        <v>141</v>
      </c>
      <c r="AA23" t="s">
        <v>48</v>
      </c>
      <c r="AB23">
        <v>507</v>
      </c>
      <c r="AC23" s="1">
        <v>706.83</v>
      </c>
      <c r="AD23" s="1">
        <v>299.08999999999997</v>
      </c>
      <c r="AE23" s="28">
        <v>2.363</v>
      </c>
      <c r="AF23">
        <v>2.4</v>
      </c>
      <c r="AG23">
        <v>11.759</v>
      </c>
      <c r="AH23">
        <v>42.452204999999999</v>
      </c>
      <c r="AI23">
        <v>0.74553800000000003</v>
      </c>
      <c r="AJ23">
        <v>14.922207</v>
      </c>
      <c r="AK23">
        <v>87</v>
      </c>
      <c r="AL23">
        <v>0</v>
      </c>
      <c r="AM23">
        <v>47</v>
      </c>
      <c r="AN23">
        <v>71</v>
      </c>
      <c r="AO23">
        <v>16.650017999999999</v>
      </c>
      <c r="AP23">
        <v>289.8</v>
      </c>
      <c r="AQ23">
        <v>0</v>
      </c>
      <c r="AR23">
        <v>1</v>
      </c>
      <c r="AS23">
        <v>89</v>
      </c>
      <c r="AT23">
        <v>0</v>
      </c>
      <c r="AU23">
        <v>6.649</v>
      </c>
      <c r="AV23">
        <v>1228</v>
      </c>
      <c r="AW23">
        <v>0</v>
      </c>
      <c r="AX23" s="29">
        <v>0.56000000000000005</v>
      </c>
      <c r="AY23">
        <v>0.98458333333333337</v>
      </c>
      <c r="AZ23" t="s">
        <v>66</v>
      </c>
      <c r="BA23" t="s">
        <v>123</v>
      </c>
      <c r="BB23">
        <v>2</v>
      </c>
      <c r="BC23" t="s">
        <v>769</v>
      </c>
      <c r="BD23">
        <v>9</v>
      </c>
      <c r="BE23">
        <v>167323.856</v>
      </c>
      <c r="BF23">
        <v>4.2243229202176651E-3</v>
      </c>
      <c r="BG23">
        <v>4.1591979418643095E-3</v>
      </c>
      <c r="BH23">
        <v>609351.19000000006</v>
      </c>
      <c r="BI23">
        <v>1.1599714772034826E-3</v>
      </c>
      <c r="BJ23">
        <v>1.1420885835965956E-3</v>
      </c>
      <c r="BK23">
        <v>1</v>
      </c>
      <c r="BL23" t="s">
        <v>69</v>
      </c>
      <c r="BM23">
        <v>2</v>
      </c>
      <c r="BN23" t="s">
        <v>575</v>
      </c>
    </row>
    <row r="24" spans="1:66">
      <c r="A24" s="139" t="str">
        <f t="shared" si="20"/>
        <v>동화운수</v>
      </c>
      <c r="B24" s="139" t="str">
        <f t="shared" si="1"/>
        <v>2</v>
      </c>
      <c r="C24" s="140" t="str">
        <f t="shared" si="21"/>
        <v>70바1817</v>
      </c>
      <c r="D24" s="114" t="str">
        <f t="shared" si="22"/>
        <v>대형</v>
      </c>
      <c r="E24" s="110" t="str">
        <f t="shared" si="16"/>
        <v>D</v>
      </c>
      <c r="F24" s="160">
        <f t="shared" si="17"/>
        <v>0.83217391304347832</v>
      </c>
      <c r="G24" s="161">
        <f t="shared" si="18"/>
        <v>1.9139999999999999</v>
      </c>
      <c r="H24" s="162">
        <f t="shared" si="19"/>
        <v>2.2999999999999998</v>
      </c>
      <c r="I24" s="163">
        <f t="shared" si="23"/>
        <v>6290.098</v>
      </c>
      <c r="J24" s="164">
        <f t="shared" si="24"/>
        <v>2.2073297327148231E-2</v>
      </c>
      <c r="K24" s="164">
        <f t="shared" si="25"/>
        <v>0.37828015084780447</v>
      </c>
      <c r="L24" s="164">
        <f t="shared" si="26"/>
        <v>0.23656229203424176</v>
      </c>
      <c r="M24" s="165">
        <f t="shared" si="27"/>
        <v>14.727</v>
      </c>
      <c r="N24" s="166">
        <f t="shared" si="28"/>
        <v>0.54100000000000004</v>
      </c>
      <c r="O24" s="166">
        <f t="shared" si="29"/>
        <v>22.765999999999998</v>
      </c>
      <c r="P24" s="167">
        <f t="shared" si="30"/>
        <v>0</v>
      </c>
      <c r="Q24" s="168">
        <f t="shared" si="31"/>
        <v>75</v>
      </c>
      <c r="R24" s="169">
        <f t="shared" si="32"/>
        <v>24.760392611358878</v>
      </c>
      <c r="S24" s="141">
        <f t="shared" si="33"/>
        <v>34</v>
      </c>
      <c r="T24" s="141">
        <f t="shared" si="34"/>
        <v>1432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190</v>
      </c>
      <c r="Z24" t="s">
        <v>141</v>
      </c>
      <c r="AA24" t="s">
        <v>48</v>
      </c>
      <c r="AB24">
        <v>507</v>
      </c>
      <c r="AC24" s="1">
        <v>6290.098</v>
      </c>
      <c r="AD24" s="1">
        <v>3285.5390000000002</v>
      </c>
      <c r="AE24" s="28">
        <v>1.9139999999999999</v>
      </c>
      <c r="AF24">
        <v>2.2999999999999998</v>
      </c>
      <c r="AG24">
        <v>14.727</v>
      </c>
      <c r="AH24">
        <v>423.64739900000001</v>
      </c>
      <c r="AI24">
        <v>9.3512950000000004</v>
      </c>
      <c r="AJ24">
        <v>160.25740200000001</v>
      </c>
      <c r="AK24">
        <v>1488</v>
      </c>
      <c r="AL24">
        <v>34</v>
      </c>
      <c r="AM24">
        <v>1432</v>
      </c>
      <c r="AN24">
        <v>75</v>
      </c>
      <c r="AO24">
        <v>14.847484</v>
      </c>
      <c r="AP24">
        <v>2685.6</v>
      </c>
      <c r="AQ24">
        <v>0</v>
      </c>
      <c r="AR24">
        <v>45</v>
      </c>
      <c r="AS24">
        <v>34197</v>
      </c>
      <c r="AT24">
        <v>0.54100000000000004</v>
      </c>
      <c r="AU24">
        <v>22.765999999999998</v>
      </c>
      <c r="AV24">
        <v>54526</v>
      </c>
      <c r="AW24">
        <v>0</v>
      </c>
      <c r="AX24" s="29">
        <v>0.56000000000000005</v>
      </c>
      <c r="AY24">
        <v>0.83217391304347832</v>
      </c>
      <c r="AZ24" t="s">
        <v>67</v>
      </c>
      <c r="BA24" t="s">
        <v>123</v>
      </c>
      <c r="BB24">
        <v>3</v>
      </c>
      <c r="BC24" t="s">
        <v>490</v>
      </c>
      <c r="BD24">
        <v>13</v>
      </c>
      <c r="BE24">
        <v>167323.856</v>
      </c>
      <c r="BF24">
        <v>3.7592356226837133E-2</v>
      </c>
      <c r="BG24">
        <v>3.1283378181811428E-2</v>
      </c>
      <c r="BH24">
        <v>609351.19000000006</v>
      </c>
      <c r="BI24">
        <v>1.0322615436264266E-2</v>
      </c>
      <c r="BJ24">
        <v>8.5902112804390474E-3</v>
      </c>
      <c r="BK24">
        <v>1</v>
      </c>
      <c r="BL24" t="s">
        <v>67</v>
      </c>
      <c r="BM24">
        <v>0</v>
      </c>
      <c r="BN24" t="s">
        <v>576</v>
      </c>
    </row>
    <row r="25" spans="1:66">
      <c r="A25" s="142" t="str">
        <f t="shared" si="20"/>
        <v>동화운수</v>
      </c>
      <c r="B25" s="142" t="str">
        <f t="shared" si="1"/>
        <v>2</v>
      </c>
      <c r="C25" s="143" t="str">
        <f t="shared" si="21"/>
        <v>70바1821</v>
      </c>
      <c r="D25" s="131" t="str">
        <f t="shared" si="22"/>
        <v>대형</v>
      </c>
      <c r="E25" s="127" t="str">
        <f t="shared" si="16"/>
        <v>S</v>
      </c>
      <c r="F25" s="150">
        <f t="shared" si="17"/>
        <v>1.038695652173913</v>
      </c>
      <c r="G25" s="151">
        <f t="shared" si="18"/>
        <v>2.3889999999999998</v>
      </c>
      <c r="H25" s="152">
        <f t="shared" si="19"/>
        <v>2.2999999999999998</v>
      </c>
      <c r="I25" s="153">
        <f t="shared" si="23"/>
        <v>5002.1319999999996</v>
      </c>
      <c r="J25" s="154">
        <f t="shared" si="24"/>
        <v>7.8361309506310688E-3</v>
      </c>
      <c r="K25" s="154">
        <f t="shared" si="25"/>
        <v>0.36458902185699932</v>
      </c>
      <c r="L25" s="154">
        <f t="shared" si="26"/>
        <v>0.17732438888058133</v>
      </c>
      <c r="M25" s="155">
        <f t="shared" si="27"/>
        <v>9.9220000000000006</v>
      </c>
      <c r="N25" s="156">
        <f t="shared" si="28"/>
        <v>0.44</v>
      </c>
      <c r="O25" s="156">
        <f t="shared" si="29"/>
        <v>16.652999999999999</v>
      </c>
      <c r="P25" s="157">
        <f t="shared" si="30"/>
        <v>0</v>
      </c>
      <c r="Q25" s="158">
        <f t="shared" si="31"/>
        <v>69</v>
      </c>
      <c r="R25" s="159">
        <f t="shared" si="32"/>
        <v>24.067307120166291</v>
      </c>
      <c r="S25" s="144">
        <f t="shared" si="33"/>
        <v>22</v>
      </c>
      <c r="T25" s="144">
        <f t="shared" si="34"/>
        <v>833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464</v>
      </c>
      <c r="Z25" s="4" t="s">
        <v>141</v>
      </c>
      <c r="AA25" s="4" t="s">
        <v>48</v>
      </c>
      <c r="AB25" s="4">
        <v>507</v>
      </c>
      <c r="AC25" s="4">
        <v>5002.1319999999996</v>
      </c>
      <c r="AD25" s="4">
        <v>2093.4810000000002</v>
      </c>
      <c r="AE25" s="4">
        <v>2.3889999999999998</v>
      </c>
      <c r="AF25" s="4">
        <v>2.2999999999999998</v>
      </c>
      <c r="AG25" s="4">
        <v>9.9220000000000006</v>
      </c>
      <c r="AH25" s="4">
        <v>331.17848800000002</v>
      </c>
      <c r="AI25" s="4">
        <v>2.5951580000000001</v>
      </c>
      <c r="AJ25" s="4">
        <v>120.744041</v>
      </c>
      <c r="AK25" s="4">
        <v>887</v>
      </c>
      <c r="AL25" s="4">
        <v>22</v>
      </c>
      <c r="AM25" s="4">
        <v>833</v>
      </c>
      <c r="AN25" s="4">
        <v>69</v>
      </c>
      <c r="AO25" s="4">
        <v>15.104036000000001</v>
      </c>
      <c r="AP25" s="4">
        <v>112.5</v>
      </c>
      <c r="AQ25" s="4">
        <v>0</v>
      </c>
      <c r="AR25" s="4">
        <v>7</v>
      </c>
      <c r="AS25" s="4">
        <v>936</v>
      </c>
      <c r="AT25" s="4">
        <v>0.44</v>
      </c>
      <c r="AU25" s="4">
        <v>16.652999999999999</v>
      </c>
      <c r="AV25" s="4">
        <v>41863</v>
      </c>
      <c r="AW25" s="4">
        <v>0</v>
      </c>
      <c r="AX25" s="30">
        <v>0.56000000000000005</v>
      </c>
      <c r="AY25">
        <v>1.038695652173913</v>
      </c>
      <c r="AZ25" t="s">
        <v>71</v>
      </c>
      <c r="BA25" t="s">
        <v>123</v>
      </c>
      <c r="BB25">
        <v>3</v>
      </c>
      <c r="BC25" t="s">
        <v>611</v>
      </c>
      <c r="BD25">
        <v>8</v>
      </c>
      <c r="BE25">
        <v>167323.856</v>
      </c>
      <c r="BF25">
        <v>2.9894912295112298E-2</v>
      </c>
      <c r="BG25">
        <v>3.10517154230536E-2</v>
      </c>
      <c r="BH25">
        <v>609351.19000000006</v>
      </c>
      <c r="BI25">
        <v>8.2089476185317686E-3</v>
      </c>
      <c r="BJ25">
        <v>8.526598200292345E-3</v>
      </c>
      <c r="BK25">
        <v>1</v>
      </c>
      <c r="BL25" t="s">
        <v>71</v>
      </c>
      <c r="BM25">
        <v>0</v>
      </c>
      <c r="BN25" t="s">
        <v>576</v>
      </c>
    </row>
    <row r="26" spans="1:66">
      <c r="A26" s="139" t="str">
        <f t="shared" si="20"/>
        <v>동화운수</v>
      </c>
      <c r="B26" s="139" t="str">
        <f t="shared" si="1"/>
        <v>2</v>
      </c>
      <c r="C26" s="140" t="str">
        <f t="shared" si="21"/>
        <v>70바1845</v>
      </c>
      <c r="D26" s="114" t="str">
        <f t="shared" si="22"/>
        <v>대형</v>
      </c>
      <c r="E26" s="110" t="str">
        <f t="shared" si="16"/>
        <v>D</v>
      </c>
      <c r="F26" s="160">
        <f t="shared" si="17"/>
        <v>0.84040000000000004</v>
      </c>
      <c r="G26" s="161">
        <f t="shared" si="18"/>
        <v>2.101</v>
      </c>
      <c r="H26" s="162">
        <f t="shared" si="19"/>
        <v>2.5</v>
      </c>
      <c r="I26" s="163">
        <f t="shared" si="23"/>
        <v>5940.8980000000001</v>
      </c>
      <c r="J26" s="164">
        <f t="shared" si="24"/>
        <v>1.9106451897107062E-2</v>
      </c>
      <c r="K26" s="164">
        <f t="shared" si="25"/>
        <v>0.3603471381950768</v>
      </c>
      <c r="L26" s="164">
        <f t="shared" si="26"/>
        <v>0.17505771013069069</v>
      </c>
      <c r="M26" s="165">
        <f t="shared" si="27"/>
        <v>12.105</v>
      </c>
      <c r="N26" s="166">
        <f t="shared" si="28"/>
        <v>6.7000000000000004E-2</v>
      </c>
      <c r="O26" s="166">
        <f t="shared" si="29"/>
        <v>6.8339999999999996</v>
      </c>
      <c r="P26" s="167">
        <f t="shared" si="30"/>
        <v>0</v>
      </c>
      <c r="Q26" s="168">
        <f t="shared" si="31"/>
        <v>72</v>
      </c>
      <c r="R26" s="169">
        <f t="shared" si="32"/>
        <v>23.889587019759084</v>
      </c>
      <c r="S26" s="141">
        <f t="shared" si="33"/>
        <v>4</v>
      </c>
      <c r="T26" s="141">
        <f t="shared" si="34"/>
        <v>406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191</v>
      </c>
      <c r="Z26" t="s">
        <v>141</v>
      </c>
      <c r="AA26" t="s">
        <v>48</v>
      </c>
      <c r="AB26">
        <v>507</v>
      </c>
      <c r="AC26" s="1">
        <v>5940.8980000000001</v>
      </c>
      <c r="AD26" s="1">
        <v>2828.0189999999998</v>
      </c>
      <c r="AE26" s="28">
        <v>2.101</v>
      </c>
      <c r="AF26">
        <v>2.5</v>
      </c>
      <c r="AG26">
        <v>12.105</v>
      </c>
      <c r="AH26">
        <v>400.745991</v>
      </c>
      <c r="AI26">
        <v>7.6568339999999999</v>
      </c>
      <c r="AJ26">
        <v>144.40767099999999</v>
      </c>
      <c r="AK26">
        <v>1040</v>
      </c>
      <c r="AL26">
        <v>4</v>
      </c>
      <c r="AM26">
        <v>406</v>
      </c>
      <c r="AN26">
        <v>72</v>
      </c>
      <c r="AO26">
        <v>14.824597000000001</v>
      </c>
      <c r="AP26">
        <v>619.4</v>
      </c>
      <c r="AQ26">
        <v>0</v>
      </c>
      <c r="AR26">
        <v>25</v>
      </c>
      <c r="AS26">
        <v>7467</v>
      </c>
      <c r="AT26">
        <v>6.7000000000000004E-2</v>
      </c>
      <c r="AU26">
        <v>6.8339999999999996</v>
      </c>
      <c r="AV26">
        <v>45834</v>
      </c>
      <c r="AW26">
        <v>0</v>
      </c>
      <c r="AX26" s="29">
        <v>0.56000000000000005</v>
      </c>
      <c r="AY26">
        <v>0.84040000000000004</v>
      </c>
      <c r="AZ26" t="s">
        <v>67</v>
      </c>
      <c r="BA26" t="s">
        <v>123</v>
      </c>
      <c r="BB26">
        <v>2</v>
      </c>
      <c r="BC26" t="s">
        <v>483</v>
      </c>
      <c r="BD26">
        <v>13</v>
      </c>
      <c r="BE26">
        <v>167323.856</v>
      </c>
      <c r="BF26">
        <v>3.5505385436491496E-2</v>
      </c>
      <c r="BG26">
        <v>2.9838725920827456E-2</v>
      </c>
      <c r="BH26">
        <v>609351.19000000006</v>
      </c>
      <c r="BI26">
        <v>9.7495468910137016E-3</v>
      </c>
      <c r="BJ26">
        <v>8.1935192072079156E-3</v>
      </c>
      <c r="BK26">
        <v>1</v>
      </c>
      <c r="BL26" t="s">
        <v>69</v>
      </c>
      <c r="BM26">
        <v>-1</v>
      </c>
      <c r="BN26" t="s">
        <v>582</v>
      </c>
    </row>
    <row r="27" spans="1:66">
      <c r="A27" s="142" t="str">
        <f t="shared" si="20"/>
        <v>동화운수</v>
      </c>
      <c r="B27" s="142" t="str">
        <f t="shared" si="1"/>
        <v>2</v>
      </c>
      <c r="C27" s="143" t="str">
        <f t="shared" si="21"/>
        <v>70바1847</v>
      </c>
      <c r="D27" s="131" t="str">
        <f t="shared" si="22"/>
        <v>대형</v>
      </c>
      <c r="E27" s="127" t="str">
        <f t="shared" si="16"/>
        <v>C</v>
      </c>
      <c r="F27" s="150">
        <f t="shared" si="17"/>
        <v>0.85719999999999996</v>
      </c>
      <c r="G27" s="151">
        <f t="shared" si="18"/>
        <v>2.1429999999999998</v>
      </c>
      <c r="H27" s="152">
        <f t="shared" si="19"/>
        <v>2.5</v>
      </c>
      <c r="I27" s="153">
        <f t="shared" si="23"/>
        <v>2051.4760000000001</v>
      </c>
      <c r="J27" s="154">
        <f t="shared" si="24"/>
        <v>1.4424767422498994E-2</v>
      </c>
      <c r="K27" s="154">
        <f t="shared" si="25"/>
        <v>0.35981394896573632</v>
      </c>
      <c r="L27" s="154">
        <f t="shared" si="26"/>
        <v>0.2344653313029253</v>
      </c>
      <c r="M27" s="155">
        <f t="shared" si="27"/>
        <v>11.124000000000001</v>
      </c>
      <c r="N27" s="156">
        <f t="shared" si="28"/>
        <v>1.4139999999999999</v>
      </c>
      <c r="O27" s="156">
        <f t="shared" si="29"/>
        <v>15.257</v>
      </c>
      <c r="P27" s="157">
        <f t="shared" si="30"/>
        <v>0</v>
      </c>
      <c r="Q27" s="158">
        <f t="shared" si="31"/>
        <v>73</v>
      </c>
      <c r="R27" s="159">
        <f t="shared" si="32"/>
        <v>23.968242145752338</v>
      </c>
      <c r="S27" s="144">
        <f t="shared" si="33"/>
        <v>29</v>
      </c>
      <c r="T27" s="144">
        <f t="shared" si="34"/>
        <v>313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192</v>
      </c>
      <c r="Z27" s="4" t="s">
        <v>141</v>
      </c>
      <c r="AA27" s="4" t="s">
        <v>48</v>
      </c>
      <c r="AB27" s="4">
        <v>507</v>
      </c>
      <c r="AC27" s="4">
        <v>2051.4760000000001</v>
      </c>
      <c r="AD27" s="4">
        <v>957.49699999999996</v>
      </c>
      <c r="AE27" s="4">
        <v>2.1429999999999998</v>
      </c>
      <c r="AF27" s="4">
        <v>2.5</v>
      </c>
      <c r="AG27" s="4">
        <v>11.124000000000001</v>
      </c>
      <c r="AH27" s="4">
        <v>136.779675</v>
      </c>
      <c r="AI27" s="4">
        <v>1.973015</v>
      </c>
      <c r="AJ27" s="4">
        <v>49.215235</v>
      </c>
      <c r="AK27" s="4">
        <v>481</v>
      </c>
      <c r="AL27" s="4">
        <v>29</v>
      </c>
      <c r="AM27" s="4">
        <v>313</v>
      </c>
      <c r="AN27" s="4">
        <v>73</v>
      </c>
      <c r="AO27" s="4">
        <v>14.998397000000001</v>
      </c>
      <c r="AP27" s="4">
        <v>429.4</v>
      </c>
      <c r="AQ27" s="4">
        <v>0</v>
      </c>
      <c r="AR27" s="4">
        <v>7</v>
      </c>
      <c r="AS27" s="4">
        <v>901</v>
      </c>
      <c r="AT27" s="4">
        <v>1.4139999999999999</v>
      </c>
      <c r="AU27" s="4">
        <v>15.257</v>
      </c>
      <c r="AV27" s="4">
        <v>11706</v>
      </c>
      <c r="AW27" s="4">
        <v>0</v>
      </c>
      <c r="AX27" s="30">
        <v>0.54</v>
      </c>
      <c r="AY27">
        <v>0.85719999999999996</v>
      </c>
      <c r="AZ27" t="s">
        <v>69</v>
      </c>
      <c r="BA27" t="s">
        <v>123</v>
      </c>
      <c r="BB27">
        <v>8</v>
      </c>
      <c r="BC27" t="s">
        <v>764</v>
      </c>
      <c r="BD27">
        <v>6</v>
      </c>
      <c r="BE27">
        <v>167323.856</v>
      </c>
      <c r="BF27">
        <v>1.2260511137156677E-2</v>
      </c>
      <c r="BG27">
        <v>1.0509710146770703E-2</v>
      </c>
      <c r="BH27">
        <v>609351.19000000006</v>
      </c>
      <c r="BI27">
        <v>3.3666562627045989E-3</v>
      </c>
      <c r="BJ27">
        <v>2.8858977483903819E-3</v>
      </c>
      <c r="BK27">
        <v>1</v>
      </c>
      <c r="BL27" t="s">
        <v>69</v>
      </c>
      <c r="BM27">
        <v>0</v>
      </c>
      <c r="BN27" t="s">
        <v>576</v>
      </c>
    </row>
    <row r="28" spans="1:66">
      <c r="A28" s="139" t="str">
        <f t="shared" si="20"/>
        <v>동화운수</v>
      </c>
      <c r="B28" s="139" t="str">
        <f t="shared" si="1"/>
        <v>2</v>
      </c>
      <c r="C28" s="140" t="str">
        <f t="shared" si="21"/>
        <v>70바1853</v>
      </c>
      <c r="D28" s="114" t="str">
        <f t="shared" si="22"/>
        <v>대형</v>
      </c>
      <c r="E28" s="110" t="str">
        <f t="shared" si="16"/>
        <v>B</v>
      </c>
      <c r="F28" s="160">
        <f t="shared" si="17"/>
        <v>0.92360000000000009</v>
      </c>
      <c r="G28" s="161">
        <f t="shared" si="18"/>
        <v>2.3090000000000002</v>
      </c>
      <c r="H28" s="162">
        <f t="shared" si="19"/>
        <v>2.5</v>
      </c>
      <c r="I28" s="163">
        <f t="shared" si="23"/>
        <v>6148.53</v>
      </c>
      <c r="J28" s="164">
        <f t="shared" si="24"/>
        <v>6.9468754506373806E-3</v>
      </c>
      <c r="K28" s="164">
        <f t="shared" si="25"/>
        <v>0.325859041975742</v>
      </c>
      <c r="L28" s="164">
        <f t="shared" si="26"/>
        <v>0.22395596996355227</v>
      </c>
      <c r="M28" s="165">
        <f t="shared" si="27"/>
        <v>13.324999999999999</v>
      </c>
      <c r="N28" s="166">
        <f t="shared" si="28"/>
        <v>0.22800000000000001</v>
      </c>
      <c r="O28" s="166">
        <f t="shared" si="29"/>
        <v>15.288</v>
      </c>
      <c r="P28" s="167">
        <f t="shared" si="30"/>
        <v>0</v>
      </c>
      <c r="Q28" s="168">
        <f t="shared" si="31"/>
        <v>75</v>
      </c>
      <c r="R28" s="169">
        <f t="shared" si="32"/>
        <v>24.830662853703462</v>
      </c>
      <c r="S28" s="141">
        <f t="shared" si="33"/>
        <v>14</v>
      </c>
      <c r="T28" s="141">
        <f t="shared" si="34"/>
        <v>940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193</v>
      </c>
      <c r="Z28" s="4" t="s">
        <v>141</v>
      </c>
      <c r="AA28" s="4" t="s">
        <v>48</v>
      </c>
      <c r="AB28" s="4">
        <v>507</v>
      </c>
      <c r="AC28" s="4">
        <v>6148.53</v>
      </c>
      <c r="AD28" s="4">
        <v>2662.74</v>
      </c>
      <c r="AE28" s="4">
        <v>2.3090000000000002</v>
      </c>
      <c r="AF28" s="4">
        <v>2.5</v>
      </c>
      <c r="AG28" s="4">
        <v>13.324999999999999</v>
      </c>
      <c r="AH28" s="4">
        <v>371.13404700000001</v>
      </c>
      <c r="AI28" s="4">
        <v>2.5782219999999998</v>
      </c>
      <c r="AJ28" s="4">
        <v>120.93738500000001</v>
      </c>
      <c r="AK28" s="4">
        <v>1377</v>
      </c>
      <c r="AL28" s="4">
        <v>14</v>
      </c>
      <c r="AM28" s="4">
        <v>940</v>
      </c>
      <c r="AN28" s="4">
        <v>75</v>
      </c>
      <c r="AO28" s="4">
        <v>16.566870999999999</v>
      </c>
      <c r="AP28" s="4">
        <v>1085.2</v>
      </c>
      <c r="AQ28" s="4">
        <v>0</v>
      </c>
      <c r="AR28" s="4">
        <v>4</v>
      </c>
      <c r="AS28" s="4">
        <v>1467</v>
      </c>
      <c r="AT28" s="4">
        <v>0.22800000000000001</v>
      </c>
      <c r="AU28" s="4">
        <v>15.288</v>
      </c>
      <c r="AV28" s="4">
        <v>48436</v>
      </c>
      <c r="AW28" s="4">
        <v>0</v>
      </c>
      <c r="AX28" s="30">
        <v>0.63</v>
      </c>
      <c r="AY28">
        <v>0.92360000000000009</v>
      </c>
      <c r="AZ28" t="s">
        <v>68</v>
      </c>
      <c r="BA28" t="s">
        <v>123</v>
      </c>
      <c r="BB28">
        <v>3</v>
      </c>
      <c r="BC28" t="s">
        <v>750</v>
      </c>
      <c r="BD28">
        <v>11</v>
      </c>
      <c r="BE28">
        <v>167323.856</v>
      </c>
      <c r="BF28">
        <v>3.6746284403103881E-2</v>
      </c>
      <c r="BG28">
        <v>3.3938868274706747E-2</v>
      </c>
      <c r="BH28">
        <v>609351.19000000006</v>
      </c>
      <c r="BI28">
        <v>1.0090289640691436E-2</v>
      </c>
      <c r="BJ28">
        <v>9.3193915121426111E-3</v>
      </c>
      <c r="BK28">
        <v>1</v>
      </c>
      <c r="BL28" t="s">
        <v>68</v>
      </c>
      <c r="BM28">
        <v>0</v>
      </c>
      <c r="BN28" t="s">
        <v>576</v>
      </c>
    </row>
    <row r="29" spans="1:66">
      <c r="A29" s="142" t="str">
        <f t="shared" si="20"/>
        <v>동화운수</v>
      </c>
      <c r="B29" s="142" t="str">
        <f t="shared" si="1"/>
        <v>2</v>
      </c>
      <c r="C29" s="143" t="str">
        <f t="shared" si="21"/>
        <v>70바1854</v>
      </c>
      <c r="D29" s="131" t="str">
        <f t="shared" si="22"/>
        <v>대형</v>
      </c>
      <c r="E29" s="127" t="str">
        <f t="shared" si="16"/>
        <v>B</v>
      </c>
      <c r="F29" s="150">
        <f t="shared" si="17"/>
        <v>0.90791666666666659</v>
      </c>
      <c r="G29" s="151">
        <f t="shared" si="18"/>
        <v>2.1789999999999998</v>
      </c>
      <c r="H29" s="152">
        <f t="shared" si="19"/>
        <v>2.4</v>
      </c>
      <c r="I29" s="153">
        <f t="shared" si="23"/>
        <v>5904.5450000000001</v>
      </c>
      <c r="J29" s="154">
        <f t="shared" si="24"/>
        <v>8.2278530957079279E-3</v>
      </c>
      <c r="K29" s="154">
        <f t="shared" si="25"/>
        <v>0.37932548118668269</v>
      </c>
      <c r="L29" s="154">
        <f t="shared" si="26"/>
        <v>0.21153196393625587</v>
      </c>
      <c r="M29" s="155">
        <f t="shared" si="27"/>
        <v>11.826000000000001</v>
      </c>
      <c r="N29" s="156">
        <f t="shared" si="28"/>
        <v>0.54200000000000004</v>
      </c>
      <c r="O29" s="156">
        <f t="shared" si="29"/>
        <v>7.0620000000000003</v>
      </c>
      <c r="P29" s="157">
        <f t="shared" si="30"/>
        <v>0</v>
      </c>
      <c r="Q29" s="158">
        <f t="shared" si="31"/>
        <v>72</v>
      </c>
      <c r="R29" s="159">
        <f t="shared" si="32"/>
        <v>24.423290852146092</v>
      </c>
      <c r="S29" s="144">
        <f t="shared" si="33"/>
        <v>32</v>
      </c>
      <c r="T29" s="144">
        <f t="shared" si="34"/>
        <v>417</v>
      </c>
      <c r="U29" t="s">
        <v>117</v>
      </c>
      <c r="V29" s="5" t="s">
        <v>119</v>
      </c>
      <c r="W29" t="s">
        <v>117</v>
      </c>
      <c r="X29" s="5" t="s">
        <v>119</v>
      </c>
      <c r="Y29" t="s">
        <v>563</v>
      </c>
      <c r="Z29" t="s">
        <v>141</v>
      </c>
      <c r="AA29" t="s">
        <v>48</v>
      </c>
      <c r="AB29">
        <v>507</v>
      </c>
      <c r="AC29" s="1">
        <v>5904.5450000000001</v>
      </c>
      <c r="AD29" s="1">
        <v>2709.19</v>
      </c>
      <c r="AE29" s="28">
        <v>2.1789999999999998</v>
      </c>
      <c r="AF29">
        <v>2.4</v>
      </c>
      <c r="AG29">
        <v>11.826000000000001</v>
      </c>
      <c r="AH29">
        <v>394.74258500000002</v>
      </c>
      <c r="AI29">
        <v>3.247884</v>
      </c>
      <c r="AJ29">
        <v>149.73592099999999</v>
      </c>
      <c r="AK29">
        <v>1249</v>
      </c>
      <c r="AL29">
        <v>32</v>
      </c>
      <c r="AM29">
        <v>417</v>
      </c>
      <c r="AN29">
        <v>72</v>
      </c>
      <c r="AO29">
        <v>14.957962999999999</v>
      </c>
      <c r="AP29">
        <v>856</v>
      </c>
      <c r="AQ29">
        <v>0</v>
      </c>
      <c r="AR29">
        <v>5</v>
      </c>
      <c r="AS29">
        <v>1206</v>
      </c>
      <c r="AT29">
        <v>0.54200000000000004</v>
      </c>
      <c r="AU29">
        <v>7.0620000000000003</v>
      </c>
      <c r="AV29">
        <v>46708</v>
      </c>
      <c r="AW29">
        <v>0</v>
      </c>
      <c r="AX29" s="29">
        <v>0.56000000000000005</v>
      </c>
      <c r="AY29">
        <v>0.90791666666666659</v>
      </c>
      <c r="AZ29" t="s">
        <v>68</v>
      </c>
      <c r="BA29" t="s">
        <v>123</v>
      </c>
      <c r="BB29">
        <v>6</v>
      </c>
      <c r="BC29" t="s">
        <v>776</v>
      </c>
      <c r="BD29">
        <v>11</v>
      </c>
      <c r="BE29">
        <v>167323.856</v>
      </c>
      <c r="BF29">
        <v>3.528812412738086E-2</v>
      </c>
      <c r="BG29">
        <v>3.2038676030651206E-2</v>
      </c>
      <c r="BH29">
        <v>609351.19000000006</v>
      </c>
      <c r="BI29">
        <v>9.6898883548582216E-3</v>
      </c>
      <c r="BJ29">
        <v>8.7976111355150266E-3</v>
      </c>
      <c r="BK29">
        <v>1</v>
      </c>
      <c r="BL29" t="s">
        <v>68</v>
      </c>
      <c r="BM29">
        <v>0</v>
      </c>
      <c r="BN29" t="s">
        <v>576</v>
      </c>
    </row>
    <row r="30" spans="1:66">
      <c r="A30" s="139" t="str">
        <f t="shared" si="20"/>
        <v>동화운수</v>
      </c>
      <c r="B30" s="139" t="str">
        <f t="shared" si="1"/>
        <v>2</v>
      </c>
      <c r="C30" s="140" t="str">
        <f t="shared" si="21"/>
        <v>70바1868</v>
      </c>
      <c r="D30" s="114" t="str">
        <f t="shared" si="22"/>
        <v>저상</v>
      </c>
      <c r="E30" s="110" t="str">
        <f t="shared" si="16"/>
        <v>D</v>
      </c>
      <c r="F30" s="160">
        <f t="shared" si="17"/>
        <v>0.80999999999999994</v>
      </c>
      <c r="G30" s="161">
        <f t="shared" si="18"/>
        <v>1.782</v>
      </c>
      <c r="H30" s="162">
        <f t="shared" si="19"/>
        <v>2.2000000000000002</v>
      </c>
      <c r="I30" s="163">
        <f t="shared" si="23"/>
        <v>6389.1329999999998</v>
      </c>
      <c r="J30" s="164">
        <f t="shared" si="24"/>
        <v>1.2284590906920403E-2</v>
      </c>
      <c r="K30" s="164">
        <f t="shared" si="25"/>
        <v>0.36474166654847989</v>
      </c>
      <c r="L30" s="164">
        <f t="shared" si="26"/>
        <v>0.25621629726599837</v>
      </c>
      <c r="M30" s="165">
        <f t="shared" si="27"/>
        <v>16.617000000000001</v>
      </c>
      <c r="N30" s="166">
        <f t="shared" si="28"/>
        <v>4.0380000000000003</v>
      </c>
      <c r="O30" s="166">
        <f t="shared" si="29"/>
        <v>11.942</v>
      </c>
      <c r="P30" s="167">
        <f t="shared" si="30"/>
        <v>0</v>
      </c>
      <c r="Q30" s="168">
        <f t="shared" si="31"/>
        <v>71</v>
      </c>
      <c r="R30" s="169">
        <f t="shared" si="32"/>
        <v>25.056476294458896</v>
      </c>
      <c r="S30" s="141">
        <f t="shared" si="33"/>
        <v>258</v>
      </c>
      <c r="T30" s="141">
        <f t="shared" si="34"/>
        <v>763</v>
      </c>
      <c r="U30" t="s">
        <v>117</v>
      </c>
      <c r="V30" t="s">
        <v>119</v>
      </c>
      <c r="W30" t="s">
        <v>117</v>
      </c>
      <c r="X30" s="4" t="s">
        <v>119</v>
      </c>
      <c r="Y30" s="4" t="s">
        <v>194</v>
      </c>
      <c r="Z30" s="4" t="s">
        <v>185</v>
      </c>
      <c r="AA30" s="4" t="s">
        <v>48</v>
      </c>
      <c r="AB30" s="4">
        <v>507</v>
      </c>
      <c r="AC30" s="4">
        <v>6389.1329999999998</v>
      </c>
      <c r="AD30" s="4">
        <v>3584.4960000000001</v>
      </c>
      <c r="AE30" s="4">
        <v>1.782</v>
      </c>
      <c r="AF30" s="4">
        <v>2.2000000000000002</v>
      </c>
      <c r="AG30" s="4">
        <v>16.617000000000001</v>
      </c>
      <c r="AH30" s="4">
        <v>409.309845</v>
      </c>
      <c r="AI30" s="4">
        <v>5.0282039999999997</v>
      </c>
      <c r="AJ30" s="4">
        <v>149.29235499999999</v>
      </c>
      <c r="AK30" s="4">
        <v>1637</v>
      </c>
      <c r="AL30" s="4">
        <v>258</v>
      </c>
      <c r="AM30" s="4">
        <v>763</v>
      </c>
      <c r="AN30" s="4">
        <v>71</v>
      </c>
      <c r="AO30" s="4">
        <v>15.609526000000001</v>
      </c>
      <c r="AP30" s="4">
        <v>1373.2</v>
      </c>
      <c r="AQ30" s="4">
        <v>0</v>
      </c>
      <c r="AR30" s="4">
        <v>14</v>
      </c>
      <c r="AS30" s="4">
        <v>3102</v>
      </c>
      <c r="AT30" s="4">
        <v>4.0380000000000003</v>
      </c>
      <c r="AU30" s="4">
        <v>11.942</v>
      </c>
      <c r="AV30" s="4">
        <v>49965</v>
      </c>
      <c r="AW30" s="4">
        <v>0</v>
      </c>
      <c r="AX30" s="30">
        <v>0.56000000000000005</v>
      </c>
      <c r="AY30">
        <v>0.80999999999999994</v>
      </c>
      <c r="AZ30" t="s">
        <v>67</v>
      </c>
      <c r="BA30" t="s">
        <v>123</v>
      </c>
      <c r="BB30">
        <v>7</v>
      </c>
      <c r="BC30" t="s">
        <v>489</v>
      </c>
      <c r="BD30">
        <v>12</v>
      </c>
      <c r="BE30">
        <v>167323.856</v>
      </c>
      <c r="BF30">
        <v>3.8184232378675277E-2</v>
      </c>
      <c r="BG30">
        <v>3.0929228226726974E-2</v>
      </c>
      <c r="BH30">
        <v>609351.19000000006</v>
      </c>
      <c r="BI30">
        <v>1.0485140760946079E-2</v>
      </c>
      <c r="BJ30">
        <v>8.4929640163663236E-3</v>
      </c>
      <c r="BK30">
        <v>2</v>
      </c>
      <c r="BL30" t="s">
        <v>67</v>
      </c>
      <c r="BM30">
        <v>0</v>
      </c>
      <c r="BN30" t="s">
        <v>576</v>
      </c>
    </row>
    <row r="31" spans="1:66">
      <c r="A31" s="142" t="str">
        <f t="shared" si="20"/>
        <v>동화운수</v>
      </c>
      <c r="B31" s="142" t="str">
        <f t="shared" si="1"/>
        <v>2</v>
      </c>
      <c r="C31" s="143" t="str">
        <f t="shared" si="21"/>
        <v>70바1869</v>
      </c>
      <c r="D31" s="131" t="str">
        <f t="shared" si="22"/>
        <v>저상</v>
      </c>
      <c r="E31" s="127" t="str">
        <f t="shared" si="16"/>
        <v>D</v>
      </c>
      <c r="F31" s="150">
        <f t="shared" si="17"/>
        <v>0.844090909090909</v>
      </c>
      <c r="G31" s="151">
        <f t="shared" si="18"/>
        <v>1.857</v>
      </c>
      <c r="H31" s="152">
        <f t="shared" si="19"/>
        <v>2.2000000000000002</v>
      </c>
      <c r="I31" s="153">
        <f t="shared" si="23"/>
        <v>5719.5450000000001</v>
      </c>
      <c r="J31" s="154">
        <f t="shared" si="24"/>
        <v>2.4738019151721656E-2</v>
      </c>
      <c r="K31" s="154">
        <f t="shared" si="25"/>
        <v>0.36113871327276947</v>
      </c>
      <c r="L31" s="154">
        <f t="shared" si="26"/>
        <v>0.28026704921457912</v>
      </c>
      <c r="M31" s="155">
        <f t="shared" si="27"/>
        <v>18.741</v>
      </c>
      <c r="N31" s="156">
        <f t="shared" si="28"/>
        <v>1.7000000000000001E-2</v>
      </c>
      <c r="O31" s="156">
        <f t="shared" si="29"/>
        <v>15.054</v>
      </c>
      <c r="P31" s="157">
        <f t="shared" si="30"/>
        <v>0</v>
      </c>
      <c r="Q31" s="158">
        <f t="shared" si="31"/>
        <v>80</v>
      </c>
      <c r="R31" s="159">
        <f t="shared" si="32"/>
        <v>25.296701615144652</v>
      </c>
      <c r="S31" s="144">
        <f t="shared" si="33"/>
        <v>1</v>
      </c>
      <c r="T31" s="144">
        <f t="shared" si="34"/>
        <v>861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195</v>
      </c>
      <c r="Z31" s="4" t="s">
        <v>185</v>
      </c>
      <c r="AA31" s="4" t="s">
        <v>48</v>
      </c>
      <c r="AB31" s="4">
        <v>507</v>
      </c>
      <c r="AC31" s="4">
        <v>5719.5450000000001</v>
      </c>
      <c r="AD31" s="4">
        <v>3079.8020000000001</v>
      </c>
      <c r="AE31" s="4">
        <v>1.857</v>
      </c>
      <c r="AF31" s="4">
        <v>2.2000000000000002</v>
      </c>
      <c r="AG31" s="4">
        <v>18.741</v>
      </c>
      <c r="AH31" s="4">
        <v>368.164603</v>
      </c>
      <c r="AI31" s="4">
        <v>9.1076630000000005</v>
      </c>
      <c r="AJ31" s="4">
        <v>132.95849100000001</v>
      </c>
      <c r="AK31" s="4">
        <v>1603</v>
      </c>
      <c r="AL31" s="4">
        <v>1</v>
      </c>
      <c r="AM31" s="4">
        <v>861</v>
      </c>
      <c r="AN31" s="4">
        <v>80</v>
      </c>
      <c r="AO31" s="4">
        <v>15.535292999999999</v>
      </c>
      <c r="AP31" s="4">
        <v>1270.7</v>
      </c>
      <c r="AQ31" s="4">
        <v>0</v>
      </c>
      <c r="AR31" s="4">
        <v>7</v>
      </c>
      <c r="AS31" s="4">
        <v>1457</v>
      </c>
      <c r="AT31" s="4">
        <v>1.7000000000000001E-2</v>
      </c>
      <c r="AU31" s="4">
        <v>15.054</v>
      </c>
      <c r="AV31" s="4">
        <v>50242</v>
      </c>
      <c r="AW31" s="4">
        <v>0</v>
      </c>
      <c r="AX31" s="4">
        <v>0.63</v>
      </c>
      <c r="AY31">
        <v>0.844090909090909</v>
      </c>
      <c r="AZ31" t="s">
        <v>67</v>
      </c>
      <c r="BA31" t="s">
        <v>123</v>
      </c>
      <c r="BB31">
        <v>1</v>
      </c>
      <c r="BC31" t="s">
        <v>204</v>
      </c>
      <c r="BD31">
        <v>8</v>
      </c>
      <c r="BE31">
        <v>167323.856</v>
      </c>
      <c r="BF31">
        <v>3.4182483817489839E-2</v>
      </c>
      <c r="BG31">
        <v>2.8853123840490283E-2</v>
      </c>
      <c r="BH31">
        <v>609351.19000000006</v>
      </c>
      <c r="BI31">
        <v>9.3862867486974137E-3</v>
      </c>
      <c r="BJ31">
        <v>7.9228793146959523E-3</v>
      </c>
      <c r="BK31">
        <v>1</v>
      </c>
      <c r="BL31" t="s">
        <v>67</v>
      </c>
      <c r="BM31">
        <v>0</v>
      </c>
      <c r="BN31" t="s">
        <v>576</v>
      </c>
    </row>
    <row r="32" spans="1:66">
      <c r="A32" s="139" t="str">
        <f t="shared" si="20"/>
        <v>동화운수</v>
      </c>
      <c r="B32" s="139" t="str">
        <f t="shared" si="1"/>
        <v>2</v>
      </c>
      <c r="C32" s="140" t="str">
        <f t="shared" si="21"/>
        <v>70바1873</v>
      </c>
      <c r="D32" s="114" t="str">
        <f t="shared" si="22"/>
        <v>대형</v>
      </c>
      <c r="E32" s="110" t="str">
        <f t="shared" si="16"/>
        <v>C</v>
      </c>
      <c r="F32" s="160">
        <f t="shared" si="17"/>
        <v>0.89347826086956539</v>
      </c>
      <c r="G32" s="161">
        <f t="shared" si="18"/>
        <v>2.0550000000000002</v>
      </c>
      <c r="H32" s="162">
        <f t="shared" si="19"/>
        <v>2.2999999999999998</v>
      </c>
      <c r="I32" s="163">
        <f t="shared" si="23"/>
        <v>6100.33</v>
      </c>
      <c r="J32" s="164">
        <f t="shared" si="24"/>
        <v>2.4402145241566552E-2</v>
      </c>
      <c r="K32" s="164">
        <f t="shared" si="25"/>
        <v>0.37195963643320051</v>
      </c>
      <c r="L32" s="164">
        <f t="shared" si="26"/>
        <v>0.22736474912012958</v>
      </c>
      <c r="M32" s="165">
        <f t="shared" si="27"/>
        <v>12.916</v>
      </c>
      <c r="N32" s="166">
        <f t="shared" si="28"/>
        <v>0.13100000000000001</v>
      </c>
      <c r="O32" s="166">
        <f t="shared" si="29"/>
        <v>9.0649999999999995</v>
      </c>
      <c r="P32" s="167">
        <f t="shared" si="30"/>
        <v>0</v>
      </c>
      <c r="Q32" s="168">
        <f t="shared" si="31"/>
        <v>75</v>
      </c>
      <c r="R32" s="169">
        <f t="shared" si="32"/>
        <v>24.365166478675615</v>
      </c>
      <c r="S32" s="141">
        <f t="shared" si="33"/>
        <v>8</v>
      </c>
      <c r="T32" s="141">
        <f t="shared" si="34"/>
        <v>553</v>
      </c>
      <c r="U32" t="s">
        <v>117</v>
      </c>
      <c r="V32" s="5" t="s">
        <v>119</v>
      </c>
      <c r="W32" t="s">
        <v>117</v>
      </c>
      <c r="X32" s="5" t="s">
        <v>119</v>
      </c>
      <c r="Y32" t="s">
        <v>197</v>
      </c>
      <c r="Z32" t="s">
        <v>141</v>
      </c>
      <c r="AA32" t="s">
        <v>48</v>
      </c>
      <c r="AB32">
        <v>507</v>
      </c>
      <c r="AC32" s="1">
        <v>6100.33</v>
      </c>
      <c r="AD32" s="1">
        <v>2968.24</v>
      </c>
      <c r="AE32" s="28">
        <v>2.0550000000000002</v>
      </c>
      <c r="AF32">
        <v>2.2999999999999998</v>
      </c>
      <c r="AG32">
        <v>12.916</v>
      </c>
      <c r="AH32">
        <v>414.76988599999999</v>
      </c>
      <c r="AI32">
        <v>10.121275000000001</v>
      </c>
      <c r="AJ32">
        <v>154.27765600000001</v>
      </c>
      <c r="AK32">
        <v>1387</v>
      </c>
      <c r="AL32">
        <v>8</v>
      </c>
      <c r="AM32">
        <v>553</v>
      </c>
      <c r="AN32">
        <v>75</v>
      </c>
      <c r="AO32">
        <v>14.707744999999999</v>
      </c>
      <c r="AP32">
        <v>1878.5</v>
      </c>
      <c r="AQ32">
        <v>0</v>
      </c>
      <c r="AR32">
        <v>36</v>
      </c>
      <c r="AS32">
        <v>8980</v>
      </c>
      <c r="AT32">
        <v>0.13100000000000001</v>
      </c>
      <c r="AU32">
        <v>9.0649999999999995</v>
      </c>
      <c r="AV32">
        <v>54745</v>
      </c>
      <c r="AW32">
        <v>0</v>
      </c>
      <c r="AX32">
        <v>0.56000000000000005</v>
      </c>
      <c r="AY32">
        <v>0.89347826086956539</v>
      </c>
      <c r="AZ32" t="s">
        <v>69</v>
      </c>
      <c r="BA32" t="s">
        <v>123</v>
      </c>
      <c r="BB32">
        <v>2</v>
      </c>
      <c r="BC32" t="s">
        <v>200</v>
      </c>
      <c r="BD32">
        <v>12</v>
      </c>
      <c r="BE32">
        <v>167323.856</v>
      </c>
      <c r="BF32">
        <v>3.6458220279121469E-2</v>
      </c>
      <c r="BG32">
        <v>3.257462724938897E-2</v>
      </c>
      <c r="BH32">
        <v>609351.19000000006</v>
      </c>
      <c r="BI32">
        <v>1.0011189114113323E-2</v>
      </c>
      <c r="BJ32">
        <v>8.9447798389142973E-3</v>
      </c>
      <c r="BK32">
        <v>1</v>
      </c>
      <c r="BL32" t="s">
        <v>69</v>
      </c>
      <c r="BM32">
        <v>0</v>
      </c>
      <c r="BN32" t="s">
        <v>576</v>
      </c>
    </row>
    <row r="33" spans="1:66">
      <c r="A33" s="142" t="str">
        <f t="shared" si="20"/>
        <v>동화운수</v>
      </c>
      <c r="B33" s="142" t="str">
        <f t="shared" si="1"/>
        <v>2</v>
      </c>
      <c r="C33" s="143" t="str">
        <f t="shared" si="21"/>
        <v>70바1876</v>
      </c>
      <c r="D33" s="131" t="str">
        <f t="shared" si="22"/>
        <v>대형</v>
      </c>
      <c r="E33" s="127" t="str">
        <f t="shared" si="16"/>
        <v>B</v>
      </c>
      <c r="F33" s="150">
        <f t="shared" si="17"/>
        <v>0.93119999999999992</v>
      </c>
      <c r="G33" s="151">
        <f t="shared" si="18"/>
        <v>2.3279999999999998</v>
      </c>
      <c r="H33" s="152">
        <f t="shared" si="19"/>
        <v>2.5</v>
      </c>
      <c r="I33" s="153">
        <f t="shared" si="23"/>
        <v>6005.0379999999996</v>
      </c>
      <c r="J33" s="154">
        <f t="shared" si="24"/>
        <v>7.0972874919608669E-3</v>
      </c>
      <c r="K33" s="154">
        <f t="shared" si="25"/>
        <v>0.34804309782858667</v>
      </c>
      <c r="L33" s="154">
        <f t="shared" si="26"/>
        <v>0.25145552784178887</v>
      </c>
      <c r="M33" s="155">
        <f t="shared" si="27"/>
        <v>9.4169999999999998</v>
      </c>
      <c r="N33" s="156">
        <f t="shared" si="28"/>
        <v>6.7000000000000004E-2</v>
      </c>
      <c r="O33" s="156">
        <f t="shared" si="29"/>
        <v>4.8289999999999997</v>
      </c>
      <c r="P33" s="157">
        <f t="shared" si="30"/>
        <v>0</v>
      </c>
      <c r="Q33" s="158">
        <f t="shared" si="31"/>
        <v>73</v>
      </c>
      <c r="R33" s="159">
        <f t="shared" si="32"/>
        <v>23.156927954664074</v>
      </c>
      <c r="S33" s="144">
        <f t="shared" si="33"/>
        <v>4</v>
      </c>
      <c r="T33" s="144">
        <f t="shared" si="34"/>
        <v>290</v>
      </c>
      <c r="U33" t="s">
        <v>117</v>
      </c>
      <c r="V33" t="s">
        <v>119</v>
      </c>
      <c r="W33" t="s">
        <v>117</v>
      </c>
      <c r="X33" s="4" t="s">
        <v>119</v>
      </c>
      <c r="Y33" s="4" t="s">
        <v>198</v>
      </c>
      <c r="Z33" s="4" t="s">
        <v>141</v>
      </c>
      <c r="AA33" s="4" t="s">
        <v>48</v>
      </c>
      <c r="AB33" s="4">
        <v>507</v>
      </c>
      <c r="AC33" s="4">
        <v>6005.0379999999996</v>
      </c>
      <c r="AD33" s="4">
        <v>2579.8429999999998</v>
      </c>
      <c r="AE33" s="4">
        <v>2.3279999999999998</v>
      </c>
      <c r="AF33" s="4">
        <v>2.5</v>
      </c>
      <c r="AG33" s="4">
        <v>9.4169999999999998</v>
      </c>
      <c r="AH33" s="4">
        <v>402.13292799999999</v>
      </c>
      <c r="AI33" s="4">
        <v>2.854053</v>
      </c>
      <c r="AJ33" s="4">
        <v>139.95958999999999</v>
      </c>
      <c r="AK33" s="4">
        <v>1510</v>
      </c>
      <c r="AL33" s="4">
        <v>4</v>
      </c>
      <c r="AM33" s="4">
        <v>290</v>
      </c>
      <c r="AN33" s="4">
        <v>73</v>
      </c>
      <c r="AO33" s="4">
        <v>14.932967</v>
      </c>
      <c r="AP33" s="4">
        <v>1060.0999999999999</v>
      </c>
      <c r="AQ33" s="4">
        <v>0</v>
      </c>
      <c r="AR33" s="4">
        <v>9</v>
      </c>
      <c r="AS33" s="4">
        <v>2403</v>
      </c>
      <c r="AT33" s="4">
        <v>6.7000000000000004E-2</v>
      </c>
      <c r="AU33" s="4">
        <v>4.8289999999999997</v>
      </c>
      <c r="AV33" s="4">
        <v>47774</v>
      </c>
      <c r="AW33" s="4">
        <v>0</v>
      </c>
      <c r="AX33" s="4">
        <v>0.55000000000000004</v>
      </c>
      <c r="AY33">
        <v>0.93119999999999992</v>
      </c>
      <c r="AZ33" t="s">
        <v>68</v>
      </c>
      <c r="BA33" t="s">
        <v>123</v>
      </c>
      <c r="BB33">
        <v>2</v>
      </c>
      <c r="BC33" t="s">
        <v>586</v>
      </c>
      <c r="BD33">
        <v>11</v>
      </c>
      <c r="BE33">
        <v>167323.856</v>
      </c>
      <c r="BF33">
        <v>3.5888713920147759E-2</v>
      </c>
      <c r="BG33">
        <v>3.341957040244159E-2</v>
      </c>
      <c r="BH33">
        <v>609351.19000000006</v>
      </c>
      <c r="BI33">
        <v>9.8548063884145356E-3</v>
      </c>
      <c r="BJ33">
        <v>9.1767957088916153E-3</v>
      </c>
      <c r="BK33">
        <v>1</v>
      </c>
      <c r="BL33" t="s">
        <v>69</v>
      </c>
      <c r="BM33">
        <v>1</v>
      </c>
      <c r="BN33" t="s">
        <v>575</v>
      </c>
    </row>
    <row r="34" spans="1:66">
      <c r="A34" s="139" t="str">
        <f t="shared" si="20"/>
        <v>동화운수</v>
      </c>
      <c r="B34" s="139" t="str">
        <f t="shared" si="1"/>
        <v>2</v>
      </c>
      <c r="C34" s="140" t="str">
        <f t="shared" si="21"/>
        <v>70바1877</v>
      </c>
      <c r="D34" s="114" t="str">
        <f t="shared" si="22"/>
        <v>대형</v>
      </c>
      <c r="E34" s="110" t="str">
        <f t="shared" si="16"/>
        <v>C</v>
      </c>
      <c r="F34" s="160">
        <f t="shared" si="17"/>
        <v>0.88000000000000012</v>
      </c>
      <c r="G34" s="161">
        <f t="shared" si="18"/>
        <v>2.1120000000000001</v>
      </c>
      <c r="H34" s="162">
        <f t="shared" si="19"/>
        <v>2.4</v>
      </c>
      <c r="I34" s="163">
        <f t="shared" si="23"/>
        <v>6029.0450000000001</v>
      </c>
      <c r="J34" s="164">
        <f t="shared" si="24"/>
        <v>1.2962913850622161E-2</v>
      </c>
      <c r="K34" s="164">
        <f t="shared" si="25"/>
        <v>0.35029892880781638</v>
      </c>
      <c r="L34" s="164">
        <f t="shared" si="26"/>
        <v>0.12688576714886021</v>
      </c>
      <c r="M34" s="165">
        <f t="shared" si="27"/>
        <v>11.843</v>
      </c>
      <c r="N34" s="166">
        <f t="shared" si="28"/>
        <v>0.23200000000000001</v>
      </c>
      <c r="O34" s="166">
        <f t="shared" si="29"/>
        <v>20.866</v>
      </c>
      <c r="P34" s="167">
        <f t="shared" si="30"/>
        <v>0</v>
      </c>
      <c r="Q34" s="168">
        <f t="shared" si="31"/>
        <v>73</v>
      </c>
      <c r="R34" s="169">
        <f t="shared" si="32"/>
        <v>23.685591949812562</v>
      </c>
      <c r="S34" s="141">
        <f t="shared" si="33"/>
        <v>14</v>
      </c>
      <c r="T34" s="141">
        <f t="shared" si="34"/>
        <v>1258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199</v>
      </c>
      <c r="Z34" s="4" t="s">
        <v>141</v>
      </c>
      <c r="AA34" s="4" t="s">
        <v>48</v>
      </c>
      <c r="AB34" s="4">
        <v>507</v>
      </c>
      <c r="AC34" s="4">
        <v>6029.0450000000001</v>
      </c>
      <c r="AD34" s="4">
        <v>2855.076</v>
      </c>
      <c r="AE34" s="4">
        <v>2.1120000000000001</v>
      </c>
      <c r="AF34" s="4">
        <v>2.4</v>
      </c>
      <c r="AG34" s="4">
        <v>11.843</v>
      </c>
      <c r="AH34" s="4">
        <v>399.76374600000003</v>
      </c>
      <c r="AI34" s="4">
        <v>5.1821029999999997</v>
      </c>
      <c r="AJ34" s="4">
        <v>140.036812</v>
      </c>
      <c r="AK34" s="4">
        <v>765</v>
      </c>
      <c r="AL34" s="4">
        <v>14</v>
      </c>
      <c r="AM34" s="4">
        <v>1258</v>
      </c>
      <c r="AN34" s="4">
        <v>73</v>
      </c>
      <c r="AO34" s="4">
        <v>15.081519999999999</v>
      </c>
      <c r="AP34" s="4">
        <v>175.9</v>
      </c>
      <c r="AQ34" s="4">
        <v>0</v>
      </c>
      <c r="AR34" s="4">
        <v>15</v>
      </c>
      <c r="AS34" s="4">
        <v>2607</v>
      </c>
      <c r="AT34" s="4">
        <v>0.23200000000000001</v>
      </c>
      <c r="AU34" s="4">
        <v>20.866</v>
      </c>
      <c r="AV34" s="4">
        <v>49031</v>
      </c>
      <c r="AW34" s="4">
        <v>0</v>
      </c>
      <c r="AX34" s="4">
        <v>0.56000000000000005</v>
      </c>
      <c r="AY34">
        <v>0.88000000000000012</v>
      </c>
      <c r="AZ34" t="s">
        <v>69</v>
      </c>
      <c r="BA34" t="s">
        <v>123</v>
      </c>
      <c r="BB34">
        <v>3</v>
      </c>
      <c r="BC34" t="s">
        <v>196</v>
      </c>
      <c r="BD34">
        <v>12</v>
      </c>
      <c r="BE34">
        <v>167323.856</v>
      </c>
      <c r="BF34">
        <v>3.6032190173766972E-2</v>
      </c>
      <c r="BG34">
        <v>3.1708327352914942E-2</v>
      </c>
      <c r="BH34">
        <v>609351.19000000006</v>
      </c>
      <c r="BI34">
        <v>9.8942040303556297E-3</v>
      </c>
      <c r="BJ34">
        <v>8.706899546712955E-3</v>
      </c>
      <c r="BK34">
        <v>1</v>
      </c>
      <c r="BL34" t="s">
        <v>67</v>
      </c>
      <c r="BM34">
        <v>1</v>
      </c>
      <c r="BN34" t="s">
        <v>575</v>
      </c>
    </row>
    <row r="35" spans="1:66">
      <c r="A35" s="142" t="str">
        <f t="shared" si="20"/>
        <v>동화운수</v>
      </c>
      <c r="B35" s="142" t="str">
        <f t="shared" si="1"/>
        <v>2</v>
      </c>
      <c r="C35" s="143" t="str">
        <f t="shared" si="21"/>
        <v>70바1883</v>
      </c>
      <c r="D35" s="131" t="str">
        <f t="shared" si="22"/>
        <v>저상</v>
      </c>
      <c r="E35" s="127" t="str">
        <f t="shared" si="16"/>
        <v>C</v>
      </c>
      <c r="F35" s="150">
        <f t="shared" si="17"/>
        <v>0.86318181818181816</v>
      </c>
      <c r="G35" s="151">
        <f t="shared" si="18"/>
        <v>1.899</v>
      </c>
      <c r="H35" s="152">
        <f t="shared" si="19"/>
        <v>2.2000000000000002</v>
      </c>
      <c r="I35" s="153">
        <f t="shared" si="23"/>
        <v>6275.19</v>
      </c>
      <c r="J35" s="154">
        <f t="shared" si="24"/>
        <v>1.4721134084797237E-2</v>
      </c>
      <c r="K35" s="154">
        <f t="shared" si="25"/>
        <v>0.36488421652033026</v>
      </c>
      <c r="L35" s="154">
        <f t="shared" si="26"/>
        <v>0.26692418874966339</v>
      </c>
      <c r="M35" s="155">
        <f t="shared" si="27"/>
        <v>12.76</v>
      </c>
      <c r="N35" s="156">
        <f t="shared" si="28"/>
        <v>4.8000000000000001E-2</v>
      </c>
      <c r="O35" s="156">
        <f t="shared" si="29"/>
        <v>5.673</v>
      </c>
      <c r="P35" s="157">
        <f t="shared" si="30"/>
        <v>0</v>
      </c>
      <c r="Q35" s="158">
        <f t="shared" si="31"/>
        <v>73</v>
      </c>
      <c r="R35" s="159">
        <f t="shared" si="32"/>
        <v>24.052487370066743</v>
      </c>
      <c r="S35" s="144">
        <f t="shared" si="33"/>
        <v>3</v>
      </c>
      <c r="T35" s="144">
        <f t="shared" si="34"/>
        <v>356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201</v>
      </c>
      <c r="Z35" s="4" t="s">
        <v>185</v>
      </c>
      <c r="AA35" s="4" t="s">
        <v>48</v>
      </c>
      <c r="AB35" s="4">
        <v>507</v>
      </c>
      <c r="AC35" s="4">
        <v>6275.19</v>
      </c>
      <c r="AD35" s="4">
        <v>3304.9989999999998</v>
      </c>
      <c r="AE35" s="4">
        <v>1.899</v>
      </c>
      <c r="AF35" s="4">
        <v>2.2000000000000002</v>
      </c>
      <c r="AG35" s="4">
        <v>12.76</v>
      </c>
      <c r="AH35" s="4">
        <v>420.53179899999998</v>
      </c>
      <c r="AI35" s="4">
        <v>6.1907050000000003</v>
      </c>
      <c r="AJ35" s="4">
        <v>153.44541599999999</v>
      </c>
      <c r="AK35" s="4">
        <v>1675</v>
      </c>
      <c r="AL35" s="4">
        <v>3</v>
      </c>
      <c r="AM35" s="4">
        <v>356</v>
      </c>
      <c r="AN35" s="4">
        <v>73</v>
      </c>
      <c r="AO35" s="4">
        <v>14.922034</v>
      </c>
      <c r="AP35" s="4">
        <v>811.7</v>
      </c>
      <c r="AQ35" s="4">
        <v>0</v>
      </c>
      <c r="AR35" s="4">
        <v>15</v>
      </c>
      <c r="AS35" s="4">
        <v>4604</v>
      </c>
      <c r="AT35" s="4">
        <v>4.8000000000000001E-2</v>
      </c>
      <c r="AU35" s="4">
        <v>5.673</v>
      </c>
      <c r="AV35" s="4">
        <v>47829</v>
      </c>
      <c r="AW35" s="4">
        <v>0</v>
      </c>
      <c r="AX35" s="4">
        <v>0.52</v>
      </c>
      <c r="AY35">
        <v>0.86318181818181816</v>
      </c>
      <c r="AZ35" t="s">
        <v>69</v>
      </c>
      <c r="BA35" t="s">
        <v>123</v>
      </c>
      <c r="BB35">
        <v>5</v>
      </c>
      <c r="BC35" t="s">
        <v>588</v>
      </c>
      <c r="BD35">
        <v>10</v>
      </c>
      <c r="BE35">
        <v>167323.856</v>
      </c>
      <c r="BF35">
        <v>3.7503259547162236E-2</v>
      </c>
      <c r="BG35">
        <v>3.237213176366413E-2</v>
      </c>
      <c r="BH35">
        <v>609351.19000000006</v>
      </c>
      <c r="BI35">
        <v>1.0298150070076994E-2</v>
      </c>
      <c r="BJ35">
        <v>8.8891759013982781E-3</v>
      </c>
      <c r="BK35">
        <v>1</v>
      </c>
      <c r="BL35" t="s">
        <v>67</v>
      </c>
      <c r="BM35">
        <v>1</v>
      </c>
      <c r="BN35" t="s">
        <v>575</v>
      </c>
    </row>
    <row r="36" spans="1:66">
      <c r="A36" s="139" t="str">
        <f t="shared" si="20"/>
        <v>동화운수</v>
      </c>
      <c r="B36" s="139" t="str">
        <f t="shared" si="1"/>
        <v>2</v>
      </c>
      <c r="C36" s="140" t="str">
        <f t="shared" si="21"/>
        <v>70바1892</v>
      </c>
      <c r="D36" s="114" t="str">
        <f t="shared" si="22"/>
        <v>저상</v>
      </c>
      <c r="E36" s="110" t="str">
        <f t="shared" si="16"/>
        <v>D</v>
      </c>
      <c r="F36" s="160">
        <f t="shared" si="17"/>
        <v>0.80999999999999994</v>
      </c>
      <c r="G36" s="161">
        <f t="shared" si="18"/>
        <v>1.782</v>
      </c>
      <c r="H36" s="162">
        <f t="shared" si="19"/>
        <v>2.2000000000000002</v>
      </c>
      <c r="I36" s="163">
        <f t="shared" si="23"/>
        <v>4430.8919999999998</v>
      </c>
      <c r="J36" s="164">
        <f t="shared" si="24"/>
        <v>3.4537039848941631E-2</v>
      </c>
      <c r="K36" s="164">
        <f t="shared" si="25"/>
        <v>0.37956907414439661</v>
      </c>
      <c r="L36" s="164">
        <f t="shared" si="26"/>
        <v>0.29091207820005544</v>
      </c>
      <c r="M36" s="165">
        <f t="shared" si="27"/>
        <v>16.661000000000001</v>
      </c>
      <c r="N36" s="166">
        <f t="shared" si="28"/>
        <v>2.528</v>
      </c>
      <c r="O36" s="166">
        <f t="shared" si="29"/>
        <v>19.545000000000002</v>
      </c>
      <c r="P36" s="167">
        <f t="shared" si="30"/>
        <v>0</v>
      </c>
      <c r="Q36" s="168">
        <f t="shared" si="31"/>
        <v>72</v>
      </c>
      <c r="R36" s="169">
        <f t="shared" si="32"/>
        <v>25.091872554576447</v>
      </c>
      <c r="S36" s="141">
        <f t="shared" si="33"/>
        <v>112</v>
      </c>
      <c r="T36" s="141">
        <f t="shared" si="34"/>
        <v>866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203</v>
      </c>
      <c r="Z36" t="s">
        <v>185</v>
      </c>
      <c r="AA36" t="s">
        <v>48</v>
      </c>
      <c r="AB36">
        <v>507</v>
      </c>
      <c r="AC36" s="1">
        <v>4430.8919999999998</v>
      </c>
      <c r="AD36" s="1">
        <v>2487.0360000000001</v>
      </c>
      <c r="AE36" s="28">
        <v>1.782</v>
      </c>
      <c r="AF36">
        <v>2.2000000000000002</v>
      </c>
      <c r="AG36">
        <v>16.661000000000001</v>
      </c>
      <c r="AH36">
        <v>301.39713899999998</v>
      </c>
      <c r="AI36">
        <v>10.409364999999999</v>
      </c>
      <c r="AJ36">
        <v>114.401033</v>
      </c>
      <c r="AK36">
        <v>1289</v>
      </c>
      <c r="AL36">
        <v>112</v>
      </c>
      <c r="AM36">
        <v>866</v>
      </c>
      <c r="AN36">
        <v>72</v>
      </c>
      <c r="AO36">
        <v>14.701174</v>
      </c>
      <c r="AP36">
        <v>1884.4</v>
      </c>
      <c r="AQ36">
        <v>0</v>
      </c>
      <c r="AR36">
        <v>38</v>
      </c>
      <c r="AS36">
        <v>12164</v>
      </c>
      <c r="AT36">
        <v>2.528</v>
      </c>
      <c r="AU36">
        <v>19.545000000000002</v>
      </c>
      <c r="AV36">
        <v>715</v>
      </c>
      <c r="AW36">
        <v>0</v>
      </c>
      <c r="AX36">
        <v>0.56000000000000005</v>
      </c>
      <c r="AY36">
        <v>0.80999999999999994</v>
      </c>
      <c r="AZ36" t="s">
        <v>67</v>
      </c>
      <c r="BA36" t="s">
        <v>123</v>
      </c>
      <c r="BB36">
        <v>7</v>
      </c>
      <c r="BC36" t="s">
        <v>489</v>
      </c>
      <c r="BD36">
        <v>2</v>
      </c>
      <c r="BE36">
        <v>167323.856</v>
      </c>
      <c r="BF36">
        <v>2.6480934075533136E-2</v>
      </c>
      <c r="BG36">
        <v>2.1449556601181839E-2</v>
      </c>
      <c r="BH36">
        <v>609351.19000000006</v>
      </c>
      <c r="BI36">
        <v>7.2714915022977136E-3</v>
      </c>
      <c r="BJ36">
        <v>5.8899081168611476E-3</v>
      </c>
      <c r="BK36">
        <v>2</v>
      </c>
      <c r="BL36" t="s">
        <v>67</v>
      </c>
      <c r="BM36">
        <v>0</v>
      </c>
      <c r="BN36" t="s">
        <v>576</v>
      </c>
    </row>
    <row r="37" spans="1:66">
      <c r="A37" s="142" t="str">
        <f t="shared" si="20"/>
        <v>동화운수</v>
      </c>
      <c r="B37" s="142" t="str">
        <f t="shared" si="1"/>
        <v>2</v>
      </c>
      <c r="C37" s="143" t="str">
        <f t="shared" si="21"/>
        <v>70바1897</v>
      </c>
      <c r="D37" s="131" t="str">
        <f t="shared" si="22"/>
        <v>대형</v>
      </c>
      <c r="E37" s="127" t="str">
        <f t="shared" si="16"/>
        <v>D</v>
      </c>
      <c r="F37" s="150">
        <f t="shared" si="17"/>
        <v>0.81799999999999995</v>
      </c>
      <c r="G37" s="151">
        <f t="shared" si="18"/>
        <v>2.0449999999999999</v>
      </c>
      <c r="H37" s="152">
        <f t="shared" si="19"/>
        <v>2.5</v>
      </c>
      <c r="I37" s="153">
        <f t="shared" si="23"/>
        <v>6428.6440000000002</v>
      </c>
      <c r="J37" s="154">
        <f t="shared" si="24"/>
        <v>2.4914709881713099E-2</v>
      </c>
      <c r="K37" s="154">
        <f t="shared" si="25"/>
        <v>0.3616997901845706</v>
      </c>
      <c r="L37" s="154">
        <f t="shared" si="26"/>
        <v>0.20501990777526333</v>
      </c>
      <c r="M37" s="155">
        <f t="shared" si="27"/>
        <v>11.952999999999999</v>
      </c>
      <c r="N37" s="156">
        <f t="shared" si="28"/>
        <v>1.6E-2</v>
      </c>
      <c r="O37" s="156">
        <f t="shared" si="29"/>
        <v>12.32</v>
      </c>
      <c r="P37" s="157">
        <f t="shared" si="30"/>
        <v>0</v>
      </c>
      <c r="Q37" s="158">
        <f t="shared" si="31"/>
        <v>75</v>
      </c>
      <c r="R37" s="159">
        <f t="shared" si="32"/>
        <v>23.926435917250636</v>
      </c>
      <c r="S37" s="144">
        <f t="shared" si="33"/>
        <v>1</v>
      </c>
      <c r="T37" s="144">
        <f t="shared" si="34"/>
        <v>792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205</v>
      </c>
      <c r="Z37" s="4" t="s">
        <v>141</v>
      </c>
      <c r="AA37" s="4" t="s">
        <v>48</v>
      </c>
      <c r="AB37" s="4">
        <v>507</v>
      </c>
      <c r="AC37" s="4">
        <v>6428.6440000000002</v>
      </c>
      <c r="AD37" s="4">
        <v>3143.1019999999999</v>
      </c>
      <c r="AE37" s="4">
        <v>2.0449999999999999</v>
      </c>
      <c r="AF37" s="4">
        <v>2.5</v>
      </c>
      <c r="AG37" s="4">
        <v>11.952999999999999</v>
      </c>
      <c r="AH37" s="4">
        <v>438.03403900000001</v>
      </c>
      <c r="AI37" s="4">
        <v>10.913491</v>
      </c>
      <c r="AJ37" s="4">
        <v>158.43682000000001</v>
      </c>
      <c r="AK37" s="4">
        <v>1318</v>
      </c>
      <c r="AL37" s="4">
        <v>1</v>
      </c>
      <c r="AM37" s="4">
        <v>792</v>
      </c>
      <c r="AN37" s="4">
        <v>75</v>
      </c>
      <c r="AO37" s="4">
        <v>14.676128</v>
      </c>
      <c r="AP37" s="4">
        <v>1486.5</v>
      </c>
      <c r="AQ37" s="4">
        <v>0</v>
      </c>
      <c r="AR37" s="4">
        <v>33</v>
      </c>
      <c r="AS37" s="4">
        <v>16170</v>
      </c>
      <c r="AT37" s="4">
        <v>1.6E-2</v>
      </c>
      <c r="AU37" s="4">
        <v>12.32</v>
      </c>
      <c r="AV37" s="4">
        <v>54520</v>
      </c>
      <c r="AW37" s="4">
        <v>0</v>
      </c>
      <c r="AX37" s="4">
        <v>0.54</v>
      </c>
      <c r="AY37">
        <v>0.81799999999999995</v>
      </c>
      <c r="AZ37" t="s">
        <v>67</v>
      </c>
      <c r="BA37" t="s">
        <v>123</v>
      </c>
      <c r="BB37">
        <v>5</v>
      </c>
      <c r="BC37" t="s">
        <v>482</v>
      </c>
      <c r="BD37">
        <v>15</v>
      </c>
      <c r="BE37">
        <v>167323.856</v>
      </c>
      <c r="BF37">
        <v>3.8420367266697467E-2</v>
      </c>
      <c r="BG37">
        <v>3.1427860424158523E-2</v>
      </c>
      <c r="BH37">
        <v>609351.19000000006</v>
      </c>
      <c r="BI37">
        <v>1.0549981858573214E-2</v>
      </c>
      <c r="BJ37">
        <v>8.6298851603128883E-3</v>
      </c>
      <c r="BK37">
        <v>1</v>
      </c>
      <c r="BL37" t="s">
        <v>70</v>
      </c>
      <c r="BM37">
        <v>1</v>
      </c>
      <c r="BN37" t="s">
        <v>575</v>
      </c>
    </row>
    <row r="38" spans="1:66">
      <c r="A38" s="139" t="str">
        <f t="shared" si="20"/>
        <v>동화운수</v>
      </c>
      <c r="B38" s="139" t="str">
        <f t="shared" si="1"/>
        <v>2</v>
      </c>
      <c r="C38" s="140" t="str">
        <f t="shared" si="21"/>
        <v>70바1898</v>
      </c>
      <c r="D38" s="114" t="str">
        <f t="shared" si="22"/>
        <v>대형</v>
      </c>
      <c r="E38" s="110" t="str">
        <f t="shared" si="16"/>
        <v>C</v>
      </c>
      <c r="F38" s="160">
        <f t="shared" si="17"/>
        <v>0.86541666666666672</v>
      </c>
      <c r="G38" s="161">
        <f t="shared" si="18"/>
        <v>2.077</v>
      </c>
      <c r="H38" s="162">
        <f t="shared" si="19"/>
        <v>2.4</v>
      </c>
      <c r="I38" s="163">
        <f t="shared" si="23"/>
        <v>5879.4759999999997</v>
      </c>
      <c r="J38" s="164">
        <f t="shared" si="24"/>
        <v>1.4171008315102858E-2</v>
      </c>
      <c r="K38" s="164">
        <f t="shared" si="25"/>
        <v>0.35267317319592201</v>
      </c>
      <c r="L38" s="164">
        <f t="shared" si="26"/>
        <v>0.17195409931089098</v>
      </c>
      <c r="M38" s="165">
        <f t="shared" si="27"/>
        <v>11.526999999999999</v>
      </c>
      <c r="N38" s="166">
        <f t="shared" si="28"/>
        <v>0.49299999999999999</v>
      </c>
      <c r="O38" s="166">
        <f t="shared" si="29"/>
        <v>10.63</v>
      </c>
      <c r="P38" s="167">
        <f t="shared" si="30"/>
        <v>0</v>
      </c>
      <c r="Q38" s="168">
        <f t="shared" si="31"/>
        <v>76</v>
      </c>
      <c r="R38" s="169">
        <f t="shared" si="32"/>
        <v>23.317389929354466</v>
      </c>
      <c r="S38" s="141">
        <f t="shared" si="33"/>
        <v>29</v>
      </c>
      <c r="T38" s="141">
        <f t="shared" si="34"/>
        <v>625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206</v>
      </c>
      <c r="Z38" s="4" t="s">
        <v>141</v>
      </c>
      <c r="AA38" s="4" t="s">
        <v>48</v>
      </c>
      <c r="AB38" s="4">
        <v>507</v>
      </c>
      <c r="AC38" s="4">
        <v>5879.4759999999997</v>
      </c>
      <c r="AD38" s="4">
        <v>2830.8139999999999</v>
      </c>
      <c r="AE38" s="4">
        <v>2.077</v>
      </c>
      <c r="AF38" s="4">
        <v>2.4</v>
      </c>
      <c r="AG38" s="4">
        <v>11.526999999999999</v>
      </c>
      <c r="AH38" s="4">
        <v>398.24293899999998</v>
      </c>
      <c r="AI38" s="4">
        <v>5.6435040000000001</v>
      </c>
      <c r="AJ38" s="4">
        <v>140.449601</v>
      </c>
      <c r="AK38" s="4">
        <v>1011</v>
      </c>
      <c r="AL38" s="4">
        <v>29</v>
      </c>
      <c r="AM38" s="4">
        <v>625</v>
      </c>
      <c r="AN38" s="4">
        <v>76</v>
      </c>
      <c r="AO38" s="4">
        <v>14.763541</v>
      </c>
      <c r="AP38" s="4">
        <v>1156.5999999999999</v>
      </c>
      <c r="AQ38" s="4">
        <v>0</v>
      </c>
      <c r="AR38" s="4">
        <v>14</v>
      </c>
      <c r="AS38" s="4">
        <v>4737</v>
      </c>
      <c r="AT38" s="4">
        <v>0.49299999999999999</v>
      </c>
      <c r="AU38" s="4">
        <v>10.63</v>
      </c>
      <c r="AV38" s="4">
        <v>31103</v>
      </c>
      <c r="AW38" s="4">
        <v>0</v>
      </c>
      <c r="AX38" s="4">
        <v>0.55000000000000004</v>
      </c>
      <c r="AY38">
        <v>0.86541666666666672</v>
      </c>
      <c r="AZ38" t="s">
        <v>69</v>
      </c>
      <c r="BA38" t="s">
        <v>123</v>
      </c>
      <c r="BB38">
        <v>4</v>
      </c>
      <c r="BC38" t="s">
        <v>202</v>
      </c>
      <c r="BD38">
        <v>15</v>
      </c>
      <c r="BE38">
        <v>167323.856</v>
      </c>
      <c r="BF38">
        <v>3.5138300900739459E-2</v>
      </c>
      <c r="BG38">
        <v>3.0409271237848277E-2</v>
      </c>
      <c r="BH38">
        <v>609351.19000000006</v>
      </c>
      <c r="BI38">
        <v>9.6487478755887864E-3</v>
      </c>
      <c r="BJ38">
        <v>8.3501872239991302E-3</v>
      </c>
      <c r="BK38">
        <v>1</v>
      </c>
      <c r="BL38" t="s">
        <v>67</v>
      </c>
      <c r="BM38">
        <v>1</v>
      </c>
      <c r="BN38" t="s">
        <v>575</v>
      </c>
    </row>
    <row r="39" spans="1:66">
      <c r="A39" s="142" t="str">
        <f t="shared" si="20"/>
        <v>동화운수</v>
      </c>
      <c r="B39" s="142" t="str">
        <f t="shared" si="1"/>
        <v>2</v>
      </c>
      <c r="C39" s="143" t="str">
        <f t="shared" si="21"/>
        <v>70바1910</v>
      </c>
      <c r="D39" s="131" t="str">
        <f t="shared" si="22"/>
        <v>저상</v>
      </c>
      <c r="E39" s="127" t="str">
        <f t="shared" si="16"/>
        <v>B</v>
      </c>
      <c r="F39" s="150">
        <f t="shared" si="17"/>
        <v>0.93954545454545457</v>
      </c>
      <c r="G39" s="151">
        <f t="shared" si="18"/>
        <v>2.0670000000000002</v>
      </c>
      <c r="H39" s="152">
        <f t="shared" si="19"/>
        <v>2.2000000000000002</v>
      </c>
      <c r="I39" s="153">
        <f t="shared" si="23"/>
        <v>3373.0030000000002</v>
      </c>
      <c r="J39" s="154">
        <f t="shared" si="24"/>
        <v>9.6942954426127229E-3</v>
      </c>
      <c r="K39" s="154">
        <f t="shared" si="25"/>
        <v>0.29199552027492326</v>
      </c>
      <c r="L39" s="154">
        <f t="shared" si="26"/>
        <v>0.28372343576332426</v>
      </c>
      <c r="M39" s="155">
        <f t="shared" si="27"/>
        <v>13.489000000000001</v>
      </c>
      <c r="N39" s="156">
        <f t="shared" si="28"/>
        <v>0.504</v>
      </c>
      <c r="O39" s="156">
        <f t="shared" si="29"/>
        <v>7.3819999999999997</v>
      </c>
      <c r="P39" s="157">
        <f t="shared" si="30"/>
        <v>0</v>
      </c>
      <c r="Q39" s="158">
        <f t="shared" si="31"/>
        <v>79</v>
      </c>
      <c r="R39" s="159">
        <f t="shared" si="32"/>
        <v>23.928784029309519</v>
      </c>
      <c r="S39" s="144">
        <f t="shared" si="33"/>
        <v>17</v>
      </c>
      <c r="T39" s="144">
        <f t="shared" si="34"/>
        <v>249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207</v>
      </c>
      <c r="Z39" t="s">
        <v>185</v>
      </c>
      <c r="AA39" t="s">
        <v>48</v>
      </c>
      <c r="AB39">
        <v>507</v>
      </c>
      <c r="AC39" s="1">
        <v>3373.0030000000002</v>
      </c>
      <c r="AD39" s="1">
        <v>1631.6</v>
      </c>
      <c r="AE39" s="28">
        <v>2.0670000000000002</v>
      </c>
      <c r="AF39">
        <v>2.2000000000000002</v>
      </c>
      <c r="AG39">
        <v>13.489000000000001</v>
      </c>
      <c r="AH39">
        <v>201.85881599999999</v>
      </c>
      <c r="AI39">
        <v>1.956879</v>
      </c>
      <c r="AJ39">
        <v>58.941870000000002</v>
      </c>
      <c r="AK39">
        <v>957</v>
      </c>
      <c r="AL39">
        <v>17</v>
      </c>
      <c r="AM39">
        <v>249</v>
      </c>
      <c r="AN39">
        <v>79</v>
      </c>
      <c r="AO39">
        <v>16.709713000000001</v>
      </c>
      <c r="AP39">
        <v>1337.2</v>
      </c>
      <c r="AQ39">
        <v>0</v>
      </c>
      <c r="AR39">
        <v>9</v>
      </c>
      <c r="AS39">
        <v>7707</v>
      </c>
      <c r="AT39">
        <v>0.504</v>
      </c>
      <c r="AU39">
        <v>7.3819999999999997</v>
      </c>
      <c r="AV39">
        <v>22604</v>
      </c>
      <c r="AW39">
        <v>0</v>
      </c>
      <c r="AX39">
        <v>0.59</v>
      </c>
      <c r="AY39">
        <v>0.93954545454545457</v>
      </c>
      <c r="AZ39" t="s">
        <v>68</v>
      </c>
      <c r="BA39" t="s">
        <v>123</v>
      </c>
      <c r="BB39">
        <v>1</v>
      </c>
      <c r="BC39" t="s">
        <v>189</v>
      </c>
      <c r="BD39">
        <v>11</v>
      </c>
      <c r="BE39">
        <v>167323.856</v>
      </c>
      <c r="BF39">
        <v>2.0158530173963959E-2</v>
      </c>
      <c r="BG39">
        <v>1.8939855395265229E-2</v>
      </c>
      <c r="BH39">
        <v>609351.19000000006</v>
      </c>
      <c r="BI39">
        <v>5.5354006939741926E-3</v>
      </c>
      <c r="BJ39">
        <v>5.2007605611112074E-3</v>
      </c>
      <c r="BK39">
        <v>1</v>
      </c>
      <c r="BL39" t="s">
        <v>68</v>
      </c>
      <c r="BM39">
        <v>0</v>
      </c>
      <c r="BN39" t="s">
        <v>576</v>
      </c>
    </row>
    <row r="40" spans="1:66">
      <c r="A40" s="139" t="str">
        <f t="shared" si="20"/>
        <v>동화운수</v>
      </c>
      <c r="B40" s="139" t="str">
        <f t="shared" si="1"/>
        <v>2</v>
      </c>
      <c r="C40" s="140" t="str">
        <f t="shared" si="21"/>
        <v>70바1911</v>
      </c>
      <c r="D40" s="114" t="str">
        <f t="shared" si="22"/>
        <v>대형</v>
      </c>
      <c r="E40" s="110" t="str">
        <f t="shared" si="16"/>
        <v>F</v>
      </c>
      <c r="F40" s="160">
        <f t="shared" si="17"/>
        <v>0.73920000000000008</v>
      </c>
      <c r="G40" s="161">
        <f t="shared" si="18"/>
        <v>1.8480000000000001</v>
      </c>
      <c r="H40" s="162">
        <f t="shared" si="19"/>
        <v>2.5</v>
      </c>
      <c r="I40" s="163">
        <f t="shared" si="23"/>
        <v>6652.5069999999996</v>
      </c>
      <c r="J40" s="164">
        <f t="shared" si="24"/>
        <v>9.646638337454513E-3</v>
      </c>
      <c r="K40" s="164">
        <f t="shared" si="25"/>
        <v>0.36608363010376516</v>
      </c>
      <c r="L40" s="164">
        <f t="shared" si="26"/>
        <v>0.29627928238181489</v>
      </c>
      <c r="M40" s="165">
        <f t="shared" si="27"/>
        <v>14.493</v>
      </c>
      <c r="N40" s="166">
        <f t="shared" si="28"/>
        <v>0.09</v>
      </c>
      <c r="O40" s="166">
        <f t="shared" si="29"/>
        <v>10.401999999999999</v>
      </c>
      <c r="P40" s="167">
        <f t="shared" si="30"/>
        <v>0</v>
      </c>
      <c r="Q40" s="168">
        <f t="shared" si="31"/>
        <v>74</v>
      </c>
      <c r="R40" s="169">
        <f t="shared" si="32"/>
        <v>24.522145263499077</v>
      </c>
      <c r="S40" s="141">
        <f t="shared" si="33"/>
        <v>6</v>
      </c>
      <c r="T40" s="141">
        <f t="shared" si="34"/>
        <v>692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208</v>
      </c>
      <c r="Z40" s="4" t="s">
        <v>141</v>
      </c>
      <c r="AA40" s="4" t="s">
        <v>48</v>
      </c>
      <c r="AB40" s="4">
        <v>507</v>
      </c>
      <c r="AC40" s="4">
        <v>6652.5069999999996</v>
      </c>
      <c r="AD40" s="4">
        <v>3599.491</v>
      </c>
      <c r="AE40" s="4">
        <v>1.8480000000000001</v>
      </c>
      <c r="AF40" s="4">
        <v>2.5</v>
      </c>
      <c r="AG40" s="4">
        <v>14.493</v>
      </c>
      <c r="AH40" s="4">
        <v>434.56485600000002</v>
      </c>
      <c r="AI40" s="4">
        <v>4.1920900000000003</v>
      </c>
      <c r="AJ40" s="4">
        <v>159.08707999999999</v>
      </c>
      <c r="AK40" s="4">
        <v>1971</v>
      </c>
      <c r="AL40" s="4">
        <v>6</v>
      </c>
      <c r="AM40" s="4">
        <v>692</v>
      </c>
      <c r="AN40" s="4">
        <v>74</v>
      </c>
      <c r="AO40" s="4">
        <v>15.308433000000001</v>
      </c>
      <c r="AP40" s="4">
        <v>1208.0999999999999</v>
      </c>
      <c r="AQ40" s="4">
        <v>0</v>
      </c>
      <c r="AR40" s="4">
        <v>10</v>
      </c>
      <c r="AS40" s="4">
        <v>3184</v>
      </c>
      <c r="AT40" s="4">
        <v>0.09</v>
      </c>
      <c r="AU40" s="4">
        <v>10.401999999999999</v>
      </c>
      <c r="AV40" s="4">
        <v>53791</v>
      </c>
      <c r="AW40" s="4">
        <v>0</v>
      </c>
      <c r="AX40" s="4">
        <v>0.54</v>
      </c>
      <c r="AY40">
        <v>0.73920000000000008</v>
      </c>
      <c r="AZ40" t="s">
        <v>70</v>
      </c>
      <c r="BA40" t="s">
        <v>123</v>
      </c>
      <c r="BB40">
        <v>2</v>
      </c>
      <c r="BC40" t="s">
        <v>520</v>
      </c>
      <c r="BD40">
        <v>8</v>
      </c>
      <c r="BE40">
        <v>167323.856</v>
      </c>
      <c r="BF40">
        <v>3.9758269735308993E-2</v>
      </c>
      <c r="BG40">
        <v>2.938931298834041E-2</v>
      </c>
      <c r="BH40">
        <v>609351.19000000006</v>
      </c>
      <c r="BI40">
        <v>1.091736113619471E-2</v>
      </c>
      <c r="BJ40">
        <v>8.07011335187513E-3</v>
      </c>
      <c r="BK40">
        <v>1</v>
      </c>
      <c r="BL40" t="s">
        <v>70</v>
      </c>
      <c r="BM40">
        <v>0</v>
      </c>
      <c r="BN40" t="s">
        <v>576</v>
      </c>
    </row>
    <row r="41" spans="1:66">
      <c r="A41" s="142" t="str">
        <f t="shared" si="20"/>
        <v>동화운수</v>
      </c>
      <c r="B41" s="142" t="str">
        <f t="shared" si="1"/>
        <v>2</v>
      </c>
      <c r="C41" s="143" t="str">
        <f t="shared" si="21"/>
        <v>70바1912</v>
      </c>
      <c r="D41" s="131" t="str">
        <f t="shared" si="22"/>
        <v>대형</v>
      </c>
      <c r="E41" s="127" t="str">
        <f t="shared" si="16"/>
        <v>F</v>
      </c>
      <c r="F41" s="150">
        <f t="shared" si="17"/>
        <v>0.74080000000000001</v>
      </c>
      <c r="G41" s="151">
        <f t="shared" si="18"/>
        <v>1.8520000000000001</v>
      </c>
      <c r="H41" s="152">
        <f t="shared" si="19"/>
        <v>2.5</v>
      </c>
      <c r="I41" s="153">
        <f t="shared" si="23"/>
        <v>6257.8469999999998</v>
      </c>
      <c r="J41" s="154">
        <f t="shared" si="24"/>
        <v>1.3832543240144823E-2</v>
      </c>
      <c r="K41" s="154">
        <f t="shared" si="25"/>
        <v>0.36165529387755213</v>
      </c>
      <c r="L41" s="154">
        <f t="shared" si="26"/>
        <v>0.30681478789749894</v>
      </c>
      <c r="M41" s="155">
        <f t="shared" si="27"/>
        <v>13.868</v>
      </c>
      <c r="N41" s="156">
        <f t="shared" si="28"/>
        <v>3.2000000000000001E-2</v>
      </c>
      <c r="O41" s="156">
        <f t="shared" si="29"/>
        <v>6.52</v>
      </c>
      <c r="P41" s="157">
        <f t="shared" si="30"/>
        <v>0</v>
      </c>
      <c r="Q41" s="158">
        <f t="shared" si="31"/>
        <v>73</v>
      </c>
      <c r="R41" s="159">
        <f t="shared" si="32"/>
        <v>23.859403415231114</v>
      </c>
      <c r="S41" s="144">
        <f t="shared" si="33"/>
        <v>2</v>
      </c>
      <c r="T41" s="144">
        <f t="shared" si="34"/>
        <v>408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209</v>
      </c>
      <c r="Z41" s="4" t="s">
        <v>141</v>
      </c>
      <c r="AA41" s="4" t="s">
        <v>48</v>
      </c>
      <c r="AB41" s="4">
        <v>507</v>
      </c>
      <c r="AC41" s="4">
        <v>6257.8469999999998</v>
      </c>
      <c r="AD41" s="4">
        <v>3378.4560000000001</v>
      </c>
      <c r="AE41" s="4">
        <v>1.8520000000000001</v>
      </c>
      <c r="AF41" s="4">
        <v>2.5</v>
      </c>
      <c r="AG41" s="4">
        <v>13.868</v>
      </c>
      <c r="AH41" s="4">
        <v>419.97598699999998</v>
      </c>
      <c r="AI41" s="4">
        <v>5.8093360000000001</v>
      </c>
      <c r="AJ41" s="4">
        <v>151.886539</v>
      </c>
      <c r="AK41" s="4">
        <v>1920</v>
      </c>
      <c r="AL41" s="4">
        <v>2</v>
      </c>
      <c r="AM41" s="4">
        <v>408</v>
      </c>
      <c r="AN41" s="4">
        <v>73</v>
      </c>
      <c r="AO41" s="4">
        <v>14.900487</v>
      </c>
      <c r="AP41" s="4">
        <v>841.4</v>
      </c>
      <c r="AQ41" s="4">
        <v>0</v>
      </c>
      <c r="AR41" s="4">
        <v>23</v>
      </c>
      <c r="AS41" s="4">
        <v>5220</v>
      </c>
      <c r="AT41" s="4">
        <v>3.2000000000000001E-2</v>
      </c>
      <c r="AU41" s="4">
        <v>6.52</v>
      </c>
      <c r="AV41" s="4">
        <v>53916</v>
      </c>
      <c r="AW41" s="4">
        <v>0</v>
      </c>
      <c r="AX41" s="4">
        <v>0.54</v>
      </c>
      <c r="AY41">
        <v>0.74080000000000001</v>
      </c>
      <c r="AZ41" t="s">
        <v>70</v>
      </c>
      <c r="BA41" t="s">
        <v>123</v>
      </c>
      <c r="BB41">
        <v>1</v>
      </c>
      <c r="BC41" t="s">
        <v>525</v>
      </c>
      <c r="BD41">
        <v>17</v>
      </c>
      <c r="BE41">
        <v>167323.856</v>
      </c>
      <c r="BF41">
        <v>3.739961025043554E-2</v>
      </c>
      <c r="BG41">
        <v>2.770563127352265E-2</v>
      </c>
      <c r="BH41">
        <v>609351.19000000006</v>
      </c>
      <c r="BI41">
        <v>1.0269688650316739E-2</v>
      </c>
      <c r="BJ41">
        <v>7.6077853521546402E-3</v>
      </c>
      <c r="BK41">
        <v>1</v>
      </c>
      <c r="BL41" t="s">
        <v>70</v>
      </c>
      <c r="BM41">
        <v>0</v>
      </c>
      <c r="BN41" t="s">
        <v>576</v>
      </c>
    </row>
    <row r="42" spans="1:66">
      <c r="A42" s="139" t="str">
        <f t="shared" si="20"/>
        <v>동화운수</v>
      </c>
      <c r="B42" s="139" t="str">
        <f t="shared" si="1"/>
        <v>2</v>
      </c>
      <c r="C42" s="140" t="str">
        <f t="shared" si="21"/>
        <v>70바1915</v>
      </c>
      <c r="D42" s="114" t="str">
        <f t="shared" si="22"/>
        <v>대형</v>
      </c>
      <c r="E42" s="110" t="str">
        <f t="shared" si="16"/>
        <v>B</v>
      </c>
      <c r="F42" s="160">
        <f t="shared" si="17"/>
        <v>0.91916666666666669</v>
      </c>
      <c r="G42" s="161">
        <f t="shared" si="18"/>
        <v>2.206</v>
      </c>
      <c r="H42" s="162">
        <f t="shared" si="19"/>
        <v>2.4</v>
      </c>
      <c r="I42" s="163">
        <f t="shared" si="23"/>
        <v>6489.8329999999996</v>
      </c>
      <c r="J42" s="164">
        <f t="shared" si="24"/>
        <v>1.4157760047196462E-2</v>
      </c>
      <c r="K42" s="164">
        <f t="shared" si="25"/>
        <v>0.38920822490724083</v>
      </c>
      <c r="L42" s="164">
        <f t="shared" si="26"/>
        <v>0.23020623180904656</v>
      </c>
      <c r="M42" s="165">
        <f t="shared" si="27"/>
        <v>11.811999999999999</v>
      </c>
      <c r="N42" s="166">
        <f t="shared" si="28"/>
        <v>7.6999999999999999E-2</v>
      </c>
      <c r="O42" s="166">
        <f t="shared" si="29"/>
        <v>15.686</v>
      </c>
      <c r="P42" s="167">
        <f t="shared" si="30"/>
        <v>0</v>
      </c>
      <c r="Q42" s="168">
        <f t="shared" si="31"/>
        <v>71</v>
      </c>
      <c r="R42" s="169">
        <f t="shared" si="32"/>
        <v>24.708493946484026</v>
      </c>
      <c r="S42" s="141">
        <f t="shared" si="33"/>
        <v>5</v>
      </c>
      <c r="T42" s="141">
        <f t="shared" si="34"/>
        <v>1018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210</v>
      </c>
      <c r="Z42" s="4" t="s">
        <v>141</v>
      </c>
      <c r="AA42" s="4" t="s">
        <v>48</v>
      </c>
      <c r="AB42" s="4">
        <v>507</v>
      </c>
      <c r="AC42" s="4">
        <v>6489.8329999999996</v>
      </c>
      <c r="AD42" s="4">
        <v>2941.3</v>
      </c>
      <c r="AE42" s="4">
        <v>2.206</v>
      </c>
      <c r="AF42" s="4">
        <v>2.4</v>
      </c>
      <c r="AG42" s="4">
        <v>11.811999999999999</v>
      </c>
      <c r="AH42" s="4">
        <v>440.22959700000001</v>
      </c>
      <c r="AI42" s="4">
        <v>6.2326649999999999</v>
      </c>
      <c r="AJ42" s="4">
        <v>171.34098</v>
      </c>
      <c r="AK42" s="4">
        <v>1494</v>
      </c>
      <c r="AL42" s="4">
        <v>5</v>
      </c>
      <c r="AM42" s="4">
        <v>1018</v>
      </c>
      <c r="AN42" s="4">
        <v>71</v>
      </c>
      <c r="AO42" s="4">
        <v>14.741927</v>
      </c>
      <c r="AP42" s="4">
        <v>1064.9000000000001</v>
      </c>
      <c r="AQ42" s="4">
        <v>0</v>
      </c>
      <c r="AR42" s="4">
        <v>27</v>
      </c>
      <c r="AS42" s="4">
        <v>4546</v>
      </c>
      <c r="AT42" s="4">
        <v>7.6999999999999999E-2</v>
      </c>
      <c r="AU42" s="4">
        <v>15.686</v>
      </c>
      <c r="AV42" s="4">
        <v>58318</v>
      </c>
      <c r="AW42" s="4">
        <v>0</v>
      </c>
      <c r="AX42" s="4">
        <v>0.56000000000000005</v>
      </c>
      <c r="AY42">
        <v>0.91916666666666669</v>
      </c>
      <c r="AZ42" t="s">
        <v>68</v>
      </c>
      <c r="BA42" t="s">
        <v>123</v>
      </c>
      <c r="BB42">
        <v>4</v>
      </c>
      <c r="BC42" t="s">
        <v>612</v>
      </c>
      <c r="BD42">
        <v>15</v>
      </c>
      <c r="BE42">
        <v>167323.856</v>
      </c>
      <c r="BF42">
        <v>3.8786059293302443E-2</v>
      </c>
      <c r="BG42">
        <v>3.5650852833760495E-2</v>
      </c>
      <c r="BH42">
        <v>609351.19000000006</v>
      </c>
      <c r="BI42">
        <v>1.0650398500083341E-2</v>
      </c>
      <c r="BJ42">
        <v>9.7894912879932707E-3</v>
      </c>
      <c r="BK42">
        <v>1</v>
      </c>
      <c r="BL42" t="s">
        <v>69</v>
      </c>
      <c r="BM42">
        <v>1</v>
      </c>
      <c r="BN42" t="s">
        <v>575</v>
      </c>
    </row>
    <row r="43" spans="1:66">
      <c r="A43" s="142" t="str">
        <f t="shared" si="20"/>
        <v>동화운수</v>
      </c>
      <c r="B43" s="142" t="str">
        <f t="shared" si="1"/>
        <v>2</v>
      </c>
      <c r="C43" s="143" t="str">
        <f t="shared" si="21"/>
        <v>70바1916</v>
      </c>
      <c r="D43" s="131" t="str">
        <f t="shared" si="22"/>
        <v>대형</v>
      </c>
      <c r="E43" s="127" t="str">
        <f t="shared" si="16"/>
        <v>B</v>
      </c>
      <c r="F43" s="150">
        <f t="shared" si="17"/>
        <v>0.90826086956521745</v>
      </c>
      <c r="G43" s="151">
        <f t="shared" si="18"/>
        <v>2.089</v>
      </c>
      <c r="H43" s="152">
        <f t="shared" si="19"/>
        <v>2.2999999999999998</v>
      </c>
      <c r="I43" s="153">
        <f t="shared" si="23"/>
        <v>5610.0219999999999</v>
      </c>
      <c r="J43" s="154">
        <f t="shared" si="24"/>
        <v>1.8450984987213821E-2</v>
      </c>
      <c r="K43" s="154">
        <f t="shared" si="25"/>
        <v>0.3620259438563227</v>
      </c>
      <c r="L43" s="154">
        <f t="shared" si="26"/>
        <v>0.14171067421838987</v>
      </c>
      <c r="M43" s="155">
        <f t="shared" si="27"/>
        <v>12.316000000000001</v>
      </c>
      <c r="N43" s="156">
        <f t="shared" si="28"/>
        <v>0.25</v>
      </c>
      <c r="O43" s="156">
        <f t="shared" si="29"/>
        <v>17.094000000000001</v>
      </c>
      <c r="P43" s="157">
        <f t="shared" si="30"/>
        <v>0</v>
      </c>
      <c r="Q43" s="158">
        <f t="shared" si="31"/>
        <v>73</v>
      </c>
      <c r="R43" s="159">
        <f t="shared" si="32"/>
        <v>24.015835663149215</v>
      </c>
      <c r="S43" s="144">
        <f t="shared" si="33"/>
        <v>14</v>
      </c>
      <c r="T43" s="144">
        <f t="shared" si="34"/>
        <v>959</v>
      </c>
      <c r="U43" t="s">
        <v>117</v>
      </c>
      <c r="V43" t="s">
        <v>119</v>
      </c>
      <c r="W43" s="4" t="s">
        <v>117</v>
      </c>
      <c r="X43" s="4" t="s">
        <v>119</v>
      </c>
      <c r="Y43" s="4" t="s">
        <v>211</v>
      </c>
      <c r="Z43" s="4" t="s">
        <v>141</v>
      </c>
      <c r="AA43" s="4" t="s">
        <v>48</v>
      </c>
      <c r="AB43" s="4">
        <v>507</v>
      </c>
      <c r="AC43" s="4">
        <v>5610.0219999999999</v>
      </c>
      <c r="AD43" s="4">
        <v>2685.9259999999999</v>
      </c>
      <c r="AE43" s="4">
        <v>2.089</v>
      </c>
      <c r="AF43" s="4">
        <v>2.2999999999999998</v>
      </c>
      <c r="AG43" s="4">
        <v>12.316000000000001</v>
      </c>
      <c r="AH43" s="4">
        <v>377.059057</v>
      </c>
      <c r="AI43" s="4">
        <v>6.9571110000000003</v>
      </c>
      <c r="AJ43" s="4">
        <v>136.50516099999999</v>
      </c>
      <c r="AK43" s="4">
        <v>795</v>
      </c>
      <c r="AL43" s="4">
        <v>14</v>
      </c>
      <c r="AM43" s="4">
        <v>959</v>
      </c>
      <c r="AN43" s="4">
        <v>73</v>
      </c>
      <c r="AO43" s="4">
        <v>14.878363999999999</v>
      </c>
      <c r="AP43" s="4">
        <v>946.6</v>
      </c>
      <c r="AQ43" s="4">
        <v>0</v>
      </c>
      <c r="AR43" s="4">
        <v>9</v>
      </c>
      <c r="AS43" s="4">
        <v>1659</v>
      </c>
      <c r="AT43" s="4">
        <v>0.25</v>
      </c>
      <c r="AU43" s="4">
        <v>17.094000000000001</v>
      </c>
      <c r="AV43" s="4">
        <v>37906</v>
      </c>
      <c r="AW43" s="4">
        <v>0</v>
      </c>
      <c r="AX43" s="4">
        <v>0.56000000000000005</v>
      </c>
      <c r="AY43">
        <v>0.90826086956521745</v>
      </c>
      <c r="AZ43" t="s">
        <v>68</v>
      </c>
      <c r="BA43" t="s">
        <v>123</v>
      </c>
      <c r="BB43">
        <v>5</v>
      </c>
      <c r="BC43" t="s">
        <v>771</v>
      </c>
      <c r="BD43">
        <v>10</v>
      </c>
      <c r="BE43">
        <v>167323.856</v>
      </c>
      <c r="BF43">
        <v>3.3527926824732032E-2</v>
      </c>
      <c r="BG43">
        <v>3.0452103972550097E-2</v>
      </c>
      <c r="BH43">
        <v>609351.19000000006</v>
      </c>
      <c r="BI43">
        <v>9.2065496745809255E-3</v>
      </c>
      <c r="BJ43">
        <v>8.3619488131302412E-3</v>
      </c>
      <c r="BK43">
        <v>1</v>
      </c>
      <c r="BL43" t="s">
        <v>69</v>
      </c>
      <c r="BM43">
        <v>1</v>
      </c>
      <c r="BN43" t="s">
        <v>575</v>
      </c>
    </row>
    <row r="44" spans="1:66">
      <c r="A44" s="139" t="str">
        <f t="shared" si="20"/>
        <v>동화운수</v>
      </c>
      <c r="B44" s="139" t="str">
        <f t="shared" si="1"/>
        <v>2</v>
      </c>
      <c r="C44" s="140" t="str">
        <f t="shared" si="21"/>
        <v>70바1917</v>
      </c>
      <c r="D44" s="114" t="str">
        <f t="shared" si="22"/>
        <v>대형</v>
      </c>
      <c r="E44" s="110" t="str">
        <f t="shared" si="16"/>
        <v>C</v>
      </c>
      <c r="F44" s="160">
        <f t="shared" si="17"/>
        <v>0.8587999999999999</v>
      </c>
      <c r="G44" s="161">
        <f t="shared" si="18"/>
        <v>2.1469999999999998</v>
      </c>
      <c r="H44" s="162">
        <f t="shared" si="19"/>
        <v>2.5</v>
      </c>
      <c r="I44" s="163">
        <f t="shared" si="23"/>
        <v>6109.8059999999996</v>
      </c>
      <c r="J44" s="164">
        <f t="shared" si="24"/>
        <v>1.7132305692785798E-2</v>
      </c>
      <c r="K44" s="164">
        <f t="shared" si="25"/>
        <v>0.36013542051087832</v>
      </c>
      <c r="L44" s="164">
        <f t="shared" si="26"/>
        <v>0.16301663260666543</v>
      </c>
      <c r="M44" s="165">
        <f t="shared" si="27"/>
        <v>11.500999999999999</v>
      </c>
      <c r="N44" s="166">
        <f t="shared" si="28"/>
        <v>8.2000000000000003E-2</v>
      </c>
      <c r="O44" s="166">
        <f t="shared" si="29"/>
        <v>9.1820000000000004</v>
      </c>
      <c r="P44" s="167">
        <f t="shared" si="30"/>
        <v>0</v>
      </c>
      <c r="Q44" s="168">
        <f t="shared" si="31"/>
        <v>73</v>
      </c>
      <c r="R44" s="169">
        <f t="shared" si="32"/>
        <v>23.646351340570668</v>
      </c>
      <c r="S44" s="141">
        <f t="shared" si="33"/>
        <v>5</v>
      </c>
      <c r="T44" s="141">
        <f t="shared" si="34"/>
        <v>561</v>
      </c>
      <c r="U44" t="s">
        <v>117</v>
      </c>
      <c r="V44" t="s">
        <v>119</v>
      </c>
      <c r="W44" t="s">
        <v>117</v>
      </c>
      <c r="X44" s="4" t="s">
        <v>119</v>
      </c>
      <c r="Y44" s="4" t="s">
        <v>213</v>
      </c>
      <c r="Z44" s="4" t="s">
        <v>141</v>
      </c>
      <c r="AA44" s="4" t="s">
        <v>48</v>
      </c>
      <c r="AB44" s="4">
        <v>507</v>
      </c>
      <c r="AC44" s="4">
        <v>6109.8059999999996</v>
      </c>
      <c r="AD44" s="4">
        <v>2845.24</v>
      </c>
      <c r="AE44" s="4">
        <v>2.1469999999999998</v>
      </c>
      <c r="AF44" s="4">
        <v>2.5</v>
      </c>
      <c r="AG44" s="4">
        <v>11.500999999999999</v>
      </c>
      <c r="AH44" s="4">
        <v>414.91764899999998</v>
      </c>
      <c r="AI44" s="4">
        <v>7.1084959999999997</v>
      </c>
      <c r="AJ44" s="4">
        <v>149.42654200000001</v>
      </c>
      <c r="AK44" s="4">
        <v>996</v>
      </c>
      <c r="AL44" s="4">
        <v>5</v>
      </c>
      <c r="AM44" s="4">
        <v>561</v>
      </c>
      <c r="AN44" s="4">
        <v>73</v>
      </c>
      <c r="AO44" s="4">
        <v>14.725346</v>
      </c>
      <c r="AP44" s="4">
        <v>143.30000000000001</v>
      </c>
      <c r="AQ44" s="4">
        <v>0</v>
      </c>
      <c r="AR44" s="4">
        <v>17</v>
      </c>
      <c r="AS44" s="4">
        <v>3182</v>
      </c>
      <c r="AT44" s="4">
        <v>8.2000000000000003E-2</v>
      </c>
      <c r="AU44" s="4">
        <v>9.1820000000000004</v>
      </c>
      <c r="AV44" s="4">
        <v>48014</v>
      </c>
      <c r="AW44" s="4">
        <v>0</v>
      </c>
      <c r="AX44" s="4">
        <v>0.56000000000000005</v>
      </c>
      <c r="AY44">
        <v>0.8587999999999999</v>
      </c>
      <c r="AZ44" t="s">
        <v>69</v>
      </c>
      <c r="BA44" t="s">
        <v>123</v>
      </c>
      <c r="BB44">
        <v>6</v>
      </c>
      <c r="BC44" t="s">
        <v>587</v>
      </c>
      <c r="BD44">
        <v>14</v>
      </c>
      <c r="BE44">
        <v>167323.856</v>
      </c>
      <c r="BF44">
        <v>3.6514852968724316E-2</v>
      </c>
      <c r="BG44">
        <v>3.1358955729540436E-2</v>
      </c>
      <c r="BH44">
        <v>609351.19000000006</v>
      </c>
      <c r="BI44">
        <v>1.0026740080707808E-2</v>
      </c>
      <c r="BJ44">
        <v>8.6109643813118645E-3</v>
      </c>
      <c r="BK44">
        <v>1</v>
      </c>
      <c r="BL44" t="s">
        <v>67</v>
      </c>
      <c r="BM44">
        <v>1</v>
      </c>
      <c r="BN44" t="s">
        <v>575</v>
      </c>
    </row>
    <row r="45" spans="1:66">
      <c r="A45" s="142" t="str">
        <f t="shared" si="20"/>
        <v>동화운수</v>
      </c>
      <c r="B45" s="142" t="str">
        <f t="shared" si="1"/>
        <v>2</v>
      </c>
      <c r="C45" s="143" t="str">
        <f t="shared" si="21"/>
        <v>70바1921</v>
      </c>
      <c r="D45" s="131" t="str">
        <f t="shared" si="22"/>
        <v>대형</v>
      </c>
      <c r="E45" s="127" t="str">
        <f t="shared" si="16"/>
        <v>A</v>
      </c>
      <c r="F45" s="150">
        <f t="shared" si="17"/>
        <v>0.99217391304347835</v>
      </c>
      <c r="G45" s="151">
        <f t="shared" si="18"/>
        <v>2.282</v>
      </c>
      <c r="H45" s="152">
        <f t="shared" si="19"/>
        <v>2.2999999999999998</v>
      </c>
      <c r="I45" s="153">
        <f t="shared" si="23"/>
        <v>5271.6549999999997</v>
      </c>
      <c r="J45" s="154">
        <f t="shared" si="24"/>
        <v>1.4595760597647348E-2</v>
      </c>
      <c r="K45" s="154">
        <f t="shared" si="25"/>
        <v>0.36958206708338648</v>
      </c>
      <c r="L45" s="154">
        <f t="shared" si="26"/>
        <v>0.19974751762017812</v>
      </c>
      <c r="M45" s="155">
        <f t="shared" si="27"/>
        <v>11.097</v>
      </c>
      <c r="N45" s="156">
        <f t="shared" si="28"/>
        <v>0.26600000000000001</v>
      </c>
      <c r="O45" s="156">
        <f t="shared" si="29"/>
        <v>21.663</v>
      </c>
      <c r="P45" s="157">
        <f t="shared" si="30"/>
        <v>0</v>
      </c>
      <c r="Q45" s="158">
        <f t="shared" si="31"/>
        <v>73</v>
      </c>
      <c r="R45" s="159">
        <f t="shared" si="32"/>
        <v>24.579748433590083</v>
      </c>
      <c r="S45" s="144">
        <f t="shared" si="33"/>
        <v>14</v>
      </c>
      <c r="T45" s="144">
        <f t="shared" si="34"/>
        <v>1142</v>
      </c>
      <c r="U45" t="s">
        <v>117</v>
      </c>
      <c r="V45" t="s">
        <v>119</v>
      </c>
      <c r="W45" t="s">
        <v>117</v>
      </c>
      <c r="X45" s="4" t="s">
        <v>119</v>
      </c>
      <c r="Y45" s="4" t="s">
        <v>214</v>
      </c>
      <c r="Z45" s="4" t="s">
        <v>141</v>
      </c>
      <c r="AA45" s="4" t="s">
        <v>48</v>
      </c>
      <c r="AB45" s="4">
        <v>507</v>
      </c>
      <c r="AC45" s="4">
        <v>5271.6549999999997</v>
      </c>
      <c r="AD45" s="4">
        <v>2310.4499999999998</v>
      </c>
      <c r="AE45" s="4">
        <v>2.282</v>
      </c>
      <c r="AF45" s="4">
        <v>2.2999999999999998</v>
      </c>
      <c r="AG45" s="4">
        <v>11.097</v>
      </c>
      <c r="AH45" s="4">
        <v>348.26852400000001</v>
      </c>
      <c r="AI45" s="4">
        <v>5.0832439999999997</v>
      </c>
      <c r="AJ45" s="4">
        <v>128.71380099999999</v>
      </c>
      <c r="AK45" s="4">
        <v>1053</v>
      </c>
      <c r="AL45" s="4">
        <v>14</v>
      </c>
      <c r="AM45" s="4">
        <v>1142</v>
      </c>
      <c r="AN45" s="4">
        <v>73</v>
      </c>
      <c r="AO45" s="4">
        <v>15.136754</v>
      </c>
      <c r="AP45" s="4">
        <v>1429.9</v>
      </c>
      <c r="AQ45" s="4">
        <v>0</v>
      </c>
      <c r="AR45" s="4">
        <v>11</v>
      </c>
      <c r="AS45" s="4">
        <v>1806</v>
      </c>
      <c r="AT45" s="4">
        <v>0.26600000000000001</v>
      </c>
      <c r="AU45" s="4">
        <v>21.663</v>
      </c>
      <c r="AV45" s="4">
        <v>42614</v>
      </c>
      <c r="AW45" s="4">
        <v>0</v>
      </c>
      <c r="AX45" s="4">
        <v>0.56000000000000005</v>
      </c>
      <c r="AY45">
        <v>0.99217391304347835</v>
      </c>
      <c r="AZ45" t="s">
        <v>66</v>
      </c>
      <c r="BA45" t="s">
        <v>123</v>
      </c>
      <c r="BB45">
        <v>1</v>
      </c>
      <c r="BC45" t="s">
        <v>660</v>
      </c>
      <c r="BD45">
        <v>12</v>
      </c>
      <c r="BE45">
        <v>167323.856</v>
      </c>
      <c r="BF45">
        <v>3.1505698745073148E-2</v>
      </c>
      <c r="BG45">
        <v>3.1259132407068228E-2</v>
      </c>
      <c r="BH45">
        <v>609351.19000000006</v>
      </c>
      <c r="BI45">
        <v>8.6512590547332801E-3</v>
      </c>
      <c r="BJ45">
        <v>8.5835535490875418E-3</v>
      </c>
      <c r="BK45">
        <v>1</v>
      </c>
      <c r="BL45" t="s">
        <v>66</v>
      </c>
      <c r="BM45">
        <v>0</v>
      </c>
      <c r="BN45" t="s">
        <v>576</v>
      </c>
    </row>
    <row r="46" spans="1:66">
      <c r="A46" s="139" t="str">
        <f t="shared" ref="A46:A52" si="35">W46</f>
        <v>동화운수</v>
      </c>
      <c r="B46" s="139" t="str">
        <f t="shared" si="1"/>
        <v>2</v>
      </c>
      <c r="C46" s="140" t="str">
        <f t="shared" ref="C46:C52" si="36">Y46</f>
        <v>70바1922</v>
      </c>
      <c r="D46" s="114" t="str">
        <f t="shared" ref="D46:D52" si="37">Z46</f>
        <v>대형</v>
      </c>
      <c r="E46" s="110" t="str">
        <f t="shared" ref="E46:E52" si="38">AZ46</f>
        <v>A</v>
      </c>
      <c r="F46" s="160">
        <f t="shared" ref="F46:F52" si="39">G46/H46</f>
        <v>0.96160000000000001</v>
      </c>
      <c r="G46" s="161">
        <f t="shared" ref="G46:G52" si="40">AE46</f>
        <v>2.4039999999999999</v>
      </c>
      <c r="H46" s="162">
        <f t="shared" ref="H46:H52" si="41">AF46</f>
        <v>2.5</v>
      </c>
      <c r="I46" s="163">
        <f t="shared" ref="I46:I52" si="42">AC46</f>
        <v>5102.2839999999997</v>
      </c>
      <c r="J46" s="164">
        <f t="shared" ref="J46:J52" si="43">AI46/AH46</f>
        <v>7.7600946199592223E-3</v>
      </c>
      <c r="K46" s="164">
        <f t="shared" ref="K46:K52" si="44">AJ46/AH46</f>
        <v>0.36910895665004384</v>
      </c>
      <c r="L46" s="164">
        <f t="shared" ref="L46:L52" si="45">AK46/AC46</f>
        <v>0.20383028463331326</v>
      </c>
      <c r="M46" s="165">
        <f t="shared" ref="M46:M52" si="46">AG46</f>
        <v>9.875</v>
      </c>
      <c r="N46" s="166">
        <f t="shared" ref="N46:N52" si="47">IF(AW46=0,AT46,"속도계이상")</f>
        <v>3.9E-2</v>
      </c>
      <c r="O46" s="166">
        <f t="shared" ref="O46:O52" si="48">IF(AW46=0,AU46,"속도계이상")</f>
        <v>19.422999999999998</v>
      </c>
      <c r="P46" s="167">
        <f t="shared" ref="P46:P52" si="49">AQ46/60</f>
        <v>0</v>
      </c>
      <c r="Q46" s="168">
        <f t="shared" ref="Q46:Q52" si="50">AN46</f>
        <v>75</v>
      </c>
      <c r="R46" s="169">
        <f t="shared" ref="R46:R52" si="51">AC46/(AH46-AI46-AJ46)</f>
        <v>24.143034225407593</v>
      </c>
      <c r="S46" s="141">
        <f t="shared" ref="S46:S52" si="52">IF(AW46=0,AL46,"속도계이상")</f>
        <v>2</v>
      </c>
      <c r="T46" s="141">
        <f t="shared" ref="T46:T52" si="53">IF(AW46=0,AM46,"속도계이상")</f>
        <v>991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215</v>
      </c>
      <c r="Z46" s="4" t="s">
        <v>141</v>
      </c>
      <c r="AA46" s="4" t="s">
        <v>48</v>
      </c>
      <c r="AB46" s="4">
        <v>507</v>
      </c>
      <c r="AC46" s="4">
        <v>5102.2839999999997</v>
      </c>
      <c r="AD46" s="4">
        <v>2122.7579999999998</v>
      </c>
      <c r="AE46" s="4">
        <v>2.4039999999999999</v>
      </c>
      <c r="AF46" s="4">
        <v>2.5</v>
      </c>
      <c r="AG46" s="4">
        <v>9.875</v>
      </c>
      <c r="AH46" s="4">
        <v>339.15127699999999</v>
      </c>
      <c r="AI46" s="4">
        <v>2.6318459999999999</v>
      </c>
      <c r="AJ46" s="4">
        <v>125.183774</v>
      </c>
      <c r="AK46" s="4">
        <v>1040</v>
      </c>
      <c r="AL46" s="4">
        <v>2</v>
      </c>
      <c r="AM46" s="4">
        <v>991</v>
      </c>
      <c r="AN46" s="4">
        <v>75</v>
      </c>
      <c r="AO46" s="4">
        <v>15.044271</v>
      </c>
      <c r="AP46" s="4">
        <v>750.8</v>
      </c>
      <c r="AQ46" s="4">
        <v>0</v>
      </c>
      <c r="AR46" s="4">
        <v>6</v>
      </c>
      <c r="AS46" s="4">
        <v>1420</v>
      </c>
      <c r="AT46" s="4">
        <v>3.9E-2</v>
      </c>
      <c r="AU46" s="4">
        <v>19.422999999999998</v>
      </c>
      <c r="AV46" s="4">
        <v>42701</v>
      </c>
      <c r="AW46" s="4">
        <v>0</v>
      </c>
      <c r="AX46" s="4">
        <v>0.56000000000000005</v>
      </c>
      <c r="AY46">
        <v>0.96160000000000001</v>
      </c>
      <c r="AZ46" t="s">
        <v>66</v>
      </c>
      <c r="BA46" t="s">
        <v>123</v>
      </c>
      <c r="BB46">
        <v>3</v>
      </c>
      <c r="BC46" t="s">
        <v>699</v>
      </c>
      <c r="BD46">
        <v>8</v>
      </c>
      <c r="BE46">
        <v>167323.856</v>
      </c>
      <c r="BF46">
        <v>3.0493464123848544E-2</v>
      </c>
      <c r="BG46">
        <v>2.9322515101492759E-2</v>
      </c>
      <c r="BH46">
        <v>609351.19000000006</v>
      </c>
      <c r="BI46">
        <v>8.3733060404788881E-3</v>
      </c>
      <c r="BJ46">
        <v>8.0517710885244995E-3</v>
      </c>
      <c r="BK46">
        <v>1</v>
      </c>
      <c r="BL46" t="s">
        <v>66</v>
      </c>
      <c r="BM46">
        <v>0</v>
      </c>
      <c r="BN46" t="s">
        <v>576</v>
      </c>
    </row>
    <row r="47" spans="1:66">
      <c r="A47" s="142" t="str">
        <f t="shared" si="35"/>
        <v>동화운수</v>
      </c>
      <c r="B47" s="142" t="str">
        <f t="shared" si="1"/>
        <v>2</v>
      </c>
      <c r="C47" s="143" t="str">
        <f t="shared" si="36"/>
        <v>70바1923</v>
      </c>
      <c r="D47" s="131" t="str">
        <f t="shared" si="37"/>
        <v>대형</v>
      </c>
      <c r="E47" s="127" t="str">
        <f t="shared" si="38"/>
        <v>C</v>
      </c>
      <c r="F47" s="150">
        <f t="shared" si="39"/>
        <v>0.85839999999999994</v>
      </c>
      <c r="G47" s="151">
        <f t="shared" si="40"/>
        <v>2.1459999999999999</v>
      </c>
      <c r="H47" s="152">
        <f t="shared" si="41"/>
        <v>2.5</v>
      </c>
      <c r="I47" s="153">
        <f t="shared" si="42"/>
        <v>4189.46</v>
      </c>
      <c r="J47" s="154">
        <f t="shared" si="43"/>
        <v>2.7791372848870847E-2</v>
      </c>
      <c r="K47" s="154">
        <f t="shared" si="44"/>
        <v>0.37794203464810894</v>
      </c>
      <c r="L47" s="154">
        <f t="shared" si="45"/>
        <v>0.25778978675055975</v>
      </c>
      <c r="M47" s="155">
        <f t="shared" si="46"/>
        <v>15.407</v>
      </c>
      <c r="N47" s="156">
        <f t="shared" si="47"/>
        <v>0.215</v>
      </c>
      <c r="O47" s="156">
        <f t="shared" si="48"/>
        <v>48.073</v>
      </c>
      <c r="P47" s="157">
        <f t="shared" si="49"/>
        <v>0</v>
      </c>
      <c r="Q47" s="158">
        <f t="shared" si="50"/>
        <v>74</v>
      </c>
      <c r="R47" s="159">
        <f t="shared" si="51"/>
        <v>24.660191152770143</v>
      </c>
      <c r="S47" s="144">
        <f t="shared" si="52"/>
        <v>9</v>
      </c>
      <c r="T47" s="144">
        <f t="shared" si="53"/>
        <v>2014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216</v>
      </c>
      <c r="Z47" s="4" t="s">
        <v>141</v>
      </c>
      <c r="AA47" s="4" t="s">
        <v>48</v>
      </c>
      <c r="AB47" s="4">
        <v>507</v>
      </c>
      <c r="AC47" s="4">
        <v>4189.46</v>
      </c>
      <c r="AD47" s="4">
        <v>1952.104</v>
      </c>
      <c r="AE47" s="4">
        <v>2.1459999999999999</v>
      </c>
      <c r="AF47" s="4">
        <v>2.5</v>
      </c>
      <c r="AG47" s="4">
        <v>15.407</v>
      </c>
      <c r="AH47" s="4">
        <v>285.87770899999998</v>
      </c>
      <c r="AI47" s="4">
        <v>7.9449339999999999</v>
      </c>
      <c r="AJ47" s="4">
        <v>108.045203</v>
      </c>
      <c r="AK47" s="4">
        <v>1080</v>
      </c>
      <c r="AL47" s="4">
        <v>9</v>
      </c>
      <c r="AM47" s="4">
        <v>2014</v>
      </c>
      <c r="AN47" s="4">
        <v>74</v>
      </c>
      <c r="AO47" s="4">
        <v>14.654726999999999</v>
      </c>
      <c r="AP47" s="4">
        <v>1843.6</v>
      </c>
      <c r="AQ47" s="4">
        <v>0</v>
      </c>
      <c r="AR47" s="4">
        <v>43</v>
      </c>
      <c r="AS47" s="4">
        <v>12256</v>
      </c>
      <c r="AT47" s="4">
        <v>0.215</v>
      </c>
      <c r="AU47" s="4">
        <v>48.073</v>
      </c>
      <c r="AV47" s="4">
        <v>36194</v>
      </c>
      <c r="AW47" s="4">
        <v>0</v>
      </c>
      <c r="AX47" s="4">
        <v>0.65</v>
      </c>
      <c r="AY47">
        <v>0.85839999999999994</v>
      </c>
      <c r="AZ47" t="s">
        <v>69</v>
      </c>
      <c r="BA47" t="s">
        <v>123</v>
      </c>
      <c r="BB47">
        <v>7</v>
      </c>
      <c r="BC47" t="s">
        <v>610</v>
      </c>
      <c r="BD47">
        <v>9</v>
      </c>
      <c r="BE47">
        <v>167323.856</v>
      </c>
      <c r="BF47">
        <v>2.5038031636086609E-2</v>
      </c>
      <c r="BG47">
        <v>2.1492646356416744E-2</v>
      </c>
      <c r="BH47">
        <v>609351.19000000006</v>
      </c>
      <c r="BI47">
        <v>6.8752799186295177E-3</v>
      </c>
      <c r="BJ47">
        <v>5.9017402821515772E-3</v>
      </c>
      <c r="BK47">
        <v>1</v>
      </c>
      <c r="BL47" t="s">
        <v>69</v>
      </c>
      <c r="BM47">
        <v>0</v>
      </c>
      <c r="BN47" t="s">
        <v>576</v>
      </c>
    </row>
    <row r="48" spans="1:66">
      <c r="A48" s="139" t="str">
        <f t="shared" si="35"/>
        <v>동화운수</v>
      </c>
      <c r="B48" s="139" t="str">
        <f t="shared" si="1"/>
        <v>2</v>
      </c>
      <c r="C48" s="140" t="str">
        <f t="shared" si="36"/>
        <v>70바1930</v>
      </c>
      <c r="D48" s="114" t="str">
        <f t="shared" si="37"/>
        <v>대형</v>
      </c>
      <c r="E48" s="110" t="str">
        <f t="shared" si="38"/>
        <v>D</v>
      </c>
      <c r="F48" s="160">
        <f t="shared" si="39"/>
        <v>0.82750000000000001</v>
      </c>
      <c r="G48" s="161">
        <f t="shared" si="40"/>
        <v>1.986</v>
      </c>
      <c r="H48" s="162">
        <f t="shared" si="41"/>
        <v>2.4</v>
      </c>
      <c r="I48" s="163">
        <f t="shared" si="42"/>
        <v>4366.6620000000003</v>
      </c>
      <c r="J48" s="164">
        <f t="shared" si="43"/>
        <v>1.6278415593462374E-2</v>
      </c>
      <c r="K48" s="164">
        <f t="shared" si="44"/>
        <v>0.34034502595202615</v>
      </c>
      <c r="L48" s="164">
        <f t="shared" si="45"/>
        <v>0.2677102097666364</v>
      </c>
      <c r="M48" s="165">
        <f t="shared" si="46"/>
        <v>13.154999999999999</v>
      </c>
      <c r="N48" s="166">
        <f t="shared" si="47"/>
        <v>0.115</v>
      </c>
      <c r="O48" s="166">
        <f t="shared" si="48"/>
        <v>6.3890000000000002</v>
      </c>
      <c r="P48" s="167">
        <f t="shared" si="49"/>
        <v>0</v>
      </c>
      <c r="Q48" s="168">
        <f t="shared" si="50"/>
        <v>72</v>
      </c>
      <c r="R48" s="169">
        <f t="shared" si="51"/>
        <v>23.823015132544505</v>
      </c>
      <c r="S48" s="141">
        <f t="shared" si="52"/>
        <v>5</v>
      </c>
      <c r="T48" s="141">
        <f t="shared" si="53"/>
        <v>279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217</v>
      </c>
      <c r="Z48" s="4" t="s">
        <v>141</v>
      </c>
      <c r="AA48" s="4" t="s">
        <v>48</v>
      </c>
      <c r="AB48" s="4">
        <v>507</v>
      </c>
      <c r="AC48" s="4">
        <v>4366.6620000000003</v>
      </c>
      <c r="AD48" s="4">
        <v>2199.2179999999998</v>
      </c>
      <c r="AE48" s="4">
        <v>1.986</v>
      </c>
      <c r="AF48" s="4">
        <v>2.4</v>
      </c>
      <c r="AG48" s="4">
        <v>13.154999999999999</v>
      </c>
      <c r="AH48" s="4">
        <v>284.89683000000002</v>
      </c>
      <c r="AI48" s="4">
        <v>4.6376689999999998</v>
      </c>
      <c r="AJ48" s="4">
        <v>96.963218999999995</v>
      </c>
      <c r="AK48" s="4">
        <v>1169</v>
      </c>
      <c r="AL48" s="4">
        <v>5</v>
      </c>
      <c r="AM48" s="4">
        <v>279</v>
      </c>
      <c r="AN48" s="4">
        <v>72</v>
      </c>
      <c r="AO48" s="4">
        <v>15.327169</v>
      </c>
      <c r="AP48" s="4">
        <v>651.29999999999995</v>
      </c>
      <c r="AQ48" s="4">
        <v>0</v>
      </c>
      <c r="AR48" s="4">
        <v>10</v>
      </c>
      <c r="AS48" s="4">
        <v>3714</v>
      </c>
      <c r="AT48" s="4">
        <v>0.115</v>
      </c>
      <c r="AU48" s="4">
        <v>6.3890000000000002</v>
      </c>
      <c r="AV48" s="4">
        <v>33899</v>
      </c>
      <c r="AW48" s="4">
        <v>0</v>
      </c>
      <c r="AX48" s="4">
        <v>0.56000000000000005</v>
      </c>
      <c r="AY48">
        <v>0.82750000000000001</v>
      </c>
      <c r="AZ48" t="s">
        <v>67</v>
      </c>
      <c r="BA48" t="s">
        <v>123</v>
      </c>
      <c r="BB48">
        <v>4</v>
      </c>
      <c r="BC48" t="s">
        <v>485</v>
      </c>
      <c r="BD48">
        <v>11</v>
      </c>
      <c r="BE48">
        <v>167323.856</v>
      </c>
      <c r="BF48">
        <v>2.6097067712807193E-2</v>
      </c>
      <c r="BG48">
        <v>2.1595323532347954E-2</v>
      </c>
      <c r="BH48">
        <v>609351.19000000006</v>
      </c>
      <c r="BI48">
        <v>7.1660843068182076E-3</v>
      </c>
      <c r="BJ48">
        <v>5.9299347638920672E-3</v>
      </c>
      <c r="BK48">
        <v>1</v>
      </c>
      <c r="BL48" t="s">
        <v>67</v>
      </c>
      <c r="BM48">
        <v>0</v>
      </c>
      <c r="BN48" t="s">
        <v>576</v>
      </c>
    </row>
    <row r="49" spans="1:66">
      <c r="A49" s="142" t="str">
        <f t="shared" si="35"/>
        <v>동화운수</v>
      </c>
      <c r="B49" s="142" t="str">
        <f t="shared" si="1"/>
        <v>2</v>
      </c>
      <c r="C49" s="143" t="str">
        <f t="shared" si="36"/>
        <v>70바1937</v>
      </c>
      <c r="D49" s="131" t="str">
        <f t="shared" si="37"/>
        <v>대형</v>
      </c>
      <c r="E49" s="127" t="str">
        <f t="shared" si="38"/>
        <v>S</v>
      </c>
      <c r="F49" s="150">
        <f t="shared" si="39"/>
        <v>1.1743478260869566</v>
      </c>
      <c r="G49" s="151">
        <f t="shared" si="40"/>
        <v>2.7010000000000001</v>
      </c>
      <c r="H49" s="152">
        <f t="shared" si="41"/>
        <v>2.2999999999999998</v>
      </c>
      <c r="I49" s="153">
        <f t="shared" si="42"/>
        <v>5381.5959999999995</v>
      </c>
      <c r="J49" s="154">
        <f t="shared" si="43"/>
        <v>9.0718226089291903E-3</v>
      </c>
      <c r="K49" s="154">
        <f t="shared" si="44"/>
        <v>0.35993936200363036</v>
      </c>
      <c r="L49" s="154">
        <f t="shared" si="45"/>
        <v>0.10238598363756775</v>
      </c>
      <c r="M49" s="155">
        <f t="shared" si="46"/>
        <v>7.3460000000000001</v>
      </c>
      <c r="N49" s="156">
        <f t="shared" si="47"/>
        <v>9.2999999999999999E-2</v>
      </c>
      <c r="O49" s="156">
        <f t="shared" si="48"/>
        <v>7.2839999999999998</v>
      </c>
      <c r="P49" s="157">
        <f t="shared" si="49"/>
        <v>0</v>
      </c>
      <c r="Q49" s="158">
        <f t="shared" si="50"/>
        <v>75</v>
      </c>
      <c r="R49" s="159">
        <f t="shared" si="51"/>
        <v>23.062463436158932</v>
      </c>
      <c r="S49" s="144">
        <f t="shared" si="52"/>
        <v>5</v>
      </c>
      <c r="T49" s="144">
        <f t="shared" si="53"/>
        <v>392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218</v>
      </c>
      <c r="Z49" s="4" t="s">
        <v>141</v>
      </c>
      <c r="AA49" s="4" t="s">
        <v>48</v>
      </c>
      <c r="AB49" s="4">
        <v>507</v>
      </c>
      <c r="AC49" s="4">
        <v>5381.5959999999995</v>
      </c>
      <c r="AD49" s="4">
        <v>1992.778</v>
      </c>
      <c r="AE49" s="4">
        <v>2.7010000000000001</v>
      </c>
      <c r="AF49" s="4">
        <v>2.2999999999999998</v>
      </c>
      <c r="AG49" s="4">
        <v>7.3460000000000001</v>
      </c>
      <c r="AH49" s="4">
        <v>369.81432999999998</v>
      </c>
      <c r="AI49" s="4">
        <v>3.3548900000000001</v>
      </c>
      <c r="AJ49" s="4">
        <v>133.11073400000001</v>
      </c>
      <c r="AK49" s="4">
        <v>551</v>
      </c>
      <c r="AL49" s="4">
        <v>5</v>
      </c>
      <c r="AM49" s="4">
        <v>392</v>
      </c>
      <c r="AN49" s="4">
        <v>75</v>
      </c>
      <c r="AO49" s="4">
        <v>14.552156</v>
      </c>
      <c r="AP49" s="4">
        <v>413.8</v>
      </c>
      <c r="AQ49" s="4">
        <v>0</v>
      </c>
      <c r="AR49" s="4">
        <v>8</v>
      </c>
      <c r="AS49" s="4">
        <v>2750</v>
      </c>
      <c r="AT49" s="4">
        <v>9.2999999999999999E-2</v>
      </c>
      <c r="AU49" s="4">
        <v>7.2839999999999998</v>
      </c>
      <c r="AV49" s="4">
        <v>43216</v>
      </c>
      <c r="AW49" s="4">
        <v>0</v>
      </c>
      <c r="AX49" s="4">
        <v>0.56000000000000005</v>
      </c>
      <c r="AY49">
        <v>1.1743478260869566</v>
      </c>
      <c r="AZ49" t="s">
        <v>71</v>
      </c>
      <c r="BA49" t="s">
        <v>123</v>
      </c>
      <c r="BB49">
        <v>1</v>
      </c>
      <c r="BC49" t="s">
        <v>219</v>
      </c>
      <c r="BD49">
        <v>11</v>
      </c>
      <c r="BE49">
        <v>167323.856</v>
      </c>
      <c r="BF49">
        <v>3.2162753887287891E-2</v>
      </c>
      <c r="BG49">
        <v>3.777026010850635E-2</v>
      </c>
      <c r="BH49">
        <v>609351.19000000006</v>
      </c>
      <c r="BI49">
        <v>8.8316821043707139E-3</v>
      </c>
      <c r="BJ49">
        <v>1.0371466679958826E-2</v>
      </c>
      <c r="BK49">
        <v>1</v>
      </c>
      <c r="BL49" t="s">
        <v>71</v>
      </c>
      <c r="BM49">
        <v>0</v>
      </c>
      <c r="BN49" t="s">
        <v>576</v>
      </c>
    </row>
    <row r="50" spans="1:66">
      <c r="A50" s="139" t="str">
        <f t="shared" si="35"/>
        <v>동화운수</v>
      </c>
      <c r="B50" s="139" t="str">
        <f t="shared" si="1"/>
        <v>2</v>
      </c>
      <c r="C50" s="140" t="str">
        <f t="shared" si="36"/>
        <v>70바1945</v>
      </c>
      <c r="D50" s="114" t="str">
        <f t="shared" si="37"/>
        <v>대형</v>
      </c>
      <c r="E50" s="110" t="str">
        <f t="shared" si="38"/>
        <v>C</v>
      </c>
      <c r="F50" s="160">
        <f t="shared" si="39"/>
        <v>0.89956521739130435</v>
      </c>
      <c r="G50" s="161">
        <f t="shared" si="40"/>
        <v>2.069</v>
      </c>
      <c r="H50" s="162">
        <f t="shared" si="41"/>
        <v>2.2999999999999998</v>
      </c>
      <c r="I50" s="163">
        <f t="shared" si="42"/>
        <v>5163.9650000000001</v>
      </c>
      <c r="J50" s="164">
        <f t="shared" si="43"/>
        <v>2.5304020669365112E-2</v>
      </c>
      <c r="K50" s="164">
        <f t="shared" si="44"/>
        <v>0.38403066283961984</v>
      </c>
      <c r="L50" s="164">
        <f t="shared" si="45"/>
        <v>0.19306869818056474</v>
      </c>
      <c r="M50" s="165">
        <f t="shared" si="46"/>
        <v>13.592000000000001</v>
      </c>
      <c r="N50" s="166">
        <f t="shared" si="47"/>
        <v>0.69699999999999995</v>
      </c>
      <c r="O50" s="166">
        <f t="shared" si="48"/>
        <v>24.942</v>
      </c>
      <c r="P50" s="167">
        <f t="shared" si="49"/>
        <v>0</v>
      </c>
      <c r="Q50" s="168">
        <f t="shared" si="50"/>
        <v>76</v>
      </c>
      <c r="R50" s="169">
        <f t="shared" si="51"/>
        <v>25.363515322176937</v>
      </c>
      <c r="S50" s="141">
        <f t="shared" si="52"/>
        <v>36</v>
      </c>
      <c r="T50" s="141">
        <f t="shared" si="53"/>
        <v>1288</v>
      </c>
      <c r="U50" t="s">
        <v>117</v>
      </c>
      <c r="V50" t="s">
        <v>119</v>
      </c>
      <c r="W50" t="s">
        <v>117</v>
      </c>
      <c r="X50" s="4" t="s">
        <v>119</v>
      </c>
      <c r="Y50" s="4" t="s">
        <v>220</v>
      </c>
      <c r="Z50" s="4" t="s">
        <v>141</v>
      </c>
      <c r="AA50" s="4" t="s">
        <v>48</v>
      </c>
      <c r="AB50" s="4">
        <v>507</v>
      </c>
      <c r="AC50" s="4">
        <v>5163.9650000000001</v>
      </c>
      <c r="AD50" s="4">
        <v>2495.5039999999999</v>
      </c>
      <c r="AE50" s="4">
        <v>2.069</v>
      </c>
      <c r="AF50" s="4">
        <v>2.2999999999999998</v>
      </c>
      <c r="AG50" s="4">
        <v>13.592000000000001</v>
      </c>
      <c r="AH50" s="4">
        <v>344.69292899999999</v>
      </c>
      <c r="AI50" s="4">
        <v>8.7221170000000008</v>
      </c>
      <c r="AJ50" s="4">
        <v>132.37265400000001</v>
      </c>
      <c r="AK50" s="4">
        <v>997</v>
      </c>
      <c r="AL50" s="4">
        <v>36</v>
      </c>
      <c r="AM50" s="4">
        <v>1288</v>
      </c>
      <c r="AN50" s="4">
        <v>76</v>
      </c>
      <c r="AO50" s="4">
        <v>14.981348000000001</v>
      </c>
      <c r="AP50" s="4">
        <v>1470.7</v>
      </c>
      <c r="AQ50" s="4">
        <v>0</v>
      </c>
      <c r="AR50" s="4">
        <v>21</v>
      </c>
      <c r="AS50" s="4">
        <v>6566</v>
      </c>
      <c r="AT50" s="4">
        <v>0.69699999999999995</v>
      </c>
      <c r="AU50" s="4">
        <v>24.942</v>
      </c>
      <c r="AV50" s="4">
        <v>43759</v>
      </c>
      <c r="AW50" s="4">
        <v>0</v>
      </c>
      <c r="AX50" s="4">
        <v>0.56000000000000005</v>
      </c>
      <c r="AY50">
        <v>0.89956521739130435</v>
      </c>
      <c r="AZ50" t="s">
        <v>69</v>
      </c>
      <c r="BA50" t="s">
        <v>123</v>
      </c>
      <c r="BB50">
        <v>1</v>
      </c>
      <c r="BC50" t="s">
        <v>212</v>
      </c>
      <c r="BD50">
        <v>5</v>
      </c>
      <c r="BE50">
        <v>167323.856</v>
      </c>
      <c r="BF50">
        <v>3.0862096556034425E-2</v>
      </c>
      <c r="BG50">
        <v>2.7762468597580532E-2</v>
      </c>
      <c r="BH50">
        <v>609351.19000000006</v>
      </c>
      <c r="BI50">
        <v>8.4745300981524298E-3</v>
      </c>
      <c r="BJ50">
        <v>7.6233925100336426E-3</v>
      </c>
      <c r="BK50">
        <v>1</v>
      </c>
      <c r="BL50" t="s">
        <v>68</v>
      </c>
      <c r="BM50">
        <v>-1</v>
      </c>
      <c r="BN50" t="s">
        <v>582</v>
      </c>
    </row>
    <row r="51" spans="1:66">
      <c r="A51" s="142" t="str">
        <f t="shared" si="35"/>
        <v>동화운수</v>
      </c>
      <c r="B51" s="142" t="str">
        <f t="shared" si="1"/>
        <v>2-1</v>
      </c>
      <c r="C51" s="143" t="str">
        <f t="shared" si="36"/>
        <v>70바1811</v>
      </c>
      <c r="D51" s="131" t="str">
        <f t="shared" si="37"/>
        <v>대형</v>
      </c>
      <c r="E51" s="127" t="str">
        <f t="shared" si="38"/>
        <v>A</v>
      </c>
      <c r="F51" s="150">
        <f t="shared" si="39"/>
        <v>0.97925925925925927</v>
      </c>
      <c r="G51" s="151">
        <f t="shared" si="40"/>
        <v>2.6440000000000001</v>
      </c>
      <c r="H51" s="152">
        <f t="shared" si="41"/>
        <v>2.7</v>
      </c>
      <c r="I51" s="153">
        <f t="shared" si="42"/>
        <v>5901.8130000000001</v>
      </c>
      <c r="J51" s="154">
        <f t="shared" si="43"/>
        <v>9.4808272245508023E-3</v>
      </c>
      <c r="K51" s="154">
        <f t="shared" si="44"/>
        <v>0.33452676697056927</v>
      </c>
      <c r="L51" s="154">
        <f t="shared" si="45"/>
        <v>0.20180239529785168</v>
      </c>
      <c r="M51" s="155">
        <f t="shared" si="46"/>
        <v>9.6579999999999995</v>
      </c>
      <c r="N51" s="156">
        <f t="shared" si="47"/>
        <v>0.28799999999999998</v>
      </c>
      <c r="O51" s="156">
        <f t="shared" si="48"/>
        <v>10.624000000000001</v>
      </c>
      <c r="P51" s="157">
        <f t="shared" si="49"/>
        <v>0</v>
      </c>
      <c r="Q51" s="158">
        <f t="shared" si="50"/>
        <v>69</v>
      </c>
      <c r="R51" s="159">
        <f t="shared" si="51"/>
        <v>26.219514034475093</v>
      </c>
      <c r="S51" s="144">
        <f t="shared" si="52"/>
        <v>17</v>
      </c>
      <c r="T51" s="144">
        <f t="shared" si="53"/>
        <v>627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221</v>
      </c>
      <c r="Z51" s="4" t="s">
        <v>141</v>
      </c>
      <c r="AA51" s="4" t="s">
        <v>48</v>
      </c>
      <c r="AB51" s="4">
        <v>507</v>
      </c>
      <c r="AC51" s="4">
        <v>5901.8130000000001</v>
      </c>
      <c r="AD51" s="4">
        <v>2231.835</v>
      </c>
      <c r="AE51" s="4">
        <v>2.6440000000000001</v>
      </c>
      <c r="AF51" s="4">
        <v>2.7</v>
      </c>
      <c r="AG51" s="4">
        <v>9.6579999999999995</v>
      </c>
      <c r="AH51" s="4">
        <v>343.132611</v>
      </c>
      <c r="AI51" s="4">
        <v>3.2531810000000001</v>
      </c>
      <c r="AJ51" s="4">
        <v>114.787043</v>
      </c>
      <c r="AK51" s="4">
        <v>1191</v>
      </c>
      <c r="AL51" s="4">
        <v>17</v>
      </c>
      <c r="AM51" s="4">
        <v>627</v>
      </c>
      <c r="AN51" s="4">
        <v>69</v>
      </c>
      <c r="AO51" s="4">
        <v>17.199801999999998</v>
      </c>
      <c r="AP51" s="4">
        <v>98.2</v>
      </c>
      <c r="AQ51" s="4">
        <v>0</v>
      </c>
      <c r="AR51" s="4">
        <v>7</v>
      </c>
      <c r="AS51" s="4">
        <v>2106</v>
      </c>
      <c r="AT51" s="4">
        <v>0.28799999999999998</v>
      </c>
      <c r="AU51" s="4">
        <v>10.624000000000001</v>
      </c>
      <c r="AV51" s="4">
        <v>50773</v>
      </c>
      <c r="AW51" s="4">
        <v>0</v>
      </c>
      <c r="AX51" s="4">
        <v>0.56000000000000005</v>
      </c>
      <c r="AY51">
        <v>0.97925925925925927</v>
      </c>
      <c r="AZ51" t="s">
        <v>66</v>
      </c>
      <c r="BA51" t="s">
        <v>526</v>
      </c>
      <c r="BB51">
        <v>3</v>
      </c>
      <c r="BC51" t="s">
        <v>592</v>
      </c>
      <c r="BD51">
        <v>10</v>
      </c>
      <c r="BE51">
        <v>71600.648000000001</v>
      </c>
      <c r="BF51">
        <v>8.2426809880268126E-2</v>
      </c>
      <c r="BG51">
        <v>8.0717216786455159E-2</v>
      </c>
      <c r="BH51">
        <v>609351.19000000006</v>
      </c>
      <c r="BI51">
        <v>9.6854048976256196E-3</v>
      </c>
      <c r="BJ51">
        <v>9.4845224256748656E-3</v>
      </c>
      <c r="BK51">
        <v>1</v>
      </c>
      <c r="BL51" t="s">
        <v>66</v>
      </c>
      <c r="BM51">
        <v>0</v>
      </c>
      <c r="BN51" t="s">
        <v>576</v>
      </c>
    </row>
    <row r="52" spans="1:66">
      <c r="A52" s="139" t="str">
        <f t="shared" si="35"/>
        <v>동화운수</v>
      </c>
      <c r="B52" s="139" t="str">
        <f t="shared" si="1"/>
        <v>2-1</v>
      </c>
      <c r="C52" s="140" t="str">
        <f t="shared" si="36"/>
        <v>70바1820</v>
      </c>
      <c r="D52" s="114" t="str">
        <f t="shared" si="37"/>
        <v>대형</v>
      </c>
      <c r="E52" s="110" t="str">
        <f t="shared" si="38"/>
        <v>A</v>
      </c>
      <c r="F52" s="160">
        <f t="shared" si="39"/>
        <v>0.98499999999999999</v>
      </c>
      <c r="G52" s="161">
        <f t="shared" si="40"/>
        <v>2.5609999999999999</v>
      </c>
      <c r="H52" s="162">
        <f t="shared" si="41"/>
        <v>2.6</v>
      </c>
      <c r="I52" s="163">
        <f t="shared" si="42"/>
        <v>7545.6279999999997</v>
      </c>
      <c r="J52" s="164">
        <f t="shared" si="43"/>
        <v>1.6037057431995322E-2</v>
      </c>
      <c r="K52" s="164">
        <f t="shared" si="44"/>
        <v>0.34076470037660223</v>
      </c>
      <c r="L52" s="164">
        <f t="shared" si="45"/>
        <v>0.16115292193042116</v>
      </c>
      <c r="M52" s="165">
        <f t="shared" si="46"/>
        <v>10.087</v>
      </c>
      <c r="N52" s="166">
        <f t="shared" si="47"/>
        <v>9.2999999999999999E-2</v>
      </c>
      <c r="O52" s="166">
        <f t="shared" si="48"/>
        <v>6.7190000000000003</v>
      </c>
      <c r="P52" s="167">
        <f t="shared" si="49"/>
        <v>0</v>
      </c>
      <c r="Q52" s="168">
        <f t="shared" si="50"/>
        <v>68</v>
      </c>
      <c r="R52" s="169">
        <f t="shared" si="51"/>
        <v>26.04446283731162</v>
      </c>
      <c r="S52" s="141">
        <f t="shared" si="52"/>
        <v>7</v>
      </c>
      <c r="T52" s="141">
        <f t="shared" si="53"/>
        <v>507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222</v>
      </c>
      <c r="Z52" s="4" t="s">
        <v>141</v>
      </c>
      <c r="AA52" s="4" t="s">
        <v>48</v>
      </c>
      <c r="AB52" s="4">
        <v>507</v>
      </c>
      <c r="AC52" s="4">
        <v>7545.6279999999997</v>
      </c>
      <c r="AD52" s="4">
        <v>2946.6080000000002</v>
      </c>
      <c r="AE52" s="4">
        <v>2.5609999999999999</v>
      </c>
      <c r="AF52" s="4">
        <v>2.6</v>
      </c>
      <c r="AG52" s="4">
        <v>10.087</v>
      </c>
      <c r="AH52" s="4">
        <v>450.43812000000003</v>
      </c>
      <c r="AI52" s="4">
        <v>7.2237020000000003</v>
      </c>
      <c r="AJ52" s="4">
        <v>153.49341100000001</v>
      </c>
      <c r="AK52" s="4">
        <v>1216</v>
      </c>
      <c r="AL52" s="4">
        <v>7</v>
      </c>
      <c r="AM52" s="4">
        <v>507</v>
      </c>
      <c r="AN52" s="4">
        <v>68</v>
      </c>
      <c r="AO52" s="4">
        <v>16.751752</v>
      </c>
      <c r="AP52" s="4">
        <v>63.9</v>
      </c>
      <c r="AQ52" s="4">
        <v>0</v>
      </c>
      <c r="AR52" s="4">
        <v>24</v>
      </c>
      <c r="AS52" s="4">
        <v>9579</v>
      </c>
      <c r="AT52" s="4">
        <v>9.2999999999999999E-2</v>
      </c>
      <c r="AU52" s="4">
        <v>6.7190000000000003</v>
      </c>
      <c r="AV52" s="4">
        <v>68333</v>
      </c>
      <c r="AW52" s="4">
        <v>0</v>
      </c>
      <c r="AX52" s="4">
        <v>0.56000000000000005</v>
      </c>
      <c r="AY52">
        <v>0.98499999999999999</v>
      </c>
      <c r="AZ52" t="s">
        <v>66</v>
      </c>
      <c r="BA52" t="s">
        <v>526</v>
      </c>
      <c r="BB52">
        <v>2</v>
      </c>
      <c r="BC52" t="s">
        <v>589</v>
      </c>
      <c r="BD52">
        <v>16</v>
      </c>
      <c r="BE52">
        <v>71600.648000000001</v>
      </c>
      <c r="BF52">
        <v>0.10538491215889553</v>
      </c>
      <c r="BG52">
        <v>0.1038041384765121</v>
      </c>
      <c r="BH52">
        <v>609351.19000000006</v>
      </c>
      <c r="BI52">
        <v>1.2383052866443076E-2</v>
      </c>
      <c r="BJ52">
        <v>1.2197307073446429E-2</v>
      </c>
      <c r="BK52">
        <v>1</v>
      </c>
      <c r="BL52" t="s">
        <v>71</v>
      </c>
      <c r="BM52">
        <v>-1</v>
      </c>
      <c r="BN52" t="s">
        <v>582</v>
      </c>
    </row>
    <row r="53" spans="1:66">
      <c r="A53" s="142" t="str">
        <f t="shared" ref="A53:A59" si="54">W53</f>
        <v>동화운수</v>
      </c>
      <c r="B53" s="142" t="str">
        <f t="shared" si="1"/>
        <v>2-1</v>
      </c>
      <c r="C53" s="143" t="str">
        <f t="shared" ref="C53:C59" si="55">Y53</f>
        <v>70바1865</v>
      </c>
      <c r="D53" s="131" t="str">
        <f t="shared" ref="D53:D59" si="56">Z53</f>
        <v>대형</v>
      </c>
      <c r="E53" s="127" t="str">
        <f t="shared" ref="E53:E59" si="57">AZ53</f>
        <v>S</v>
      </c>
      <c r="F53" s="150">
        <f t="shared" ref="F53:F59" si="58">G53/H53</f>
        <v>1.0059259259259259</v>
      </c>
      <c r="G53" s="151">
        <f t="shared" ref="G53:G59" si="59">AE53</f>
        <v>2.7160000000000002</v>
      </c>
      <c r="H53" s="152">
        <f t="shared" ref="H53:H59" si="60">AF53</f>
        <v>2.7</v>
      </c>
      <c r="I53" s="153">
        <f t="shared" ref="I53:I59" si="61">AC53</f>
        <v>7447.4750000000004</v>
      </c>
      <c r="J53" s="154">
        <f t="shared" ref="J53:J59" si="62">AI53/AH53</f>
        <v>2.9719179295443328E-2</v>
      </c>
      <c r="K53" s="154">
        <f t="shared" ref="K53:K59" si="63">AJ53/AH53</f>
        <v>0.3026442773146335</v>
      </c>
      <c r="L53" s="154">
        <f t="shared" ref="L53:L59" si="64">AK53/AC53</f>
        <v>0.15642885676017709</v>
      </c>
      <c r="M53" s="155">
        <f t="shared" ref="M53:M59" si="65">AG53</f>
        <v>8.8949999999999996</v>
      </c>
      <c r="N53" s="156">
        <f t="shared" ref="N53:N59" si="66">IF(AW53=0,AT53,"속도계이상")</f>
        <v>0.29499999999999998</v>
      </c>
      <c r="O53" s="156">
        <f t="shared" ref="O53:O59" si="67">IF(AW53=0,AU53,"속도계이상")</f>
        <v>7.21</v>
      </c>
      <c r="P53" s="157">
        <f t="shared" ref="P53:P59" si="68">AQ53/60</f>
        <v>0</v>
      </c>
      <c r="Q53" s="158">
        <f t="shared" ref="Q53:Q59" si="69">AN53</f>
        <v>66</v>
      </c>
      <c r="R53" s="159">
        <f t="shared" ref="R53:R59" si="70">AC53/(AH53-AI53-AJ53)</f>
        <v>25.697203174646759</v>
      </c>
      <c r="S53" s="144">
        <f t="shared" ref="S53:S59" si="71">IF(AW53=0,AL53,"속도계이상")</f>
        <v>22</v>
      </c>
      <c r="T53" s="144">
        <f t="shared" ref="T53:T59" si="72">IF(AW53=0,AM53,"속도계이상")</f>
        <v>537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223</v>
      </c>
      <c r="Z53" s="4" t="s">
        <v>141</v>
      </c>
      <c r="AA53" s="4" t="s">
        <v>48</v>
      </c>
      <c r="AB53" s="4">
        <v>507</v>
      </c>
      <c r="AC53" s="4">
        <v>7447.4750000000004</v>
      </c>
      <c r="AD53" s="4">
        <v>2742.2150000000001</v>
      </c>
      <c r="AE53" s="4">
        <v>2.7160000000000002</v>
      </c>
      <c r="AF53" s="4">
        <v>2.7</v>
      </c>
      <c r="AG53" s="4">
        <v>8.8949999999999996</v>
      </c>
      <c r="AH53" s="4">
        <v>434.09331300000002</v>
      </c>
      <c r="AI53" s="4">
        <v>12.900897000000001</v>
      </c>
      <c r="AJ53" s="4">
        <v>131.375857</v>
      </c>
      <c r="AK53" s="4">
        <v>1165</v>
      </c>
      <c r="AL53" s="4">
        <v>22</v>
      </c>
      <c r="AM53" s="4">
        <v>537</v>
      </c>
      <c r="AN53" s="4">
        <v>66</v>
      </c>
      <c r="AO53" s="4">
        <v>17.156390999999999</v>
      </c>
      <c r="AP53" s="4">
        <v>92.6</v>
      </c>
      <c r="AQ53" s="4">
        <v>0</v>
      </c>
      <c r="AR53" s="4">
        <v>15</v>
      </c>
      <c r="AS53" s="4">
        <v>5682</v>
      </c>
      <c r="AT53" s="4">
        <v>0.29499999999999998</v>
      </c>
      <c r="AU53" s="4">
        <v>7.21</v>
      </c>
      <c r="AV53" s="4">
        <v>63915</v>
      </c>
      <c r="AW53" s="4">
        <v>0</v>
      </c>
      <c r="AX53" s="4">
        <v>0.56000000000000005</v>
      </c>
      <c r="AY53">
        <v>1.0059259259259259</v>
      </c>
      <c r="AZ53" t="s">
        <v>71</v>
      </c>
      <c r="BA53" t="s">
        <v>526</v>
      </c>
      <c r="BB53">
        <v>3</v>
      </c>
      <c r="BC53" t="s">
        <v>734</v>
      </c>
      <c r="BD53">
        <v>12</v>
      </c>
      <c r="BE53">
        <v>71600.648000000001</v>
      </c>
      <c r="BF53">
        <v>0.10401407261006912</v>
      </c>
      <c r="BG53">
        <v>0.10463045229961027</v>
      </c>
      <c r="BH53">
        <v>609351.19000000006</v>
      </c>
      <c r="BI53">
        <v>1.2221974982932255E-2</v>
      </c>
      <c r="BJ53">
        <v>1.229440150134963E-2</v>
      </c>
      <c r="BK53">
        <v>1</v>
      </c>
      <c r="BL53" t="s">
        <v>66</v>
      </c>
      <c r="BM53">
        <v>1</v>
      </c>
      <c r="BN53" t="s">
        <v>575</v>
      </c>
    </row>
    <row r="54" spans="1:66">
      <c r="A54" s="139" t="str">
        <f t="shared" si="54"/>
        <v>동화운수</v>
      </c>
      <c r="B54" s="139" t="str">
        <f t="shared" si="1"/>
        <v>2-1</v>
      </c>
      <c r="C54" s="140" t="str">
        <f t="shared" si="55"/>
        <v>70바1866</v>
      </c>
      <c r="D54" s="114" t="str">
        <f t="shared" si="56"/>
        <v>대형</v>
      </c>
      <c r="E54" s="110" t="str">
        <f t="shared" si="57"/>
        <v>S</v>
      </c>
      <c r="F54" s="160">
        <f t="shared" si="58"/>
        <v>1.0511538461538461</v>
      </c>
      <c r="G54" s="161">
        <f t="shared" si="59"/>
        <v>2.7330000000000001</v>
      </c>
      <c r="H54" s="162">
        <f t="shared" si="60"/>
        <v>2.6</v>
      </c>
      <c r="I54" s="163">
        <f t="shared" si="61"/>
        <v>7683.27</v>
      </c>
      <c r="J54" s="164">
        <f t="shared" si="62"/>
        <v>1.4382470074166891E-2</v>
      </c>
      <c r="K54" s="164">
        <f t="shared" si="63"/>
        <v>0.29602341956392597</v>
      </c>
      <c r="L54" s="164">
        <f t="shared" si="64"/>
        <v>0.14785371332778882</v>
      </c>
      <c r="M54" s="165">
        <f t="shared" si="65"/>
        <v>8.4979999999999993</v>
      </c>
      <c r="N54" s="166">
        <f t="shared" si="66"/>
        <v>9.0999999999999998E-2</v>
      </c>
      <c r="O54" s="166">
        <f t="shared" si="67"/>
        <v>4.92</v>
      </c>
      <c r="P54" s="167">
        <f t="shared" si="68"/>
        <v>0</v>
      </c>
      <c r="Q54" s="168">
        <f t="shared" si="69"/>
        <v>67</v>
      </c>
      <c r="R54" s="169">
        <f t="shared" si="70"/>
        <v>25.216433696022921</v>
      </c>
      <c r="S54" s="141">
        <f t="shared" si="71"/>
        <v>7</v>
      </c>
      <c r="T54" s="141">
        <f t="shared" si="72"/>
        <v>378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224</v>
      </c>
      <c r="Z54" s="4" t="s">
        <v>141</v>
      </c>
      <c r="AA54" s="4" t="s">
        <v>48</v>
      </c>
      <c r="AB54" s="4">
        <v>507</v>
      </c>
      <c r="AC54" s="4">
        <v>7683.27</v>
      </c>
      <c r="AD54" s="4">
        <v>2810.9549999999999</v>
      </c>
      <c r="AE54" s="4">
        <v>2.7330000000000001</v>
      </c>
      <c r="AF54" s="4">
        <v>2.6</v>
      </c>
      <c r="AG54" s="4">
        <v>8.4979999999999993</v>
      </c>
      <c r="AH54" s="4">
        <v>441.84392300000002</v>
      </c>
      <c r="AI54" s="4">
        <v>6.3548070000000001</v>
      </c>
      <c r="AJ54" s="4">
        <v>130.79614900000001</v>
      </c>
      <c r="AK54" s="4">
        <v>1136</v>
      </c>
      <c r="AL54" s="4">
        <v>7</v>
      </c>
      <c r="AM54" s="4">
        <v>378</v>
      </c>
      <c r="AN54" s="4">
        <v>67</v>
      </c>
      <c r="AO54" s="4">
        <v>17.389104</v>
      </c>
      <c r="AP54" s="4">
        <v>32.4</v>
      </c>
      <c r="AQ54" s="4">
        <v>0</v>
      </c>
      <c r="AR54" s="4">
        <v>4</v>
      </c>
      <c r="AS54" s="4">
        <v>1723</v>
      </c>
      <c r="AT54" s="4">
        <v>9.0999999999999998E-2</v>
      </c>
      <c r="AU54" s="4">
        <v>4.92</v>
      </c>
      <c r="AV54" s="4">
        <v>66255</v>
      </c>
      <c r="AW54" s="4">
        <v>0</v>
      </c>
      <c r="AX54" s="4">
        <v>0.56000000000000005</v>
      </c>
      <c r="AY54">
        <v>1.0511538461538461</v>
      </c>
      <c r="AZ54" t="s">
        <v>71</v>
      </c>
      <c r="BA54" t="s">
        <v>526</v>
      </c>
      <c r="BB54">
        <v>2</v>
      </c>
      <c r="BC54" t="s">
        <v>590</v>
      </c>
      <c r="BD54">
        <v>12</v>
      </c>
      <c r="BE54">
        <v>71600.648000000001</v>
      </c>
      <c r="BF54">
        <v>0.10730726906270457</v>
      </c>
      <c r="BG54">
        <v>0.11279644859552754</v>
      </c>
      <c r="BH54">
        <v>609351.19000000006</v>
      </c>
      <c r="BI54">
        <v>1.2608935743606244E-2</v>
      </c>
      <c r="BJ54">
        <v>1.325393130279841E-2</v>
      </c>
      <c r="BK54">
        <v>1</v>
      </c>
      <c r="BL54" t="s">
        <v>71</v>
      </c>
      <c r="BM54">
        <v>0</v>
      </c>
      <c r="BN54" t="s">
        <v>576</v>
      </c>
    </row>
    <row r="55" spans="1:66">
      <c r="A55" s="142" t="str">
        <f t="shared" si="54"/>
        <v>동화운수</v>
      </c>
      <c r="B55" s="142" t="str">
        <f t="shared" si="1"/>
        <v>2-1</v>
      </c>
      <c r="C55" s="143" t="str">
        <f t="shared" si="55"/>
        <v>70바1879</v>
      </c>
      <c r="D55" s="131" t="str">
        <f t="shared" si="56"/>
        <v>대형</v>
      </c>
      <c r="E55" s="127" t="str">
        <f t="shared" si="57"/>
        <v>C</v>
      </c>
      <c r="F55" s="150">
        <f t="shared" si="58"/>
        <v>0.89851851851851849</v>
      </c>
      <c r="G55" s="151">
        <f t="shared" si="59"/>
        <v>2.4260000000000002</v>
      </c>
      <c r="H55" s="152">
        <f t="shared" si="60"/>
        <v>2.7</v>
      </c>
      <c r="I55" s="153">
        <f t="shared" si="61"/>
        <v>7241.4669999999996</v>
      </c>
      <c r="J55" s="154">
        <f t="shared" si="62"/>
        <v>1.6694306190005725E-2</v>
      </c>
      <c r="K55" s="154">
        <f t="shared" si="63"/>
        <v>0.32100655068558276</v>
      </c>
      <c r="L55" s="154">
        <f t="shared" si="64"/>
        <v>0.15991234925188502</v>
      </c>
      <c r="M55" s="155">
        <f t="shared" si="65"/>
        <v>10.601000000000001</v>
      </c>
      <c r="N55" s="156">
        <f t="shared" si="66"/>
        <v>0.193</v>
      </c>
      <c r="O55" s="156">
        <f t="shared" si="67"/>
        <v>7.6920000000000002</v>
      </c>
      <c r="P55" s="157">
        <f t="shared" si="68"/>
        <v>0</v>
      </c>
      <c r="Q55" s="158">
        <f t="shared" si="69"/>
        <v>67</v>
      </c>
      <c r="R55" s="159">
        <f t="shared" si="70"/>
        <v>25.41609833065926</v>
      </c>
      <c r="S55" s="144">
        <f t="shared" si="71"/>
        <v>14</v>
      </c>
      <c r="T55" s="144">
        <f t="shared" si="72"/>
        <v>557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225</v>
      </c>
      <c r="Z55" s="4" t="s">
        <v>141</v>
      </c>
      <c r="AA55" s="4" t="s">
        <v>48</v>
      </c>
      <c r="AB55" s="4">
        <v>507</v>
      </c>
      <c r="AC55" s="4">
        <v>7241.4669999999996</v>
      </c>
      <c r="AD55" s="4">
        <v>2984.8449999999998</v>
      </c>
      <c r="AE55" s="4">
        <v>2.4260000000000002</v>
      </c>
      <c r="AF55" s="4">
        <v>2.7</v>
      </c>
      <c r="AG55" s="4">
        <v>10.601000000000001</v>
      </c>
      <c r="AH55" s="4">
        <v>430.19314000000003</v>
      </c>
      <c r="AI55" s="4">
        <v>7.1817760000000002</v>
      </c>
      <c r="AJ55" s="4">
        <v>138.09481600000001</v>
      </c>
      <c r="AK55" s="4">
        <v>1158</v>
      </c>
      <c r="AL55" s="4">
        <v>14</v>
      </c>
      <c r="AM55" s="4">
        <v>557</v>
      </c>
      <c r="AN55" s="4">
        <v>67</v>
      </c>
      <c r="AO55" s="4">
        <v>16.83306</v>
      </c>
      <c r="AP55" s="4">
        <v>86.6</v>
      </c>
      <c r="AQ55" s="4">
        <v>0</v>
      </c>
      <c r="AR55" s="4">
        <v>21</v>
      </c>
      <c r="AS55" s="4">
        <v>9341</v>
      </c>
      <c r="AT55" s="4">
        <v>0.193</v>
      </c>
      <c r="AU55" s="4">
        <v>7.6920000000000002</v>
      </c>
      <c r="AV55" s="4">
        <v>64894</v>
      </c>
      <c r="AW55" s="4">
        <v>0</v>
      </c>
      <c r="AX55" s="4">
        <v>0.56000000000000005</v>
      </c>
      <c r="AY55">
        <v>0.89851851851851849</v>
      </c>
      <c r="AZ55" t="s">
        <v>69</v>
      </c>
      <c r="BA55" t="s">
        <v>526</v>
      </c>
      <c r="BB55">
        <v>1</v>
      </c>
      <c r="BC55" t="s">
        <v>529</v>
      </c>
      <c r="BD55">
        <v>19</v>
      </c>
      <c r="BE55">
        <v>71600.648000000001</v>
      </c>
      <c r="BF55">
        <v>0.10113689194544719</v>
      </c>
      <c r="BG55">
        <v>9.0873370318390698E-2</v>
      </c>
      <c r="BH55">
        <v>609351.19000000006</v>
      </c>
      <c r="BI55">
        <v>1.1883897363029682E-2</v>
      </c>
      <c r="BJ55">
        <v>1.0677901852855559E-2</v>
      </c>
      <c r="BK55">
        <v>1</v>
      </c>
      <c r="BL55" t="s">
        <v>69</v>
      </c>
      <c r="BM55">
        <v>0</v>
      </c>
      <c r="BN55" t="s">
        <v>576</v>
      </c>
    </row>
    <row r="56" spans="1:66">
      <c r="A56" s="139" t="str">
        <f t="shared" si="54"/>
        <v>동화운수</v>
      </c>
      <c r="B56" s="139" t="str">
        <f t="shared" si="1"/>
        <v>2-1</v>
      </c>
      <c r="C56" s="140" t="str">
        <f t="shared" si="55"/>
        <v>70바1913</v>
      </c>
      <c r="D56" s="114" t="str">
        <f t="shared" si="56"/>
        <v>대형</v>
      </c>
      <c r="E56" s="110" t="str">
        <f t="shared" si="57"/>
        <v>D</v>
      </c>
      <c r="F56" s="160">
        <f t="shared" si="58"/>
        <v>0.8438461538461538</v>
      </c>
      <c r="G56" s="161">
        <f t="shared" si="59"/>
        <v>2.194</v>
      </c>
      <c r="H56" s="162">
        <f t="shared" si="60"/>
        <v>2.6</v>
      </c>
      <c r="I56" s="163">
        <f t="shared" si="61"/>
        <v>7792.3549999999996</v>
      </c>
      <c r="J56" s="164">
        <f t="shared" si="62"/>
        <v>1.3788444864665239E-2</v>
      </c>
      <c r="K56" s="164">
        <f t="shared" si="63"/>
        <v>0.34017850579862946</v>
      </c>
      <c r="L56" s="164">
        <f t="shared" si="64"/>
        <v>0.31094579238240561</v>
      </c>
      <c r="M56" s="165">
        <f t="shared" si="65"/>
        <v>13.35</v>
      </c>
      <c r="N56" s="166">
        <f t="shared" si="66"/>
        <v>0.308</v>
      </c>
      <c r="O56" s="166">
        <f t="shared" si="67"/>
        <v>9.3420000000000005</v>
      </c>
      <c r="P56" s="167">
        <f t="shared" si="68"/>
        <v>0</v>
      </c>
      <c r="Q56" s="168">
        <f t="shared" si="69"/>
        <v>70</v>
      </c>
      <c r="R56" s="169">
        <f t="shared" si="70"/>
        <v>26.580311831865167</v>
      </c>
      <c r="S56" s="141">
        <f t="shared" si="71"/>
        <v>24</v>
      </c>
      <c r="T56" s="141">
        <f t="shared" si="72"/>
        <v>728</v>
      </c>
      <c r="U56" t="s">
        <v>117</v>
      </c>
      <c r="V56" t="s">
        <v>120</v>
      </c>
      <c r="W56" t="s">
        <v>117</v>
      </c>
      <c r="X56" s="4" t="s">
        <v>120</v>
      </c>
      <c r="Y56" s="4" t="s">
        <v>226</v>
      </c>
      <c r="Z56" s="4" t="s">
        <v>141</v>
      </c>
      <c r="AA56" s="4" t="s">
        <v>48</v>
      </c>
      <c r="AB56" s="4">
        <v>507</v>
      </c>
      <c r="AC56" s="4">
        <v>7792.3549999999996</v>
      </c>
      <c r="AD56" s="4">
        <v>3551.085</v>
      </c>
      <c r="AE56" s="4">
        <v>2.194</v>
      </c>
      <c r="AF56" s="4">
        <v>2.6</v>
      </c>
      <c r="AG56" s="4">
        <v>13.35</v>
      </c>
      <c r="AH56" s="4">
        <v>453.78895599999998</v>
      </c>
      <c r="AI56" s="4">
        <v>6.2570439999999996</v>
      </c>
      <c r="AJ56" s="4">
        <v>154.369249</v>
      </c>
      <c r="AK56" s="4">
        <v>2423</v>
      </c>
      <c r="AL56" s="4">
        <v>24</v>
      </c>
      <c r="AM56" s="4">
        <v>728</v>
      </c>
      <c r="AN56" s="4">
        <v>70</v>
      </c>
      <c r="AO56" s="4">
        <v>17.171759000000002</v>
      </c>
      <c r="AP56" s="4">
        <v>2768.1</v>
      </c>
      <c r="AQ56" s="4">
        <v>0</v>
      </c>
      <c r="AR56" s="4">
        <v>13</v>
      </c>
      <c r="AS56" s="4">
        <v>2834</v>
      </c>
      <c r="AT56" s="4">
        <v>0.308</v>
      </c>
      <c r="AU56" s="4">
        <v>9.3420000000000005</v>
      </c>
      <c r="AV56" s="4">
        <v>69904</v>
      </c>
      <c r="AW56" s="4">
        <v>0</v>
      </c>
      <c r="AX56" s="4">
        <v>0.56000000000000005</v>
      </c>
      <c r="AY56">
        <v>0.8438461538461538</v>
      </c>
      <c r="AZ56" t="s">
        <v>67</v>
      </c>
      <c r="BA56" t="s">
        <v>526</v>
      </c>
      <c r="BB56">
        <v>1</v>
      </c>
      <c r="BC56" t="s">
        <v>773</v>
      </c>
      <c r="BD56">
        <v>9</v>
      </c>
      <c r="BE56">
        <v>71600.648000000001</v>
      </c>
      <c r="BF56">
        <v>0.10883078879397851</v>
      </c>
      <c r="BG56">
        <v>9.1836442543841851E-2</v>
      </c>
      <c r="BH56">
        <v>609351.19000000006</v>
      </c>
      <c r="BI56">
        <v>1.2787954020406523E-2</v>
      </c>
      <c r="BJ56">
        <v>1.0791065815681504E-2</v>
      </c>
      <c r="BK56">
        <v>1</v>
      </c>
      <c r="BL56" t="s">
        <v>67</v>
      </c>
      <c r="BM56">
        <v>0</v>
      </c>
      <c r="BN56" t="s">
        <v>576</v>
      </c>
    </row>
    <row r="57" spans="1:66">
      <c r="A57" s="142" t="str">
        <f t="shared" si="54"/>
        <v>동화운수</v>
      </c>
      <c r="B57" s="142" t="str">
        <f t="shared" si="1"/>
        <v>2-1</v>
      </c>
      <c r="C57" s="143" t="str">
        <f t="shared" si="55"/>
        <v>70바1919</v>
      </c>
      <c r="D57" s="131" t="str">
        <f t="shared" si="56"/>
        <v>대형</v>
      </c>
      <c r="E57" s="127" t="str">
        <f t="shared" si="57"/>
        <v>C</v>
      </c>
      <c r="F57" s="150">
        <f t="shared" si="58"/>
        <v>0.86703703703703705</v>
      </c>
      <c r="G57" s="151">
        <f t="shared" si="59"/>
        <v>2.3410000000000002</v>
      </c>
      <c r="H57" s="152">
        <f t="shared" si="60"/>
        <v>2.7</v>
      </c>
      <c r="I57" s="153">
        <f t="shared" si="61"/>
        <v>5880.674</v>
      </c>
      <c r="J57" s="154">
        <f t="shared" si="62"/>
        <v>2.4268560160719072E-2</v>
      </c>
      <c r="K57" s="154">
        <f t="shared" si="63"/>
        <v>0.37700891624551325</v>
      </c>
      <c r="L57" s="154">
        <f t="shared" si="64"/>
        <v>0.16375673944857341</v>
      </c>
      <c r="M57" s="155">
        <f t="shared" si="65"/>
        <v>12.273999999999999</v>
      </c>
      <c r="N57" s="156">
        <f t="shared" si="66"/>
        <v>0.32300000000000001</v>
      </c>
      <c r="O57" s="156">
        <f t="shared" si="67"/>
        <v>15.236000000000001</v>
      </c>
      <c r="P57" s="157">
        <f t="shared" si="68"/>
        <v>0</v>
      </c>
      <c r="Q57" s="158">
        <f t="shared" si="69"/>
        <v>70</v>
      </c>
      <c r="R57" s="159">
        <f t="shared" si="70"/>
        <v>26.859495865582424</v>
      </c>
      <c r="S57" s="144">
        <f t="shared" si="71"/>
        <v>19</v>
      </c>
      <c r="T57" s="144">
        <f t="shared" si="72"/>
        <v>896</v>
      </c>
      <c r="U57" t="s">
        <v>117</v>
      </c>
      <c r="V57" t="s">
        <v>120</v>
      </c>
      <c r="W57" t="s">
        <v>117</v>
      </c>
      <c r="X57" s="4" t="s">
        <v>120</v>
      </c>
      <c r="Y57" s="4" t="s">
        <v>491</v>
      </c>
      <c r="Z57" s="4" t="s">
        <v>141</v>
      </c>
      <c r="AA57" s="4" t="s">
        <v>48</v>
      </c>
      <c r="AB57" s="4">
        <v>507</v>
      </c>
      <c r="AC57" s="4">
        <v>5880.674</v>
      </c>
      <c r="AD57" s="4">
        <v>2511.752</v>
      </c>
      <c r="AE57" s="4">
        <v>2.3410000000000002</v>
      </c>
      <c r="AF57" s="4">
        <v>2.7</v>
      </c>
      <c r="AG57" s="4">
        <v>12.273999999999999</v>
      </c>
      <c r="AH57" s="4">
        <v>365.68205699999999</v>
      </c>
      <c r="AI57" s="4">
        <v>8.8745770000000004</v>
      </c>
      <c r="AJ57" s="4">
        <v>137.865396</v>
      </c>
      <c r="AK57" s="4">
        <v>963</v>
      </c>
      <c r="AL57" s="4">
        <v>19</v>
      </c>
      <c r="AM57" s="4">
        <v>896</v>
      </c>
      <c r="AN57" s="4">
        <v>70</v>
      </c>
      <c r="AO57" s="4">
        <v>16.081385000000001</v>
      </c>
      <c r="AP57" s="4">
        <v>141.1</v>
      </c>
      <c r="AQ57" s="4">
        <v>0</v>
      </c>
      <c r="AR57" s="4">
        <v>61</v>
      </c>
      <c r="AS57" s="4">
        <v>36604</v>
      </c>
      <c r="AT57" s="4">
        <v>0.32300000000000001</v>
      </c>
      <c r="AU57" s="4">
        <v>15.236000000000001</v>
      </c>
      <c r="AV57" s="4">
        <v>55172</v>
      </c>
      <c r="AW57" s="4">
        <v>0</v>
      </c>
      <c r="AX57" s="4">
        <v>0.56000000000000005</v>
      </c>
      <c r="AY57">
        <v>0.86703703703703705</v>
      </c>
      <c r="AZ57" t="s">
        <v>69</v>
      </c>
      <c r="BA57" t="s">
        <v>526</v>
      </c>
      <c r="BB57">
        <v>2</v>
      </c>
      <c r="BC57" t="s">
        <v>527</v>
      </c>
      <c r="BD57">
        <v>10</v>
      </c>
      <c r="BE57">
        <v>71600.648000000001</v>
      </c>
      <c r="BF57">
        <v>8.2131575122057557E-2</v>
      </c>
      <c r="BG57">
        <v>7.1211117541013613E-2</v>
      </c>
      <c r="BH57">
        <v>609351.19000000006</v>
      </c>
      <c r="BI57">
        <v>9.6507139011248987E-3</v>
      </c>
      <c r="BJ57">
        <v>8.3675263861234771E-3</v>
      </c>
      <c r="BK57">
        <v>1</v>
      </c>
      <c r="BL57" t="s">
        <v>69</v>
      </c>
      <c r="BM57">
        <v>0</v>
      </c>
      <c r="BN57" t="s">
        <v>576</v>
      </c>
    </row>
    <row r="58" spans="1:66">
      <c r="A58" s="139" t="str">
        <f t="shared" si="54"/>
        <v>동화운수</v>
      </c>
      <c r="B58" s="139" t="str">
        <f t="shared" si="1"/>
        <v>2-1</v>
      </c>
      <c r="C58" s="140" t="str">
        <f t="shared" si="55"/>
        <v>70바1938</v>
      </c>
      <c r="D58" s="114" t="str">
        <f t="shared" si="56"/>
        <v>대형</v>
      </c>
      <c r="E58" s="110" t="str">
        <f t="shared" si="57"/>
        <v>A</v>
      </c>
      <c r="F58" s="160">
        <f t="shared" si="58"/>
        <v>0.96730769230769231</v>
      </c>
      <c r="G58" s="161">
        <f t="shared" si="59"/>
        <v>2.5150000000000001</v>
      </c>
      <c r="H58" s="162">
        <f t="shared" si="60"/>
        <v>2.6</v>
      </c>
      <c r="I58" s="163">
        <f t="shared" si="61"/>
        <v>7705.79</v>
      </c>
      <c r="J58" s="164">
        <f t="shared" si="62"/>
        <v>1.1281754581074905E-2</v>
      </c>
      <c r="K58" s="164">
        <f t="shared" si="63"/>
        <v>0.33833607735322907</v>
      </c>
      <c r="L58" s="164">
        <f t="shared" si="64"/>
        <v>0.14197116713536184</v>
      </c>
      <c r="M58" s="165">
        <f t="shared" si="65"/>
        <v>12.192</v>
      </c>
      <c r="N58" s="166">
        <f t="shared" si="66"/>
        <v>0.623</v>
      </c>
      <c r="O58" s="166">
        <f t="shared" si="67"/>
        <v>10.031000000000001</v>
      </c>
      <c r="P58" s="167">
        <f t="shared" si="68"/>
        <v>0</v>
      </c>
      <c r="Q58" s="168">
        <f t="shared" si="69"/>
        <v>70</v>
      </c>
      <c r="R58" s="169">
        <f t="shared" si="70"/>
        <v>25.948684555931269</v>
      </c>
      <c r="S58" s="141">
        <f t="shared" si="71"/>
        <v>48</v>
      </c>
      <c r="T58" s="141">
        <f t="shared" si="72"/>
        <v>773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227</v>
      </c>
      <c r="Z58" s="4" t="s">
        <v>141</v>
      </c>
      <c r="AA58" s="4" t="s">
        <v>48</v>
      </c>
      <c r="AB58" s="4">
        <v>507</v>
      </c>
      <c r="AC58" s="4">
        <v>7705.79</v>
      </c>
      <c r="AD58" s="4">
        <v>3064.23</v>
      </c>
      <c r="AE58" s="4">
        <v>2.5150000000000001</v>
      </c>
      <c r="AF58" s="4">
        <v>2.6</v>
      </c>
      <c r="AG58" s="4">
        <v>12.192</v>
      </c>
      <c r="AH58" s="4">
        <v>456.597151</v>
      </c>
      <c r="AI58" s="4">
        <v>5.1512169999999999</v>
      </c>
      <c r="AJ58" s="4">
        <v>154.48328900000001</v>
      </c>
      <c r="AK58" s="4">
        <v>1094</v>
      </c>
      <c r="AL58" s="4">
        <v>48</v>
      </c>
      <c r="AM58" s="4">
        <v>773</v>
      </c>
      <c r="AN58" s="4">
        <v>70</v>
      </c>
      <c r="AO58" s="4">
        <v>16.876560999999999</v>
      </c>
      <c r="AP58" s="4">
        <v>1104.3</v>
      </c>
      <c r="AQ58" s="4">
        <v>0</v>
      </c>
      <c r="AR58" s="4">
        <v>21</v>
      </c>
      <c r="AS58" s="4">
        <v>10113</v>
      </c>
      <c r="AT58" s="4">
        <v>0.623</v>
      </c>
      <c r="AU58" s="4">
        <v>10.031000000000001</v>
      </c>
      <c r="AV58" s="4">
        <v>67028</v>
      </c>
      <c r="AW58" s="4">
        <v>0</v>
      </c>
      <c r="AX58" s="4">
        <v>0.62</v>
      </c>
      <c r="AY58">
        <v>0.96730769230769231</v>
      </c>
      <c r="AZ58" t="s">
        <v>66</v>
      </c>
      <c r="BA58" t="s">
        <v>526</v>
      </c>
      <c r="BB58">
        <v>4</v>
      </c>
      <c r="BC58" t="s">
        <v>714</v>
      </c>
      <c r="BD58">
        <v>12</v>
      </c>
      <c r="BE58">
        <v>71600.648000000001</v>
      </c>
      <c r="BF58">
        <v>0.10762179135585477</v>
      </c>
      <c r="BG58">
        <v>0.10410338663845183</v>
      </c>
      <c r="BH58">
        <v>609351.19000000006</v>
      </c>
      <c r="BI58">
        <v>1.264589308506971E-2</v>
      </c>
      <c r="BJ58">
        <v>1.2232469657288586E-2</v>
      </c>
      <c r="BK58">
        <v>1</v>
      </c>
      <c r="BL58" t="s">
        <v>71</v>
      </c>
      <c r="BM58">
        <v>-1</v>
      </c>
      <c r="BN58" t="s">
        <v>582</v>
      </c>
    </row>
    <row r="59" spans="1:66">
      <c r="A59" s="142" t="str">
        <f t="shared" si="54"/>
        <v>동화운수</v>
      </c>
      <c r="B59" s="142" t="str">
        <f t="shared" si="1"/>
        <v>2-1</v>
      </c>
      <c r="C59" s="143" t="str">
        <f t="shared" si="55"/>
        <v>70바1941</v>
      </c>
      <c r="D59" s="131" t="str">
        <f t="shared" si="56"/>
        <v>대형</v>
      </c>
      <c r="E59" s="127" t="str">
        <f t="shared" si="57"/>
        <v>S</v>
      </c>
      <c r="F59" s="150">
        <f t="shared" si="58"/>
        <v>1.0657692307692308</v>
      </c>
      <c r="G59" s="151">
        <f t="shared" si="59"/>
        <v>2.7709999999999999</v>
      </c>
      <c r="H59" s="152">
        <f t="shared" si="60"/>
        <v>2.6</v>
      </c>
      <c r="I59" s="153">
        <f t="shared" si="61"/>
        <v>6941.058</v>
      </c>
      <c r="J59" s="154">
        <f t="shared" si="62"/>
        <v>1.5429164217876738E-2</v>
      </c>
      <c r="K59" s="154">
        <f t="shared" si="63"/>
        <v>0.34612927319329612</v>
      </c>
      <c r="L59" s="154">
        <f t="shared" si="64"/>
        <v>0.18772354301030189</v>
      </c>
      <c r="M59" s="155">
        <f t="shared" si="65"/>
        <v>10.957000000000001</v>
      </c>
      <c r="N59" s="156">
        <f t="shared" si="66"/>
        <v>0.53300000000000003</v>
      </c>
      <c r="O59" s="156">
        <f t="shared" si="67"/>
        <v>7.7939999999999996</v>
      </c>
      <c r="P59" s="157">
        <f t="shared" si="68"/>
        <v>0</v>
      </c>
      <c r="Q59" s="158">
        <f t="shared" si="69"/>
        <v>69</v>
      </c>
      <c r="R59" s="159">
        <f t="shared" si="70"/>
        <v>27.191586434822039</v>
      </c>
      <c r="S59" s="144">
        <f t="shared" si="71"/>
        <v>37</v>
      </c>
      <c r="T59" s="144">
        <f t="shared" si="72"/>
        <v>541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228</v>
      </c>
      <c r="Z59" s="4" t="s">
        <v>141</v>
      </c>
      <c r="AA59" s="4" t="s">
        <v>48</v>
      </c>
      <c r="AB59" s="4">
        <v>507</v>
      </c>
      <c r="AC59" s="4">
        <v>6941.058</v>
      </c>
      <c r="AD59" s="4">
        <v>2504.81</v>
      </c>
      <c r="AE59" s="4">
        <v>2.7709999999999999</v>
      </c>
      <c r="AF59" s="4">
        <v>2.6</v>
      </c>
      <c r="AG59" s="4">
        <v>10.957000000000001</v>
      </c>
      <c r="AH59" s="4">
        <v>399.82502699999998</v>
      </c>
      <c r="AI59" s="4">
        <v>6.1689660000000002</v>
      </c>
      <c r="AJ59" s="4">
        <v>138.39114599999999</v>
      </c>
      <c r="AK59" s="4">
        <v>1303</v>
      </c>
      <c r="AL59" s="4">
        <v>37</v>
      </c>
      <c r="AM59" s="4">
        <v>541</v>
      </c>
      <c r="AN59" s="4">
        <v>69</v>
      </c>
      <c r="AO59" s="4">
        <v>17.360237999999999</v>
      </c>
      <c r="AP59" s="4">
        <v>1117.0999999999999</v>
      </c>
      <c r="AQ59" s="4">
        <v>0</v>
      </c>
      <c r="AR59" s="4">
        <v>13</v>
      </c>
      <c r="AS59" s="4">
        <v>6339</v>
      </c>
      <c r="AT59" s="4">
        <v>0.53300000000000003</v>
      </c>
      <c r="AU59" s="4">
        <v>7.7939999999999996</v>
      </c>
      <c r="AV59" s="4">
        <v>61035</v>
      </c>
      <c r="AW59" s="4">
        <v>0</v>
      </c>
      <c r="AX59" s="4">
        <v>0.61</v>
      </c>
      <c r="AY59">
        <v>1.0657692307692308</v>
      </c>
      <c r="AZ59" t="s">
        <v>71</v>
      </c>
      <c r="BA59" t="s">
        <v>526</v>
      </c>
      <c r="BB59">
        <v>1</v>
      </c>
      <c r="BC59" t="s">
        <v>591</v>
      </c>
      <c r="BD59">
        <v>8</v>
      </c>
      <c r="BE59">
        <v>71600.648000000001</v>
      </c>
      <c r="BF59">
        <v>9.6941273492385155E-2</v>
      </c>
      <c r="BG59">
        <v>0.10331702647976895</v>
      </c>
      <c r="BH59">
        <v>609351.19000000006</v>
      </c>
      <c r="BI59">
        <v>1.1390899228407183E-2</v>
      </c>
      <c r="BJ59">
        <v>1.2140069908429349E-2</v>
      </c>
      <c r="BK59">
        <v>1</v>
      </c>
      <c r="BL59" t="s">
        <v>71</v>
      </c>
      <c r="BM59">
        <v>0</v>
      </c>
      <c r="BN59" t="s">
        <v>576</v>
      </c>
    </row>
    <row r="60" spans="1:66">
      <c r="A60" s="139" t="str">
        <f t="shared" ref="A60:A102" si="73">W60</f>
        <v>동화운수</v>
      </c>
      <c r="B60" s="139" t="str">
        <f t="shared" si="1"/>
        <v>2-1</v>
      </c>
      <c r="C60" s="140" t="str">
        <f t="shared" ref="C60:C102" si="74">Y60</f>
        <v>70바1942</v>
      </c>
      <c r="D60" s="114" t="str">
        <f t="shared" ref="D60:D102" si="75">Z60</f>
        <v>대형</v>
      </c>
      <c r="E60" s="110" t="str">
        <f t="shared" ref="E60:E102" si="76">AZ60</f>
        <v>A</v>
      </c>
      <c r="F60" s="160">
        <f t="shared" ref="F60:F102" si="77">G60/H60</f>
        <v>0.99115384615384605</v>
      </c>
      <c r="G60" s="161">
        <f t="shared" ref="G60:G102" si="78">AE60</f>
        <v>2.577</v>
      </c>
      <c r="H60" s="162">
        <f t="shared" ref="H60:H102" si="79">AF60</f>
        <v>2.6</v>
      </c>
      <c r="I60" s="163">
        <f t="shared" ref="I60:I102" si="80">AC60</f>
        <v>7461.1180000000004</v>
      </c>
      <c r="J60" s="164">
        <f t="shared" ref="J60:J102" si="81">AI60/AH60</f>
        <v>1.7860664961466582E-2</v>
      </c>
      <c r="K60" s="164">
        <f t="shared" ref="K60:K102" si="82">AJ60/AH60</f>
        <v>0.3570680133894088</v>
      </c>
      <c r="L60" s="164">
        <f t="shared" ref="L60:L102" si="83">AK60/AC60</f>
        <v>0.21015617230554454</v>
      </c>
      <c r="M60" s="165">
        <f t="shared" ref="M60:M102" si="84">AG60</f>
        <v>12.788</v>
      </c>
      <c r="N60" s="166">
        <f t="shared" ref="N60:N102" si="85">IF(AW60=0,AT60,"속도계이상")</f>
        <v>0.121</v>
      </c>
      <c r="O60" s="166">
        <f t="shared" ref="O60:O102" si="86">IF(AW60=0,AU60,"속도계이상")</f>
        <v>24.876000000000001</v>
      </c>
      <c r="P60" s="167">
        <f t="shared" ref="P60:P102" si="87">AQ60/60</f>
        <v>0</v>
      </c>
      <c r="Q60" s="168">
        <f t="shared" ref="Q60:Q102" si="88">AN60</f>
        <v>67</v>
      </c>
      <c r="R60" s="169">
        <f t="shared" ref="R60:R102" si="89">AC60/(AH60-AI60-AJ60)</f>
        <v>26.556518571148491</v>
      </c>
      <c r="S60" s="141">
        <f t="shared" ref="S60:S102" si="90">IF(AW60=0,AL60,"속도계이상")</f>
        <v>9</v>
      </c>
      <c r="T60" s="141">
        <f t="shared" ref="T60:T102" si="91">IF(AW60=0,AM60,"속도계이상")</f>
        <v>1856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229</v>
      </c>
      <c r="Z60" s="4" t="s">
        <v>141</v>
      </c>
      <c r="AA60" s="4" t="s">
        <v>48</v>
      </c>
      <c r="AB60" s="4">
        <v>507</v>
      </c>
      <c r="AC60" s="4">
        <v>7461.1180000000004</v>
      </c>
      <c r="AD60" s="4">
        <v>2895.482</v>
      </c>
      <c r="AE60" s="4">
        <v>2.577</v>
      </c>
      <c r="AF60" s="4">
        <v>2.6</v>
      </c>
      <c r="AG60" s="4">
        <v>12.788</v>
      </c>
      <c r="AH60" s="4">
        <v>449.47257100000002</v>
      </c>
      <c r="AI60" s="4">
        <v>8.0278790000000004</v>
      </c>
      <c r="AJ60" s="4">
        <v>160.492278</v>
      </c>
      <c r="AK60" s="4">
        <v>1568</v>
      </c>
      <c r="AL60" s="4">
        <v>9</v>
      </c>
      <c r="AM60" s="4">
        <v>1856</v>
      </c>
      <c r="AN60" s="4">
        <v>67</v>
      </c>
      <c r="AO60" s="4">
        <v>16.599717999999999</v>
      </c>
      <c r="AP60" s="4">
        <v>68.599999999999994</v>
      </c>
      <c r="AQ60" s="4">
        <v>0</v>
      </c>
      <c r="AR60" s="4">
        <v>36</v>
      </c>
      <c r="AS60" s="4">
        <v>16863</v>
      </c>
      <c r="AT60" s="4">
        <v>0.121</v>
      </c>
      <c r="AU60" s="4">
        <v>24.876000000000001</v>
      </c>
      <c r="AV60" s="4">
        <v>63276</v>
      </c>
      <c r="AW60" s="4">
        <v>0</v>
      </c>
      <c r="AX60" s="4">
        <v>0.64</v>
      </c>
      <c r="AY60">
        <v>0.99115384615384605</v>
      </c>
      <c r="AZ60" t="s">
        <v>66</v>
      </c>
      <c r="BA60" t="s">
        <v>526</v>
      </c>
      <c r="BB60">
        <v>1</v>
      </c>
      <c r="BC60" t="s">
        <v>530</v>
      </c>
      <c r="BD60">
        <v>11</v>
      </c>
      <c r="BE60">
        <v>71600.648000000001</v>
      </c>
      <c r="BF60">
        <v>0.10420461557833946</v>
      </c>
      <c r="BG60">
        <v>0.10328280551745414</v>
      </c>
      <c r="BH60">
        <v>609351.19000000006</v>
      </c>
      <c r="BI60">
        <v>1.2244364370569293E-2</v>
      </c>
      <c r="BJ60">
        <v>1.2136048839598871E-2</v>
      </c>
      <c r="BK60">
        <v>1</v>
      </c>
      <c r="BL60" t="s">
        <v>66</v>
      </c>
      <c r="BM60">
        <v>0</v>
      </c>
      <c r="BN60" t="s">
        <v>576</v>
      </c>
    </row>
    <row r="61" spans="1:66">
      <c r="A61" s="142" t="str">
        <f t="shared" si="73"/>
        <v>동화운수</v>
      </c>
      <c r="B61" s="142" t="str">
        <f t="shared" si="1"/>
        <v>45</v>
      </c>
      <c r="C61" s="143" t="str">
        <f t="shared" si="74"/>
        <v>70바1802</v>
      </c>
      <c r="D61" s="131" t="str">
        <f t="shared" si="75"/>
        <v>대형</v>
      </c>
      <c r="E61" s="127" t="str">
        <f t="shared" si="76"/>
        <v>C</v>
      </c>
      <c r="F61" s="150">
        <f t="shared" si="77"/>
        <v>0.87875000000000003</v>
      </c>
      <c r="G61" s="151">
        <f t="shared" si="78"/>
        <v>2.109</v>
      </c>
      <c r="H61" s="152">
        <f t="shared" si="79"/>
        <v>2.4</v>
      </c>
      <c r="I61" s="153">
        <f t="shared" si="80"/>
        <v>6217.42</v>
      </c>
      <c r="J61" s="154">
        <f t="shared" si="81"/>
        <v>1.4985371592485138E-2</v>
      </c>
      <c r="K61" s="154">
        <f t="shared" si="82"/>
        <v>0.34584727761396777</v>
      </c>
      <c r="L61" s="154">
        <f t="shared" si="83"/>
        <v>0.10052401156749906</v>
      </c>
      <c r="M61" s="155">
        <f t="shared" si="84"/>
        <v>13.663</v>
      </c>
      <c r="N61" s="156">
        <f t="shared" si="85"/>
        <v>0.83599999999999997</v>
      </c>
      <c r="O61" s="156">
        <f t="shared" si="86"/>
        <v>23.225000000000001</v>
      </c>
      <c r="P61" s="157">
        <f t="shared" si="87"/>
        <v>0</v>
      </c>
      <c r="Q61" s="158">
        <f t="shared" si="88"/>
        <v>74</v>
      </c>
      <c r="R61" s="159">
        <f t="shared" si="89"/>
        <v>25.038203938176977</v>
      </c>
      <c r="S61" s="144">
        <f t="shared" si="90"/>
        <v>52</v>
      </c>
      <c r="T61" s="144">
        <f t="shared" si="91"/>
        <v>1444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230</v>
      </c>
      <c r="Z61" s="4" t="s">
        <v>141</v>
      </c>
      <c r="AA61" s="4" t="s">
        <v>48</v>
      </c>
      <c r="AB61" s="4">
        <v>507</v>
      </c>
      <c r="AC61" s="4">
        <v>6217.42</v>
      </c>
      <c r="AD61" s="4">
        <v>2948.6880000000001</v>
      </c>
      <c r="AE61" s="4">
        <v>2.109</v>
      </c>
      <c r="AF61" s="4">
        <v>2.4</v>
      </c>
      <c r="AG61" s="4">
        <v>13.663</v>
      </c>
      <c r="AH61" s="4">
        <v>388.50127700000002</v>
      </c>
      <c r="AI61" s="4">
        <v>5.8218360000000002</v>
      </c>
      <c r="AJ61" s="4">
        <v>134.362109</v>
      </c>
      <c r="AK61" s="4">
        <v>625</v>
      </c>
      <c r="AL61" s="4">
        <v>52</v>
      </c>
      <c r="AM61" s="4">
        <v>1444</v>
      </c>
      <c r="AN61" s="4">
        <v>74</v>
      </c>
      <c r="AO61" s="4">
        <v>16.003602000000001</v>
      </c>
      <c r="AP61" s="4">
        <v>1752.5</v>
      </c>
      <c r="AQ61" s="4">
        <v>0</v>
      </c>
      <c r="AR61" s="4">
        <v>8</v>
      </c>
      <c r="AS61" s="4">
        <v>3085</v>
      </c>
      <c r="AT61" s="4">
        <v>0.83599999999999997</v>
      </c>
      <c r="AU61" s="4">
        <v>23.225000000000001</v>
      </c>
      <c r="AV61" s="4">
        <v>55592</v>
      </c>
      <c r="AW61" s="4">
        <v>0</v>
      </c>
      <c r="AX61" s="4">
        <v>0.57999999999999996</v>
      </c>
      <c r="AY61">
        <v>0.87875000000000003</v>
      </c>
      <c r="AZ61" t="s">
        <v>69</v>
      </c>
      <c r="BA61" t="s">
        <v>231</v>
      </c>
      <c r="BB61">
        <v>10</v>
      </c>
      <c r="BC61" t="s">
        <v>617</v>
      </c>
      <c r="BD61">
        <v>7</v>
      </c>
      <c r="BE61">
        <v>219658.76900000006</v>
      </c>
      <c r="BF61">
        <v>2.8304902318741477E-2</v>
      </c>
      <c r="BG61">
        <v>2.4872932912594074E-2</v>
      </c>
      <c r="BH61">
        <v>609351.19000000006</v>
      </c>
      <c r="BI61">
        <v>1.0203344314466669E-2</v>
      </c>
      <c r="BJ61">
        <v>8.966188816337586E-3</v>
      </c>
      <c r="BK61">
        <v>1</v>
      </c>
      <c r="BL61" t="s">
        <v>69</v>
      </c>
      <c r="BM61">
        <v>0</v>
      </c>
      <c r="BN61" t="s">
        <v>576</v>
      </c>
    </row>
    <row r="62" spans="1:66">
      <c r="A62" s="139" t="str">
        <f t="shared" si="73"/>
        <v>동화운수</v>
      </c>
      <c r="B62" s="139" t="str">
        <f t="shared" si="1"/>
        <v>45</v>
      </c>
      <c r="C62" s="140" t="str">
        <f t="shared" si="74"/>
        <v>70바1808</v>
      </c>
      <c r="D62" s="114" t="str">
        <f t="shared" si="75"/>
        <v>대형</v>
      </c>
      <c r="E62" s="110" t="str">
        <f t="shared" si="76"/>
        <v>B</v>
      </c>
      <c r="F62" s="160">
        <f t="shared" si="77"/>
        <v>0.94440000000000013</v>
      </c>
      <c r="G62" s="161">
        <f t="shared" si="78"/>
        <v>2.3610000000000002</v>
      </c>
      <c r="H62" s="162">
        <f t="shared" si="79"/>
        <v>2.5</v>
      </c>
      <c r="I62" s="163">
        <f t="shared" si="80"/>
        <v>6329.3729999999996</v>
      </c>
      <c r="J62" s="164">
        <f t="shared" si="81"/>
        <v>4.4698606012957475E-3</v>
      </c>
      <c r="K62" s="164">
        <f t="shared" si="82"/>
        <v>0.32683025787070968</v>
      </c>
      <c r="L62" s="164">
        <f t="shared" si="83"/>
        <v>0.17758473074663164</v>
      </c>
      <c r="M62" s="165">
        <f t="shared" si="84"/>
        <v>9.5920000000000005</v>
      </c>
      <c r="N62" s="166">
        <f t="shared" si="85"/>
        <v>0.158</v>
      </c>
      <c r="O62" s="166">
        <f t="shared" si="86"/>
        <v>5.5460000000000003</v>
      </c>
      <c r="P62" s="167">
        <f t="shared" si="87"/>
        <v>0</v>
      </c>
      <c r="Q62" s="168">
        <f t="shared" si="88"/>
        <v>71</v>
      </c>
      <c r="R62" s="169">
        <f t="shared" si="89"/>
        <v>23.318824971577225</v>
      </c>
      <c r="S62" s="141">
        <f t="shared" si="90"/>
        <v>10</v>
      </c>
      <c r="T62" s="141">
        <f t="shared" si="91"/>
        <v>351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232</v>
      </c>
      <c r="Z62" s="4" t="s">
        <v>141</v>
      </c>
      <c r="AA62" s="4" t="s">
        <v>48</v>
      </c>
      <c r="AB62" s="4">
        <v>507</v>
      </c>
      <c r="AC62" s="4">
        <v>6329.3729999999996</v>
      </c>
      <c r="AD62" s="4">
        <v>2680.752</v>
      </c>
      <c r="AE62" s="4">
        <v>2.3610000000000002</v>
      </c>
      <c r="AF62" s="4">
        <v>2.5</v>
      </c>
      <c r="AG62" s="4">
        <v>9.5920000000000005</v>
      </c>
      <c r="AH62" s="4">
        <v>405.90348599999999</v>
      </c>
      <c r="AI62" s="4">
        <v>1.8143320000000001</v>
      </c>
      <c r="AJ62" s="4">
        <v>132.661541</v>
      </c>
      <c r="AK62" s="4">
        <v>1124</v>
      </c>
      <c r="AL62" s="4">
        <v>10</v>
      </c>
      <c r="AM62" s="4">
        <v>351</v>
      </c>
      <c r="AN62" s="4">
        <v>71</v>
      </c>
      <c r="AO62" s="4">
        <v>15.593294999999999</v>
      </c>
      <c r="AP62" s="4">
        <v>472.6</v>
      </c>
      <c r="AQ62" s="4">
        <v>0</v>
      </c>
      <c r="AR62" s="4">
        <v>2</v>
      </c>
      <c r="AS62" s="4">
        <v>885</v>
      </c>
      <c r="AT62" s="4">
        <v>0.158</v>
      </c>
      <c r="AU62" s="4">
        <v>5.5460000000000003</v>
      </c>
      <c r="AV62" s="4">
        <v>54279</v>
      </c>
      <c r="AW62" s="4">
        <v>0</v>
      </c>
      <c r="AX62" s="4">
        <v>0.56000000000000005</v>
      </c>
      <c r="AY62">
        <v>0.94440000000000013</v>
      </c>
      <c r="AZ62" t="s">
        <v>68</v>
      </c>
      <c r="BA62" t="s">
        <v>231</v>
      </c>
      <c r="BB62">
        <v>1</v>
      </c>
      <c r="BC62" t="s">
        <v>254</v>
      </c>
      <c r="BD62">
        <v>7</v>
      </c>
      <c r="BE62">
        <v>219658.76900000006</v>
      </c>
      <c r="BF62">
        <v>2.8814570111699012E-2</v>
      </c>
      <c r="BG62">
        <v>2.7212480013488551E-2</v>
      </c>
      <c r="BH62">
        <v>609351.19000000006</v>
      </c>
      <c r="BI62">
        <v>1.0387069236707323E-2</v>
      </c>
      <c r="BJ62">
        <v>9.8095481871463969E-3</v>
      </c>
      <c r="BK62">
        <v>1</v>
      </c>
      <c r="BL62" t="s">
        <v>67</v>
      </c>
      <c r="BM62">
        <v>2</v>
      </c>
      <c r="BN62" t="s">
        <v>575</v>
      </c>
    </row>
    <row r="63" spans="1:66">
      <c r="A63" s="142" t="str">
        <f t="shared" si="73"/>
        <v>동화운수</v>
      </c>
      <c r="B63" s="142" t="str">
        <f t="shared" si="1"/>
        <v>45</v>
      </c>
      <c r="C63" s="143" t="str">
        <f t="shared" si="74"/>
        <v>70바1810</v>
      </c>
      <c r="D63" s="131" t="str">
        <f t="shared" si="75"/>
        <v>대형</v>
      </c>
      <c r="E63" s="127" t="str">
        <f t="shared" si="76"/>
        <v>B</v>
      </c>
      <c r="F63" s="150">
        <f t="shared" si="77"/>
        <v>0.91615384615384621</v>
      </c>
      <c r="G63" s="151">
        <f t="shared" si="78"/>
        <v>2.3820000000000001</v>
      </c>
      <c r="H63" s="152">
        <f t="shared" si="79"/>
        <v>2.6</v>
      </c>
      <c r="I63" s="153">
        <f t="shared" si="80"/>
        <v>6530.8509999999997</v>
      </c>
      <c r="J63" s="154">
        <f t="shared" si="81"/>
        <v>8.5531774101202437E-3</v>
      </c>
      <c r="K63" s="154">
        <f t="shared" si="82"/>
        <v>0.3608807245143365</v>
      </c>
      <c r="L63" s="154">
        <f t="shared" si="83"/>
        <v>0.19629907342856237</v>
      </c>
      <c r="M63" s="155">
        <f t="shared" si="84"/>
        <v>10.494</v>
      </c>
      <c r="N63" s="156">
        <f t="shared" si="85"/>
        <v>0.19900000000000001</v>
      </c>
      <c r="O63" s="156">
        <f t="shared" si="86"/>
        <v>8.1920000000000002</v>
      </c>
      <c r="P63" s="157">
        <f t="shared" si="87"/>
        <v>0</v>
      </c>
      <c r="Q63" s="158">
        <f t="shared" si="88"/>
        <v>77</v>
      </c>
      <c r="R63" s="159">
        <f t="shared" si="89"/>
        <v>24.809090434384906</v>
      </c>
      <c r="S63" s="144">
        <f t="shared" si="90"/>
        <v>13</v>
      </c>
      <c r="T63" s="144">
        <f t="shared" si="91"/>
        <v>535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233</v>
      </c>
      <c r="Z63" s="4" t="s">
        <v>141</v>
      </c>
      <c r="AA63" s="4" t="s">
        <v>48</v>
      </c>
      <c r="AB63" s="4">
        <v>507</v>
      </c>
      <c r="AC63" s="4">
        <v>6530.8509999999997</v>
      </c>
      <c r="AD63" s="4">
        <v>2741.3209999999999</v>
      </c>
      <c r="AE63" s="4">
        <v>2.3820000000000001</v>
      </c>
      <c r="AF63" s="4">
        <v>2.6</v>
      </c>
      <c r="AG63" s="4">
        <v>10.494</v>
      </c>
      <c r="AH63" s="4">
        <v>417.47292599999997</v>
      </c>
      <c r="AI63" s="4">
        <v>3.5707200000000001</v>
      </c>
      <c r="AJ63" s="4">
        <v>150.65793199999999</v>
      </c>
      <c r="AK63" s="4">
        <v>1282</v>
      </c>
      <c r="AL63" s="4">
        <v>13</v>
      </c>
      <c r="AM63" s="4">
        <v>535</v>
      </c>
      <c r="AN63" s="4">
        <v>77</v>
      </c>
      <c r="AO63" s="4">
        <v>15.643770999999999</v>
      </c>
      <c r="AP63" s="4">
        <v>798.2</v>
      </c>
      <c r="AQ63" s="4">
        <v>0</v>
      </c>
      <c r="AR63" s="4">
        <v>2</v>
      </c>
      <c r="AS63" s="4">
        <v>107</v>
      </c>
      <c r="AT63" s="4">
        <v>0.19900000000000001</v>
      </c>
      <c r="AU63" s="4">
        <v>8.1920000000000002</v>
      </c>
      <c r="AV63" s="4">
        <v>52889</v>
      </c>
      <c r="AW63" s="4">
        <v>0</v>
      </c>
      <c r="AX63" s="4">
        <v>0.56000000000000005</v>
      </c>
      <c r="AY63">
        <v>0.91615384615384621</v>
      </c>
      <c r="AZ63" t="s">
        <v>68</v>
      </c>
      <c r="BA63" t="s">
        <v>231</v>
      </c>
      <c r="BB63">
        <v>5</v>
      </c>
      <c r="BC63" t="s">
        <v>618</v>
      </c>
      <c r="BD63">
        <v>9</v>
      </c>
      <c r="BE63">
        <v>219658.76900000006</v>
      </c>
      <c r="BF63">
        <v>2.9731801874934471E-2</v>
      </c>
      <c r="BG63">
        <v>2.7238904640805351E-2</v>
      </c>
      <c r="BH63">
        <v>609351.19000000006</v>
      </c>
      <c r="BI63">
        <v>1.0717712719983364E-2</v>
      </c>
      <c r="BJ63">
        <v>9.819073730384759E-3</v>
      </c>
      <c r="BK63">
        <v>1</v>
      </c>
      <c r="BL63" t="s">
        <v>66</v>
      </c>
      <c r="BM63">
        <v>-1</v>
      </c>
      <c r="BN63" t="s">
        <v>582</v>
      </c>
    </row>
    <row r="64" spans="1:66">
      <c r="A64" s="139" t="str">
        <f t="shared" si="73"/>
        <v>동화운수</v>
      </c>
      <c r="B64" s="139" t="str">
        <f t="shared" si="1"/>
        <v>45</v>
      </c>
      <c r="C64" s="140" t="str">
        <f t="shared" si="74"/>
        <v>70바1813</v>
      </c>
      <c r="D64" s="114" t="str">
        <f t="shared" si="75"/>
        <v>대형</v>
      </c>
      <c r="E64" s="110" t="str">
        <f t="shared" si="76"/>
        <v>C</v>
      </c>
      <c r="F64" s="160">
        <f t="shared" si="77"/>
        <v>0.89000000000000012</v>
      </c>
      <c r="G64" s="161">
        <f t="shared" si="78"/>
        <v>2.1360000000000001</v>
      </c>
      <c r="H64" s="162">
        <f t="shared" si="79"/>
        <v>2.4</v>
      </c>
      <c r="I64" s="163">
        <f t="shared" si="80"/>
        <v>5487.2070000000003</v>
      </c>
      <c r="J64" s="164">
        <f t="shared" si="81"/>
        <v>1.1475335309901944E-2</v>
      </c>
      <c r="K64" s="164">
        <f t="shared" si="82"/>
        <v>0.3501212553431346</v>
      </c>
      <c r="L64" s="164">
        <f t="shared" si="83"/>
        <v>0.24383989887751636</v>
      </c>
      <c r="M64" s="165">
        <f t="shared" si="84"/>
        <v>12.654</v>
      </c>
      <c r="N64" s="166">
        <f t="shared" si="85"/>
        <v>0.69299999999999995</v>
      </c>
      <c r="O64" s="166">
        <f t="shared" si="86"/>
        <v>14.651999999999999</v>
      </c>
      <c r="P64" s="167">
        <f t="shared" si="87"/>
        <v>0</v>
      </c>
      <c r="Q64" s="168">
        <f t="shared" si="88"/>
        <v>70</v>
      </c>
      <c r="R64" s="169">
        <f t="shared" si="89"/>
        <v>24.988564645006839</v>
      </c>
      <c r="S64" s="141">
        <f t="shared" si="90"/>
        <v>38</v>
      </c>
      <c r="T64" s="141">
        <f t="shared" si="91"/>
        <v>804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234</v>
      </c>
      <c r="Z64" s="4" t="s">
        <v>141</v>
      </c>
      <c r="AA64" s="4" t="s">
        <v>48</v>
      </c>
      <c r="AB64" s="4">
        <v>507</v>
      </c>
      <c r="AC64" s="4">
        <v>5487.2070000000003</v>
      </c>
      <c r="AD64" s="4">
        <v>2569.1320000000001</v>
      </c>
      <c r="AE64" s="4">
        <v>2.1360000000000001</v>
      </c>
      <c r="AF64" s="4">
        <v>2.4</v>
      </c>
      <c r="AG64" s="4">
        <v>12.654</v>
      </c>
      <c r="AH64" s="4">
        <v>343.965461</v>
      </c>
      <c r="AI64" s="4">
        <v>3.9471189999999998</v>
      </c>
      <c r="AJ64" s="4">
        <v>120.429619</v>
      </c>
      <c r="AK64" s="4">
        <v>1338</v>
      </c>
      <c r="AL64" s="4">
        <v>38</v>
      </c>
      <c r="AM64" s="4">
        <v>804</v>
      </c>
      <c r="AN64" s="4">
        <v>70</v>
      </c>
      <c r="AO64" s="4">
        <v>15.952783999999999</v>
      </c>
      <c r="AP64" s="4">
        <v>95.8</v>
      </c>
      <c r="AQ64" s="4">
        <v>0</v>
      </c>
      <c r="AR64" s="4">
        <v>2</v>
      </c>
      <c r="AS64" s="4">
        <v>236</v>
      </c>
      <c r="AT64" s="4">
        <v>0.69299999999999995</v>
      </c>
      <c r="AU64" s="4">
        <v>14.651999999999999</v>
      </c>
      <c r="AV64" s="4">
        <v>48497</v>
      </c>
      <c r="AW64" s="4">
        <v>0</v>
      </c>
      <c r="AX64" s="4">
        <v>0.56000000000000005</v>
      </c>
      <c r="AY64">
        <v>0.89000000000000012</v>
      </c>
      <c r="AZ64" t="s">
        <v>69</v>
      </c>
      <c r="BA64" t="s">
        <v>231</v>
      </c>
      <c r="BB64">
        <v>6</v>
      </c>
      <c r="BC64" t="s">
        <v>598</v>
      </c>
      <c r="BD64">
        <v>10</v>
      </c>
      <c r="BE64">
        <v>219658.76900000006</v>
      </c>
      <c r="BF64">
        <v>2.4980596153664134E-2</v>
      </c>
      <c r="BG64">
        <v>2.2232730576761082E-2</v>
      </c>
      <c r="BH64">
        <v>609351.19000000006</v>
      </c>
      <c r="BI64">
        <v>9.004999235334224E-3</v>
      </c>
      <c r="BJ64">
        <v>8.0144493194474597E-3</v>
      </c>
      <c r="BK64">
        <v>1</v>
      </c>
      <c r="BL64" t="s">
        <v>68</v>
      </c>
      <c r="BM64">
        <v>-1</v>
      </c>
      <c r="BN64" t="s">
        <v>582</v>
      </c>
    </row>
    <row r="65" spans="1:66">
      <c r="A65" s="142" t="str">
        <f t="shared" si="73"/>
        <v>동화운수</v>
      </c>
      <c r="B65" s="142" t="str">
        <f t="shared" si="1"/>
        <v>45</v>
      </c>
      <c r="C65" s="143" t="str">
        <f t="shared" si="74"/>
        <v>70바1818</v>
      </c>
      <c r="D65" s="131" t="str">
        <f t="shared" si="75"/>
        <v>대형</v>
      </c>
      <c r="E65" s="127" t="str">
        <f t="shared" si="76"/>
        <v>A</v>
      </c>
      <c r="F65" s="150">
        <f t="shared" si="77"/>
        <v>0.97</v>
      </c>
      <c r="G65" s="151">
        <f t="shared" si="78"/>
        <v>2.3279999999999998</v>
      </c>
      <c r="H65" s="152">
        <f t="shared" si="79"/>
        <v>2.4</v>
      </c>
      <c r="I65" s="153">
        <f t="shared" si="80"/>
        <v>5455.0749999999998</v>
      </c>
      <c r="J65" s="154">
        <f t="shared" si="81"/>
        <v>7.5472797466808513E-3</v>
      </c>
      <c r="K65" s="154">
        <f t="shared" si="82"/>
        <v>0.34617961276122922</v>
      </c>
      <c r="L65" s="154">
        <f t="shared" si="83"/>
        <v>0.13913649216555227</v>
      </c>
      <c r="M65" s="155">
        <f t="shared" si="84"/>
        <v>10.601000000000001</v>
      </c>
      <c r="N65" s="156">
        <f t="shared" si="85"/>
        <v>0.16500000000000001</v>
      </c>
      <c r="O65" s="156">
        <f t="shared" si="86"/>
        <v>8.3230000000000004</v>
      </c>
      <c r="P65" s="157">
        <f t="shared" si="87"/>
        <v>0</v>
      </c>
      <c r="Q65" s="158">
        <f t="shared" si="88"/>
        <v>69</v>
      </c>
      <c r="R65" s="159">
        <f t="shared" si="89"/>
        <v>24.38569185291048</v>
      </c>
      <c r="S65" s="144">
        <f t="shared" si="90"/>
        <v>9</v>
      </c>
      <c r="T65" s="144">
        <f t="shared" si="91"/>
        <v>454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235</v>
      </c>
      <c r="Z65" s="4" t="s">
        <v>141</v>
      </c>
      <c r="AA65" s="4" t="s">
        <v>48</v>
      </c>
      <c r="AB65" s="4">
        <v>507</v>
      </c>
      <c r="AC65" s="4">
        <v>5455.0749999999998</v>
      </c>
      <c r="AD65" s="4">
        <v>2343.5189999999998</v>
      </c>
      <c r="AE65" s="4">
        <v>2.3279999999999998</v>
      </c>
      <c r="AF65" s="4">
        <v>2.4</v>
      </c>
      <c r="AG65" s="4">
        <v>10.601000000000001</v>
      </c>
      <c r="AH65" s="4">
        <v>346.13822299999998</v>
      </c>
      <c r="AI65" s="4">
        <v>2.6124019999999999</v>
      </c>
      <c r="AJ65" s="4">
        <v>119.825996</v>
      </c>
      <c r="AK65" s="4">
        <v>759</v>
      </c>
      <c r="AL65" s="4">
        <v>9</v>
      </c>
      <c r="AM65" s="4">
        <v>454</v>
      </c>
      <c r="AN65" s="4">
        <v>69</v>
      </c>
      <c r="AO65" s="4">
        <v>15.759816000000001</v>
      </c>
      <c r="AP65" s="4">
        <v>117.2</v>
      </c>
      <c r="AQ65" s="4">
        <v>0</v>
      </c>
      <c r="AR65" s="4">
        <v>3</v>
      </c>
      <c r="AS65" s="4">
        <v>1062</v>
      </c>
      <c r="AT65" s="4">
        <v>0.16500000000000001</v>
      </c>
      <c r="AU65" s="4">
        <v>8.3230000000000004</v>
      </c>
      <c r="AV65" s="4">
        <v>44424</v>
      </c>
      <c r="AW65" s="4">
        <v>0</v>
      </c>
      <c r="AX65" s="4">
        <v>0.56000000000000005</v>
      </c>
      <c r="AY65">
        <v>0.97</v>
      </c>
      <c r="AZ65" t="s">
        <v>66</v>
      </c>
      <c r="BA65" t="s">
        <v>231</v>
      </c>
      <c r="BB65">
        <v>5</v>
      </c>
      <c r="BC65" t="s">
        <v>694</v>
      </c>
      <c r="BD65">
        <v>8</v>
      </c>
      <c r="BE65">
        <v>219658.76900000006</v>
      </c>
      <c r="BF65">
        <v>2.4834314718389407E-2</v>
      </c>
      <c r="BG65">
        <v>2.4089285276837725E-2</v>
      </c>
      <c r="BH65">
        <v>609351.19000000006</v>
      </c>
      <c r="BI65">
        <v>8.952267739068499E-3</v>
      </c>
      <c r="BJ65">
        <v>8.6836997068964437E-3</v>
      </c>
      <c r="BK65">
        <v>1</v>
      </c>
      <c r="BL65" t="s">
        <v>66</v>
      </c>
      <c r="BM65">
        <v>0</v>
      </c>
      <c r="BN65" t="s">
        <v>576</v>
      </c>
    </row>
    <row r="66" spans="1:66">
      <c r="A66" s="139" t="str">
        <f t="shared" si="73"/>
        <v>동화운수</v>
      </c>
      <c r="B66" s="139" t="str">
        <f t="shared" si="1"/>
        <v>45</v>
      </c>
      <c r="C66" s="140" t="str">
        <f t="shared" si="74"/>
        <v>70바1822</v>
      </c>
      <c r="D66" s="114" t="str">
        <f t="shared" si="75"/>
        <v>대형</v>
      </c>
      <c r="E66" s="110" t="str">
        <f t="shared" si="76"/>
        <v>C</v>
      </c>
      <c r="F66" s="160">
        <f t="shared" si="77"/>
        <v>0.89559999999999995</v>
      </c>
      <c r="G66" s="161">
        <f t="shared" si="78"/>
        <v>2.2389999999999999</v>
      </c>
      <c r="H66" s="162">
        <f t="shared" si="79"/>
        <v>2.5</v>
      </c>
      <c r="I66" s="163">
        <f t="shared" si="80"/>
        <v>6042.3549999999996</v>
      </c>
      <c r="J66" s="164">
        <f t="shared" si="81"/>
        <v>5.5709517795342429E-3</v>
      </c>
      <c r="K66" s="164">
        <f t="shared" si="82"/>
        <v>0.35358671250806106</v>
      </c>
      <c r="L66" s="164">
        <f t="shared" si="83"/>
        <v>0.18899915678572346</v>
      </c>
      <c r="M66" s="165">
        <f t="shared" si="84"/>
        <v>11.292999999999999</v>
      </c>
      <c r="N66" s="166">
        <f t="shared" si="85"/>
        <v>0.16500000000000001</v>
      </c>
      <c r="O66" s="166">
        <f t="shared" si="86"/>
        <v>19.032</v>
      </c>
      <c r="P66" s="167">
        <f t="shared" si="87"/>
        <v>0</v>
      </c>
      <c r="Q66" s="168">
        <f t="shared" si="88"/>
        <v>75</v>
      </c>
      <c r="R66" s="169">
        <f t="shared" si="89"/>
        <v>24.375791791008545</v>
      </c>
      <c r="S66" s="141">
        <f t="shared" si="90"/>
        <v>10</v>
      </c>
      <c r="T66" s="141">
        <f t="shared" si="91"/>
        <v>1150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237</v>
      </c>
      <c r="Z66" s="4" t="s">
        <v>141</v>
      </c>
      <c r="AA66" s="4" t="s">
        <v>48</v>
      </c>
      <c r="AB66" s="4">
        <v>507</v>
      </c>
      <c r="AC66" s="4">
        <v>6042.3549999999996</v>
      </c>
      <c r="AD66" s="4">
        <v>2699.152</v>
      </c>
      <c r="AE66" s="4">
        <v>2.2389999999999999</v>
      </c>
      <c r="AF66" s="4">
        <v>2.5</v>
      </c>
      <c r="AG66" s="4">
        <v>11.292999999999999</v>
      </c>
      <c r="AH66" s="4">
        <v>386.80876899999998</v>
      </c>
      <c r="AI66" s="4">
        <v>2.1548929999999999</v>
      </c>
      <c r="AJ66" s="4">
        <v>136.77044100000001</v>
      </c>
      <c r="AK66" s="4">
        <v>1142</v>
      </c>
      <c r="AL66" s="4">
        <v>10</v>
      </c>
      <c r="AM66" s="4">
        <v>1150</v>
      </c>
      <c r="AN66" s="4">
        <v>75</v>
      </c>
      <c r="AO66" s="4">
        <v>15.621039</v>
      </c>
      <c r="AP66" s="4">
        <v>1793.4</v>
      </c>
      <c r="AQ66" s="4">
        <v>0</v>
      </c>
      <c r="AR66" s="4">
        <v>7</v>
      </c>
      <c r="AS66" s="4">
        <v>1782</v>
      </c>
      <c r="AT66" s="4">
        <v>0.16500000000000001</v>
      </c>
      <c r="AU66" s="4">
        <v>19.032</v>
      </c>
      <c r="AV66" s="4">
        <v>42074</v>
      </c>
      <c r="AW66" s="4">
        <v>0</v>
      </c>
      <c r="AX66" s="4">
        <v>0.56000000000000005</v>
      </c>
      <c r="AY66">
        <v>0.89559999999999995</v>
      </c>
      <c r="AZ66" t="s">
        <v>69</v>
      </c>
      <c r="BA66" t="s">
        <v>231</v>
      </c>
      <c r="BB66">
        <v>3</v>
      </c>
      <c r="BC66" t="s">
        <v>479</v>
      </c>
      <c r="BD66">
        <v>10</v>
      </c>
      <c r="BE66">
        <v>219658.76900000006</v>
      </c>
      <c r="BF66">
        <v>2.7507916153349642E-2</v>
      </c>
      <c r="BG66">
        <v>2.4636089706939937E-2</v>
      </c>
      <c r="BH66">
        <v>609351.19000000006</v>
      </c>
      <c r="BI66">
        <v>9.9160469351015773E-3</v>
      </c>
      <c r="BJ66">
        <v>8.8808116350769725E-3</v>
      </c>
      <c r="BK66">
        <v>1</v>
      </c>
      <c r="BL66" t="s">
        <v>68</v>
      </c>
      <c r="BM66">
        <v>-1</v>
      </c>
      <c r="BN66" t="s">
        <v>582</v>
      </c>
    </row>
    <row r="67" spans="1:66">
      <c r="A67" s="142" t="str">
        <f t="shared" si="73"/>
        <v>동화운수</v>
      </c>
      <c r="B67" s="142" t="str">
        <f t="shared" si="1"/>
        <v>45</v>
      </c>
      <c r="C67" s="143" t="str">
        <f t="shared" si="74"/>
        <v>70바1827</v>
      </c>
      <c r="D67" s="131" t="str">
        <f t="shared" si="75"/>
        <v>대형</v>
      </c>
      <c r="E67" s="127" t="str">
        <f t="shared" si="76"/>
        <v>F</v>
      </c>
      <c r="F67" s="150">
        <f t="shared" si="77"/>
        <v>0.7772</v>
      </c>
      <c r="G67" s="151">
        <f t="shared" si="78"/>
        <v>1.9430000000000001</v>
      </c>
      <c r="H67" s="152">
        <f t="shared" si="79"/>
        <v>2.5</v>
      </c>
      <c r="I67" s="153">
        <f t="shared" si="80"/>
        <v>6368.16</v>
      </c>
      <c r="J67" s="154">
        <f t="shared" si="81"/>
        <v>1.7115290560090042E-2</v>
      </c>
      <c r="K67" s="154">
        <f t="shared" si="82"/>
        <v>0.35025401725171734</v>
      </c>
      <c r="L67" s="154">
        <f t="shared" si="83"/>
        <v>0.15483279314590087</v>
      </c>
      <c r="M67" s="155">
        <f t="shared" si="84"/>
        <v>14.452999999999999</v>
      </c>
      <c r="N67" s="156">
        <f t="shared" si="85"/>
        <v>0.251</v>
      </c>
      <c r="O67" s="156">
        <f t="shared" si="86"/>
        <v>9.2490000000000006</v>
      </c>
      <c r="P67" s="157">
        <f t="shared" si="87"/>
        <v>0</v>
      </c>
      <c r="Q67" s="158">
        <f t="shared" si="88"/>
        <v>74</v>
      </c>
      <c r="R67" s="159">
        <f t="shared" si="89"/>
        <v>24.812426199692748</v>
      </c>
      <c r="S67" s="144">
        <f t="shared" si="90"/>
        <v>16</v>
      </c>
      <c r="T67" s="144">
        <f t="shared" si="91"/>
        <v>589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238</v>
      </c>
      <c r="Z67" s="4" t="s">
        <v>141</v>
      </c>
      <c r="AA67" s="4" t="s">
        <v>48</v>
      </c>
      <c r="AB67" s="4">
        <v>507</v>
      </c>
      <c r="AC67" s="4">
        <v>6368.16</v>
      </c>
      <c r="AD67" s="4">
        <v>3277.3</v>
      </c>
      <c r="AE67" s="4">
        <v>1.9430000000000001</v>
      </c>
      <c r="AF67" s="4">
        <v>2.5</v>
      </c>
      <c r="AG67" s="4">
        <v>14.452999999999999</v>
      </c>
      <c r="AH67" s="4">
        <v>405.69016199999999</v>
      </c>
      <c r="AI67" s="4">
        <v>6.943505</v>
      </c>
      <c r="AJ67" s="4">
        <v>142.09460899999999</v>
      </c>
      <c r="AK67" s="4">
        <v>986</v>
      </c>
      <c r="AL67" s="4">
        <v>16</v>
      </c>
      <c r="AM67" s="4">
        <v>589</v>
      </c>
      <c r="AN67" s="4">
        <v>74</v>
      </c>
      <c r="AO67" s="4">
        <v>15.697101999999999</v>
      </c>
      <c r="AP67" s="4">
        <v>1274.5</v>
      </c>
      <c r="AQ67" s="4">
        <v>0</v>
      </c>
      <c r="AR67" s="4">
        <v>6</v>
      </c>
      <c r="AS67" s="4">
        <v>3002</v>
      </c>
      <c r="AT67" s="4">
        <v>0.251</v>
      </c>
      <c r="AU67" s="4">
        <v>9.2490000000000006</v>
      </c>
      <c r="AV67" s="4">
        <v>52544</v>
      </c>
      <c r="AW67" s="4">
        <v>0</v>
      </c>
      <c r="AX67" s="4">
        <v>0.56000000000000005</v>
      </c>
      <c r="AY67">
        <v>0.7772</v>
      </c>
      <c r="AZ67" t="s">
        <v>70</v>
      </c>
      <c r="BA67" t="s">
        <v>231</v>
      </c>
      <c r="BB67">
        <v>2</v>
      </c>
      <c r="BC67" t="s">
        <v>495</v>
      </c>
      <c r="BD67">
        <v>12</v>
      </c>
      <c r="BE67">
        <v>219658.76900000006</v>
      </c>
      <c r="BF67">
        <v>2.8991148539123417E-2</v>
      </c>
      <c r="BG67">
        <v>2.2531920644606719E-2</v>
      </c>
      <c r="BH67">
        <v>609351.19000000006</v>
      </c>
      <c r="BI67">
        <v>1.0450722185346022E-2</v>
      </c>
      <c r="BJ67">
        <v>8.1223012824509291E-3</v>
      </c>
      <c r="BK67">
        <v>1</v>
      </c>
      <c r="BL67" t="s">
        <v>70</v>
      </c>
      <c r="BM67">
        <v>0</v>
      </c>
      <c r="BN67" t="s">
        <v>576</v>
      </c>
    </row>
    <row r="68" spans="1:66">
      <c r="A68" s="139" t="str">
        <f t="shared" si="73"/>
        <v>동화운수</v>
      </c>
      <c r="B68" s="139" t="str">
        <f t="shared" si="1"/>
        <v>45</v>
      </c>
      <c r="C68" s="140" t="str">
        <f t="shared" si="74"/>
        <v>70바1830</v>
      </c>
      <c r="D68" s="114" t="str">
        <f t="shared" si="75"/>
        <v>대형</v>
      </c>
      <c r="E68" s="110" t="str">
        <f t="shared" si="76"/>
        <v>F</v>
      </c>
      <c r="F68" s="160">
        <f t="shared" si="77"/>
        <v>0.79192307692307695</v>
      </c>
      <c r="G68" s="161">
        <f t="shared" si="78"/>
        <v>2.0590000000000002</v>
      </c>
      <c r="H68" s="162">
        <f t="shared" si="79"/>
        <v>2.6</v>
      </c>
      <c r="I68" s="163">
        <f t="shared" si="80"/>
        <v>6621.2370000000001</v>
      </c>
      <c r="J68" s="164">
        <f t="shared" si="81"/>
        <v>1.223854239440972E-2</v>
      </c>
      <c r="K68" s="164">
        <f t="shared" si="82"/>
        <v>0.34537665081468844</v>
      </c>
      <c r="L68" s="164">
        <f t="shared" si="83"/>
        <v>0.22261701250083632</v>
      </c>
      <c r="M68" s="165">
        <f t="shared" si="84"/>
        <v>12.804</v>
      </c>
      <c r="N68" s="166">
        <f t="shared" si="85"/>
        <v>0.13600000000000001</v>
      </c>
      <c r="O68" s="166">
        <f t="shared" si="86"/>
        <v>16.523</v>
      </c>
      <c r="P68" s="167">
        <f t="shared" si="87"/>
        <v>0</v>
      </c>
      <c r="Q68" s="168">
        <f t="shared" si="88"/>
        <v>73</v>
      </c>
      <c r="R68" s="169">
        <f t="shared" si="89"/>
        <v>24.705483289286494</v>
      </c>
      <c r="S68" s="141">
        <f t="shared" si="90"/>
        <v>9</v>
      </c>
      <c r="T68" s="141">
        <f t="shared" si="91"/>
        <v>1094</v>
      </c>
      <c r="U68" t="s">
        <v>117</v>
      </c>
      <c r="V68" t="s">
        <v>121</v>
      </c>
      <c r="W68" t="s">
        <v>117</v>
      </c>
      <c r="X68" s="4" t="s">
        <v>121</v>
      </c>
      <c r="Y68" s="4" t="s">
        <v>239</v>
      </c>
      <c r="Z68" s="4" t="s">
        <v>141</v>
      </c>
      <c r="AA68" s="4" t="s">
        <v>48</v>
      </c>
      <c r="AB68" s="4">
        <v>507</v>
      </c>
      <c r="AC68" s="4">
        <v>6621.2370000000001</v>
      </c>
      <c r="AD68" s="4">
        <v>3216.0450000000001</v>
      </c>
      <c r="AE68" s="4">
        <v>2.0590000000000002</v>
      </c>
      <c r="AF68" s="4">
        <v>2.6</v>
      </c>
      <c r="AG68" s="4">
        <v>12.804</v>
      </c>
      <c r="AH68" s="4">
        <v>417.20597400000003</v>
      </c>
      <c r="AI68" s="4">
        <v>5.1059929999999998</v>
      </c>
      <c r="AJ68" s="4">
        <v>144.09320199999999</v>
      </c>
      <c r="AK68" s="4">
        <v>1474</v>
      </c>
      <c r="AL68" s="4">
        <v>9</v>
      </c>
      <c r="AM68" s="4">
        <v>1094</v>
      </c>
      <c r="AN68" s="4">
        <v>73</v>
      </c>
      <c r="AO68" s="4">
        <v>15.870426999999999</v>
      </c>
      <c r="AP68" s="4">
        <v>1193</v>
      </c>
      <c r="AQ68" s="4">
        <v>0</v>
      </c>
      <c r="AR68" s="4">
        <v>5</v>
      </c>
      <c r="AS68" s="4">
        <v>2578</v>
      </c>
      <c r="AT68" s="4">
        <v>0.13600000000000001</v>
      </c>
      <c r="AU68" s="4">
        <v>16.523</v>
      </c>
      <c r="AV68" s="4">
        <v>59912</v>
      </c>
      <c r="AW68" s="4">
        <v>0</v>
      </c>
      <c r="AX68" s="4">
        <v>0.55000000000000004</v>
      </c>
      <c r="AY68">
        <v>0.79192307692307695</v>
      </c>
      <c r="AZ68" t="s">
        <v>70</v>
      </c>
      <c r="BA68" t="s">
        <v>231</v>
      </c>
      <c r="BB68">
        <v>1</v>
      </c>
      <c r="BC68" t="s">
        <v>480</v>
      </c>
      <c r="BD68">
        <v>6</v>
      </c>
      <c r="BE68">
        <v>219658.76900000006</v>
      </c>
      <c r="BF68">
        <v>3.0143285561251589E-2</v>
      </c>
      <c r="BG68">
        <v>2.3871163450237317E-2</v>
      </c>
      <c r="BH68">
        <v>609351.19000000006</v>
      </c>
      <c r="BI68">
        <v>1.086604425930472E-2</v>
      </c>
      <c r="BJ68">
        <v>8.6050712038109305E-3</v>
      </c>
      <c r="BK68">
        <v>1</v>
      </c>
      <c r="BL68" t="s">
        <v>70</v>
      </c>
      <c r="BM68">
        <v>0</v>
      </c>
      <c r="BN68" t="s">
        <v>576</v>
      </c>
    </row>
    <row r="69" spans="1:66">
      <c r="A69" s="142" t="str">
        <f t="shared" si="73"/>
        <v>동화운수</v>
      </c>
      <c r="B69" s="142" t="str">
        <f t="shared" si="1"/>
        <v>45</v>
      </c>
      <c r="C69" s="143" t="str">
        <f t="shared" si="74"/>
        <v>70바1831</v>
      </c>
      <c r="D69" s="131" t="str">
        <f t="shared" si="75"/>
        <v>대형</v>
      </c>
      <c r="E69" s="127" t="str">
        <f t="shared" si="76"/>
        <v>B</v>
      </c>
      <c r="F69" s="150">
        <f t="shared" si="77"/>
        <v>0.90559999999999996</v>
      </c>
      <c r="G69" s="151">
        <f t="shared" si="78"/>
        <v>2.2639999999999998</v>
      </c>
      <c r="H69" s="152">
        <f t="shared" si="79"/>
        <v>2.5</v>
      </c>
      <c r="I69" s="153">
        <f t="shared" si="80"/>
        <v>5862.9120000000003</v>
      </c>
      <c r="J69" s="154">
        <f t="shared" si="81"/>
        <v>2.5890606392261942E-2</v>
      </c>
      <c r="K69" s="154">
        <f t="shared" si="82"/>
        <v>0.35382379897601607</v>
      </c>
      <c r="L69" s="154">
        <f t="shared" si="83"/>
        <v>0.21900379879486506</v>
      </c>
      <c r="M69" s="155">
        <f t="shared" si="84"/>
        <v>11.654999999999999</v>
      </c>
      <c r="N69" s="156">
        <f t="shared" si="85"/>
        <v>0.57999999999999996</v>
      </c>
      <c r="O69" s="156">
        <f t="shared" si="86"/>
        <v>29.542000000000002</v>
      </c>
      <c r="P69" s="157">
        <f t="shared" si="87"/>
        <v>0</v>
      </c>
      <c r="Q69" s="158">
        <f t="shared" si="88"/>
        <v>76</v>
      </c>
      <c r="R69" s="159">
        <f t="shared" si="89"/>
        <v>25.139561823080985</v>
      </c>
      <c r="S69" s="144">
        <f t="shared" si="90"/>
        <v>34</v>
      </c>
      <c r="T69" s="144">
        <f t="shared" si="91"/>
        <v>1732</v>
      </c>
      <c r="U69" t="s">
        <v>117</v>
      </c>
      <c r="V69" t="s">
        <v>121</v>
      </c>
      <c r="W69" t="s">
        <v>117</v>
      </c>
      <c r="X69" s="4" t="s">
        <v>121</v>
      </c>
      <c r="Y69" s="4" t="s">
        <v>552</v>
      </c>
      <c r="Z69" s="4" t="s">
        <v>141</v>
      </c>
      <c r="AA69" s="4" t="s">
        <v>48</v>
      </c>
      <c r="AB69" s="4">
        <v>507</v>
      </c>
      <c r="AC69" s="4">
        <v>5862.9120000000003</v>
      </c>
      <c r="AD69" s="4">
        <v>2589.674</v>
      </c>
      <c r="AE69" s="4">
        <v>2.2639999999999998</v>
      </c>
      <c r="AF69" s="4">
        <v>2.5</v>
      </c>
      <c r="AG69" s="4">
        <v>11.654999999999999</v>
      </c>
      <c r="AH69" s="4">
        <v>375.97933599999999</v>
      </c>
      <c r="AI69" s="4">
        <v>9.7343329999999995</v>
      </c>
      <c r="AJ69" s="4">
        <v>133.03043700000001</v>
      </c>
      <c r="AK69" s="4">
        <v>1284</v>
      </c>
      <c r="AL69" s="4">
        <v>34</v>
      </c>
      <c r="AM69" s="4">
        <v>1732</v>
      </c>
      <c r="AN69" s="4">
        <v>76</v>
      </c>
      <c r="AO69" s="4">
        <v>15.593707999999999</v>
      </c>
      <c r="AP69" s="4">
        <v>2225.6999999999998</v>
      </c>
      <c r="AQ69" s="4">
        <v>0</v>
      </c>
      <c r="AR69" s="4">
        <v>18</v>
      </c>
      <c r="AS69" s="4">
        <v>6962</v>
      </c>
      <c r="AT69" s="4">
        <v>0.57999999999999996</v>
      </c>
      <c r="AU69" s="4">
        <v>29.542000000000002</v>
      </c>
      <c r="AV69" s="4">
        <v>50343</v>
      </c>
      <c r="AW69" s="4">
        <v>0</v>
      </c>
      <c r="AX69" s="4">
        <v>0.56000000000000005</v>
      </c>
      <c r="AY69">
        <v>0.90559999999999996</v>
      </c>
      <c r="AZ69" t="s">
        <v>68</v>
      </c>
      <c r="BA69" t="s">
        <v>231</v>
      </c>
      <c r="BB69">
        <v>7</v>
      </c>
      <c r="BC69" t="s">
        <v>702</v>
      </c>
      <c r="BD69">
        <v>12</v>
      </c>
      <c r="BE69">
        <v>219658.76900000006</v>
      </c>
      <c r="BF69">
        <v>2.6690999074113899E-2</v>
      </c>
      <c r="BG69">
        <v>2.4171368761517546E-2</v>
      </c>
      <c r="BH69">
        <v>609351.19000000006</v>
      </c>
      <c r="BI69">
        <v>9.621564864753936E-3</v>
      </c>
      <c r="BJ69">
        <v>8.7132891415211636E-3</v>
      </c>
      <c r="BK69">
        <v>1</v>
      </c>
      <c r="BL69" t="s">
        <v>68</v>
      </c>
      <c r="BM69">
        <v>0</v>
      </c>
      <c r="BN69" t="s">
        <v>576</v>
      </c>
    </row>
    <row r="70" spans="1:66">
      <c r="A70" s="139" t="str">
        <f t="shared" si="73"/>
        <v>동화운수</v>
      </c>
      <c r="B70" s="139" t="str">
        <f t="shared" ref="B70:B102" si="92">X70</f>
        <v>45</v>
      </c>
      <c r="C70" s="140" t="str">
        <f t="shared" si="74"/>
        <v>70바1835</v>
      </c>
      <c r="D70" s="114" t="str">
        <f t="shared" si="75"/>
        <v>대형</v>
      </c>
      <c r="E70" s="110" t="str">
        <f t="shared" si="76"/>
        <v>D</v>
      </c>
      <c r="F70" s="160">
        <f t="shared" si="77"/>
        <v>0.80307692307692313</v>
      </c>
      <c r="G70" s="161">
        <f t="shared" si="78"/>
        <v>2.0880000000000001</v>
      </c>
      <c r="H70" s="162">
        <f t="shared" si="79"/>
        <v>2.6</v>
      </c>
      <c r="I70" s="163">
        <f t="shared" si="80"/>
        <v>4957.5649999999996</v>
      </c>
      <c r="J70" s="164">
        <f t="shared" si="81"/>
        <v>3.4201856862557431E-2</v>
      </c>
      <c r="K70" s="164">
        <f t="shared" si="82"/>
        <v>0.35864591583186195</v>
      </c>
      <c r="L70" s="164">
        <f t="shared" si="83"/>
        <v>0.23963377182144865</v>
      </c>
      <c r="M70" s="165">
        <f t="shared" si="84"/>
        <v>12.522</v>
      </c>
      <c r="N70" s="166">
        <f t="shared" si="85"/>
        <v>0.222</v>
      </c>
      <c r="O70" s="166">
        <f t="shared" si="86"/>
        <v>17.852</v>
      </c>
      <c r="P70" s="167">
        <f t="shared" si="87"/>
        <v>0</v>
      </c>
      <c r="Q70" s="168">
        <f t="shared" si="88"/>
        <v>77</v>
      </c>
      <c r="R70" s="169">
        <f t="shared" si="89"/>
        <v>25.155041439311244</v>
      </c>
      <c r="S70" s="141">
        <f t="shared" si="90"/>
        <v>11</v>
      </c>
      <c r="T70" s="141">
        <f t="shared" si="91"/>
        <v>885</v>
      </c>
      <c r="U70" t="s">
        <v>117</v>
      </c>
      <c r="V70" t="s">
        <v>121</v>
      </c>
      <c r="W70" t="s">
        <v>117</v>
      </c>
      <c r="X70" s="4" t="s">
        <v>121</v>
      </c>
      <c r="Y70" s="4" t="s">
        <v>240</v>
      </c>
      <c r="Z70" s="4" t="s">
        <v>141</v>
      </c>
      <c r="AA70" s="4" t="s">
        <v>48</v>
      </c>
      <c r="AB70" s="4">
        <v>507</v>
      </c>
      <c r="AC70" s="4">
        <v>4957.5649999999996</v>
      </c>
      <c r="AD70" s="4">
        <v>2374.77</v>
      </c>
      <c r="AE70" s="4">
        <v>2.0880000000000001</v>
      </c>
      <c r="AF70" s="4">
        <v>2.6</v>
      </c>
      <c r="AG70" s="4">
        <v>12.522</v>
      </c>
      <c r="AH70" s="4">
        <v>324.597961</v>
      </c>
      <c r="AI70" s="4">
        <v>11.101853</v>
      </c>
      <c r="AJ70" s="4">
        <v>116.415733</v>
      </c>
      <c r="AK70" s="4">
        <v>1188</v>
      </c>
      <c r="AL70" s="4">
        <v>11</v>
      </c>
      <c r="AM70" s="4">
        <v>885</v>
      </c>
      <c r="AN70" s="4">
        <v>77</v>
      </c>
      <c r="AO70" s="4">
        <v>15.272938999999999</v>
      </c>
      <c r="AP70" s="4">
        <v>1134</v>
      </c>
      <c r="AQ70" s="4">
        <v>0</v>
      </c>
      <c r="AR70" s="4">
        <v>10</v>
      </c>
      <c r="AS70" s="4">
        <v>3272</v>
      </c>
      <c r="AT70" s="4">
        <v>0.222</v>
      </c>
      <c r="AU70" s="4">
        <v>17.852</v>
      </c>
      <c r="AV70" s="4">
        <v>44217</v>
      </c>
      <c r="AW70" s="4">
        <v>0</v>
      </c>
      <c r="AX70" s="4">
        <v>0.54</v>
      </c>
      <c r="AY70">
        <v>0.80307692307692313</v>
      </c>
      <c r="AZ70" t="s">
        <v>67</v>
      </c>
      <c r="BA70" t="s">
        <v>231</v>
      </c>
      <c r="BB70">
        <v>6</v>
      </c>
      <c r="BC70" t="s">
        <v>494</v>
      </c>
      <c r="BD70">
        <v>7</v>
      </c>
      <c r="BE70">
        <v>219658.76900000006</v>
      </c>
      <c r="BF70">
        <v>2.2569392620059699E-2</v>
      </c>
      <c r="BG70">
        <v>1.812495838103256E-2</v>
      </c>
      <c r="BH70">
        <v>609351.19000000006</v>
      </c>
      <c r="BI70">
        <v>8.1358091710627481E-3</v>
      </c>
      <c r="BJ70">
        <v>6.5336805958380846E-3</v>
      </c>
      <c r="BK70">
        <v>1</v>
      </c>
      <c r="BL70" t="s">
        <v>67</v>
      </c>
      <c r="BM70">
        <v>0</v>
      </c>
      <c r="BN70" t="s">
        <v>576</v>
      </c>
    </row>
    <row r="71" spans="1:66">
      <c r="A71" s="142" t="str">
        <f t="shared" si="73"/>
        <v>동화운수</v>
      </c>
      <c r="B71" s="142" t="str">
        <f t="shared" si="92"/>
        <v>45</v>
      </c>
      <c r="C71" s="143" t="str">
        <f t="shared" si="74"/>
        <v>70바1836</v>
      </c>
      <c r="D71" s="131" t="str">
        <f t="shared" si="75"/>
        <v>대형</v>
      </c>
      <c r="E71" s="127" t="str">
        <f t="shared" si="76"/>
        <v>C</v>
      </c>
      <c r="F71" s="150">
        <f t="shared" si="77"/>
        <v>0.85799999999999998</v>
      </c>
      <c r="G71" s="151">
        <f t="shared" si="78"/>
        <v>2.145</v>
      </c>
      <c r="H71" s="152">
        <f t="shared" si="79"/>
        <v>2.5</v>
      </c>
      <c r="I71" s="153">
        <f t="shared" si="80"/>
        <v>5314.7560000000003</v>
      </c>
      <c r="J71" s="154">
        <f t="shared" si="81"/>
        <v>8.9481077576892085E-3</v>
      </c>
      <c r="K71" s="154">
        <f t="shared" si="82"/>
        <v>0.36321849890815933</v>
      </c>
      <c r="L71" s="154">
        <f t="shared" si="83"/>
        <v>0.20753539767394777</v>
      </c>
      <c r="M71" s="155">
        <f t="shared" si="84"/>
        <v>12.521000000000001</v>
      </c>
      <c r="N71" s="156">
        <f t="shared" si="85"/>
        <v>5.6000000000000001E-2</v>
      </c>
      <c r="O71" s="156">
        <f t="shared" si="86"/>
        <v>20.321000000000002</v>
      </c>
      <c r="P71" s="157">
        <f t="shared" si="87"/>
        <v>0</v>
      </c>
      <c r="Q71" s="158">
        <f t="shared" si="88"/>
        <v>73</v>
      </c>
      <c r="R71" s="159">
        <f t="shared" si="89"/>
        <v>25.36982998259187</v>
      </c>
      <c r="S71" s="144">
        <f t="shared" si="90"/>
        <v>3</v>
      </c>
      <c r="T71" s="144">
        <f t="shared" si="91"/>
        <v>1080</v>
      </c>
      <c r="U71" t="s">
        <v>117</v>
      </c>
      <c r="V71" t="s">
        <v>121</v>
      </c>
      <c r="W71" t="s">
        <v>117</v>
      </c>
      <c r="X71" s="4" t="s">
        <v>121</v>
      </c>
      <c r="Y71" s="4" t="s">
        <v>545</v>
      </c>
      <c r="Z71" s="4" t="s">
        <v>141</v>
      </c>
      <c r="AA71" s="4" t="s">
        <v>48</v>
      </c>
      <c r="AB71" s="4">
        <v>507</v>
      </c>
      <c r="AC71" s="4">
        <v>5314.7560000000003</v>
      </c>
      <c r="AD71" s="4">
        <v>2478.2190000000001</v>
      </c>
      <c r="AE71" s="4">
        <v>2.145</v>
      </c>
      <c r="AF71" s="4">
        <v>2.5</v>
      </c>
      <c r="AG71" s="4">
        <v>12.521000000000001</v>
      </c>
      <c r="AH71" s="4">
        <v>333.67322799999999</v>
      </c>
      <c r="AI71" s="4">
        <v>2.985744</v>
      </c>
      <c r="AJ71" s="4">
        <v>121.19628899999999</v>
      </c>
      <c r="AK71" s="4">
        <v>1103</v>
      </c>
      <c r="AL71" s="4">
        <v>3</v>
      </c>
      <c r="AM71" s="4">
        <v>1080</v>
      </c>
      <c r="AN71" s="4">
        <v>73</v>
      </c>
      <c r="AO71" s="4">
        <v>15.928025999999999</v>
      </c>
      <c r="AP71" s="4">
        <v>1319.9</v>
      </c>
      <c r="AQ71" s="4">
        <v>0</v>
      </c>
      <c r="AR71" s="4">
        <v>4</v>
      </c>
      <c r="AS71" s="4">
        <v>593</v>
      </c>
      <c r="AT71" s="4">
        <v>5.6000000000000001E-2</v>
      </c>
      <c r="AU71" s="4">
        <v>20.321000000000002</v>
      </c>
      <c r="AV71" s="4">
        <v>44467</v>
      </c>
      <c r="AW71" s="4">
        <v>0</v>
      </c>
      <c r="AX71" s="4">
        <v>0.55000000000000004</v>
      </c>
      <c r="AY71">
        <v>0.85799999999999998</v>
      </c>
      <c r="AZ71" t="s">
        <v>69</v>
      </c>
      <c r="BA71" t="s">
        <v>231</v>
      </c>
      <c r="BB71">
        <v>15</v>
      </c>
      <c r="BC71" t="s">
        <v>679</v>
      </c>
      <c r="BD71">
        <v>10</v>
      </c>
      <c r="BE71">
        <v>219658.76900000006</v>
      </c>
      <c r="BF71">
        <v>2.4195510264377374E-2</v>
      </c>
      <c r="BG71">
        <v>2.0759747806835788E-2</v>
      </c>
      <c r="BH71">
        <v>609351.19000000006</v>
      </c>
      <c r="BI71">
        <v>8.7219916646096973E-3</v>
      </c>
      <c r="BJ71">
        <v>7.4834688482351202E-3</v>
      </c>
      <c r="BK71">
        <v>1</v>
      </c>
      <c r="BL71" t="s">
        <v>67</v>
      </c>
      <c r="BM71">
        <v>1</v>
      </c>
      <c r="BN71" t="s">
        <v>575</v>
      </c>
    </row>
    <row r="72" spans="1:66">
      <c r="A72" s="139" t="str">
        <f t="shared" si="73"/>
        <v>동화운수</v>
      </c>
      <c r="B72" s="139" t="str">
        <f t="shared" si="92"/>
        <v>45</v>
      </c>
      <c r="C72" s="140" t="str">
        <f t="shared" si="74"/>
        <v>70바1840</v>
      </c>
      <c r="D72" s="114" t="str">
        <f t="shared" si="75"/>
        <v>대형</v>
      </c>
      <c r="E72" s="110" t="str">
        <f t="shared" si="76"/>
        <v>D</v>
      </c>
      <c r="F72" s="160">
        <f t="shared" si="77"/>
        <v>0.81346153846153857</v>
      </c>
      <c r="G72" s="161">
        <f t="shared" si="78"/>
        <v>2.1150000000000002</v>
      </c>
      <c r="H72" s="162">
        <f t="shared" si="79"/>
        <v>2.6</v>
      </c>
      <c r="I72" s="163">
        <f t="shared" si="80"/>
        <v>6342.8270000000002</v>
      </c>
      <c r="J72" s="164">
        <f t="shared" si="81"/>
        <v>8.5436847524584681E-3</v>
      </c>
      <c r="K72" s="164">
        <f t="shared" si="82"/>
        <v>0.32242300930024559</v>
      </c>
      <c r="L72" s="164">
        <f t="shared" si="83"/>
        <v>0.30002394831200663</v>
      </c>
      <c r="M72" s="165">
        <f t="shared" si="84"/>
        <v>12.55</v>
      </c>
      <c r="N72" s="166">
        <f t="shared" si="85"/>
        <v>0.20499999999999999</v>
      </c>
      <c r="O72" s="166">
        <f t="shared" si="86"/>
        <v>10.231999999999999</v>
      </c>
      <c r="P72" s="167">
        <f t="shared" si="87"/>
        <v>0</v>
      </c>
      <c r="Q72" s="168">
        <f t="shared" si="88"/>
        <v>73</v>
      </c>
      <c r="R72" s="169">
        <f t="shared" si="89"/>
        <v>24.60604923885824</v>
      </c>
      <c r="S72" s="141">
        <f t="shared" si="90"/>
        <v>13</v>
      </c>
      <c r="T72" s="141">
        <f t="shared" si="91"/>
        <v>649</v>
      </c>
      <c r="U72" t="s">
        <v>117</v>
      </c>
      <c r="V72" t="s">
        <v>121</v>
      </c>
      <c r="W72" t="s">
        <v>117</v>
      </c>
      <c r="X72" s="4" t="s">
        <v>121</v>
      </c>
      <c r="Y72" s="4" t="s">
        <v>507</v>
      </c>
      <c r="Z72" s="4" t="s">
        <v>141</v>
      </c>
      <c r="AA72" s="4" t="s">
        <v>48</v>
      </c>
      <c r="AB72" s="4">
        <v>507</v>
      </c>
      <c r="AC72" s="4">
        <v>6342.8270000000002</v>
      </c>
      <c r="AD72" s="4">
        <v>2999.47</v>
      </c>
      <c r="AE72" s="4">
        <v>2.1150000000000002</v>
      </c>
      <c r="AF72" s="4">
        <v>2.6</v>
      </c>
      <c r="AG72" s="4">
        <v>12.55</v>
      </c>
      <c r="AH72" s="4">
        <v>385.29488099999998</v>
      </c>
      <c r="AI72" s="4">
        <v>3.2918379999999998</v>
      </c>
      <c r="AJ72" s="4">
        <v>124.227935</v>
      </c>
      <c r="AK72" s="4">
        <v>1903</v>
      </c>
      <c r="AL72" s="4">
        <v>13</v>
      </c>
      <c r="AM72" s="4">
        <v>649</v>
      </c>
      <c r="AN72" s="4">
        <v>73</v>
      </c>
      <c r="AO72" s="4">
        <v>16.462266</v>
      </c>
      <c r="AP72" s="4">
        <v>1069.7</v>
      </c>
      <c r="AQ72" s="4">
        <v>0</v>
      </c>
      <c r="AR72" s="4">
        <v>5</v>
      </c>
      <c r="AS72" s="4">
        <v>2746</v>
      </c>
      <c r="AT72" s="4">
        <v>0.20499999999999999</v>
      </c>
      <c r="AU72" s="4">
        <v>10.231999999999999</v>
      </c>
      <c r="AV72" s="4">
        <v>51933</v>
      </c>
      <c r="AW72" s="4">
        <v>0</v>
      </c>
      <c r="AX72" s="4">
        <v>0.56000000000000005</v>
      </c>
      <c r="AY72">
        <v>0.81346153846153857</v>
      </c>
      <c r="AZ72" t="s">
        <v>67</v>
      </c>
      <c r="BA72" t="s">
        <v>231</v>
      </c>
      <c r="BB72">
        <v>5</v>
      </c>
      <c r="BC72" t="s">
        <v>465</v>
      </c>
      <c r="BD72">
        <v>14</v>
      </c>
      <c r="BE72">
        <v>219658.76900000006</v>
      </c>
      <c r="BF72">
        <v>2.8875819658262761E-2</v>
      </c>
      <c r="BG72">
        <v>2.3489368683548364E-2</v>
      </c>
      <c r="BH72">
        <v>609351.19000000006</v>
      </c>
      <c r="BI72">
        <v>1.0409148458379149E-2</v>
      </c>
      <c r="BJ72">
        <v>8.4674419190276552E-3</v>
      </c>
      <c r="BK72">
        <v>1</v>
      </c>
      <c r="BL72" t="s">
        <v>70</v>
      </c>
      <c r="BM72">
        <v>1</v>
      </c>
      <c r="BN72" t="s">
        <v>575</v>
      </c>
    </row>
    <row r="73" spans="1:66">
      <c r="A73" s="142" t="str">
        <f t="shared" si="73"/>
        <v>동화운수</v>
      </c>
      <c r="B73" s="142" t="str">
        <f t="shared" si="92"/>
        <v>45</v>
      </c>
      <c r="C73" s="143" t="str">
        <f t="shared" si="74"/>
        <v>70바1841</v>
      </c>
      <c r="D73" s="131" t="str">
        <f t="shared" si="75"/>
        <v>대형</v>
      </c>
      <c r="E73" s="127" t="str">
        <f t="shared" si="76"/>
        <v>A</v>
      </c>
      <c r="F73" s="150">
        <f t="shared" si="77"/>
        <v>0.97708333333333341</v>
      </c>
      <c r="G73" s="151">
        <f t="shared" si="78"/>
        <v>2.3450000000000002</v>
      </c>
      <c r="H73" s="152">
        <f t="shared" si="79"/>
        <v>2.4</v>
      </c>
      <c r="I73" s="153">
        <f t="shared" si="80"/>
        <v>5356.9390000000003</v>
      </c>
      <c r="J73" s="154">
        <f t="shared" si="81"/>
        <v>9.5050703070509116E-3</v>
      </c>
      <c r="K73" s="154">
        <f t="shared" si="82"/>
        <v>0.34512717580346081</v>
      </c>
      <c r="L73" s="154">
        <f t="shared" si="83"/>
        <v>0.19974093414168054</v>
      </c>
      <c r="M73" s="155">
        <f t="shared" si="84"/>
        <v>11.342000000000001</v>
      </c>
      <c r="N73" s="156">
        <f t="shared" si="85"/>
        <v>0.26100000000000001</v>
      </c>
      <c r="O73" s="156">
        <f t="shared" si="86"/>
        <v>10.342000000000001</v>
      </c>
      <c r="P73" s="157">
        <f t="shared" si="87"/>
        <v>0</v>
      </c>
      <c r="Q73" s="158">
        <f t="shared" si="88"/>
        <v>75</v>
      </c>
      <c r="R73" s="159">
        <f t="shared" si="89"/>
        <v>24.722770682416147</v>
      </c>
      <c r="S73" s="144">
        <f t="shared" si="90"/>
        <v>14</v>
      </c>
      <c r="T73" s="144">
        <f t="shared" si="91"/>
        <v>554</v>
      </c>
      <c r="U73" t="s">
        <v>117</v>
      </c>
      <c r="V73" t="s">
        <v>121</v>
      </c>
      <c r="W73" t="s">
        <v>117</v>
      </c>
      <c r="X73" s="4" t="s">
        <v>121</v>
      </c>
      <c r="Y73" s="4" t="s">
        <v>241</v>
      </c>
      <c r="Z73" s="4" t="s">
        <v>141</v>
      </c>
      <c r="AA73" s="4" t="s">
        <v>48</v>
      </c>
      <c r="AB73" s="4">
        <v>507</v>
      </c>
      <c r="AC73" s="4">
        <v>5356.9390000000003</v>
      </c>
      <c r="AD73" s="4">
        <v>2284.04</v>
      </c>
      <c r="AE73" s="4">
        <v>2.3450000000000002</v>
      </c>
      <c r="AF73" s="4">
        <v>2.4</v>
      </c>
      <c r="AG73" s="4">
        <v>11.342000000000001</v>
      </c>
      <c r="AH73" s="4">
        <v>335.74712199999999</v>
      </c>
      <c r="AI73" s="4">
        <v>3.1913</v>
      </c>
      <c r="AJ73" s="4">
        <v>115.875456</v>
      </c>
      <c r="AK73" s="4">
        <v>1070</v>
      </c>
      <c r="AL73" s="4">
        <v>14</v>
      </c>
      <c r="AM73" s="4">
        <v>554</v>
      </c>
      <c r="AN73" s="4">
        <v>75</v>
      </c>
      <c r="AO73" s="4">
        <v>15.955278</v>
      </c>
      <c r="AP73" s="4">
        <v>877.5</v>
      </c>
      <c r="AQ73" s="4">
        <v>0</v>
      </c>
      <c r="AR73" s="4">
        <v>5</v>
      </c>
      <c r="AS73" s="4">
        <v>544</v>
      </c>
      <c r="AT73" s="4">
        <v>0.26100000000000001</v>
      </c>
      <c r="AU73" s="4">
        <v>10.342000000000001</v>
      </c>
      <c r="AV73" s="4">
        <v>42254</v>
      </c>
      <c r="AW73" s="4">
        <v>0</v>
      </c>
      <c r="AX73" s="4">
        <v>0.57999999999999996</v>
      </c>
      <c r="AY73">
        <v>0.97708333333333341</v>
      </c>
      <c r="AZ73" t="s">
        <v>66</v>
      </c>
      <c r="BA73" t="s">
        <v>231</v>
      </c>
      <c r="BB73">
        <v>3</v>
      </c>
      <c r="BC73" t="s">
        <v>594</v>
      </c>
      <c r="BD73">
        <v>16</v>
      </c>
      <c r="BE73">
        <v>219658.76900000006</v>
      </c>
      <c r="BF73">
        <v>2.4387549035203775E-2</v>
      </c>
      <c r="BG73">
        <v>2.3828667703147025E-2</v>
      </c>
      <c r="BH73">
        <v>609351.19000000006</v>
      </c>
      <c r="BI73">
        <v>8.7912177540836502E-3</v>
      </c>
      <c r="BJ73">
        <v>8.5897523472192334E-3</v>
      </c>
      <c r="BK73">
        <v>1</v>
      </c>
      <c r="BL73" t="s">
        <v>68</v>
      </c>
      <c r="BM73">
        <v>1</v>
      </c>
      <c r="BN73" t="s">
        <v>575</v>
      </c>
    </row>
    <row r="74" spans="1:66">
      <c r="A74" s="139" t="str">
        <f t="shared" si="73"/>
        <v>동화운수</v>
      </c>
      <c r="B74" s="139" t="str">
        <f t="shared" si="92"/>
        <v>45</v>
      </c>
      <c r="C74" s="140" t="str">
        <f t="shared" si="74"/>
        <v>70바1842</v>
      </c>
      <c r="D74" s="114" t="str">
        <f t="shared" si="75"/>
        <v>대형</v>
      </c>
      <c r="E74" s="110" t="str">
        <f t="shared" si="76"/>
        <v>C</v>
      </c>
      <c r="F74" s="160">
        <f t="shared" si="77"/>
        <v>0.89384615384615373</v>
      </c>
      <c r="G74" s="161">
        <f t="shared" si="78"/>
        <v>2.3239999999999998</v>
      </c>
      <c r="H74" s="162">
        <f t="shared" si="79"/>
        <v>2.6</v>
      </c>
      <c r="I74" s="163">
        <f t="shared" si="80"/>
        <v>6507.8869999999997</v>
      </c>
      <c r="J74" s="164">
        <f t="shared" si="81"/>
        <v>1.8153238079997112E-2</v>
      </c>
      <c r="K74" s="164">
        <f t="shared" si="82"/>
        <v>0.33673316616228183</v>
      </c>
      <c r="L74" s="164">
        <f t="shared" si="83"/>
        <v>0.23156517622386499</v>
      </c>
      <c r="M74" s="165">
        <f t="shared" si="84"/>
        <v>11.173999999999999</v>
      </c>
      <c r="N74" s="166">
        <f t="shared" si="85"/>
        <v>1.014</v>
      </c>
      <c r="O74" s="166">
        <f t="shared" si="86"/>
        <v>24.309000000000001</v>
      </c>
      <c r="P74" s="167">
        <f t="shared" si="87"/>
        <v>0</v>
      </c>
      <c r="Q74" s="168">
        <f t="shared" si="88"/>
        <v>75</v>
      </c>
      <c r="R74" s="169">
        <f t="shared" si="89"/>
        <v>25.144952659670476</v>
      </c>
      <c r="S74" s="141">
        <f t="shared" si="90"/>
        <v>66</v>
      </c>
      <c r="T74" s="141">
        <f t="shared" si="91"/>
        <v>1582</v>
      </c>
      <c r="U74" t="s">
        <v>117</v>
      </c>
      <c r="V74" t="s">
        <v>121</v>
      </c>
      <c r="W74" t="s">
        <v>117</v>
      </c>
      <c r="X74" s="4" t="s">
        <v>121</v>
      </c>
      <c r="Y74" s="4" t="s">
        <v>242</v>
      </c>
      <c r="Z74" s="4" t="s">
        <v>141</v>
      </c>
      <c r="AA74" s="4" t="s">
        <v>48</v>
      </c>
      <c r="AB74" s="4">
        <v>507</v>
      </c>
      <c r="AC74" s="4">
        <v>6507.8869999999997</v>
      </c>
      <c r="AD74" s="4">
        <v>2799.768</v>
      </c>
      <c r="AE74" s="4">
        <v>2.3239999999999998</v>
      </c>
      <c r="AF74" s="4">
        <v>2.6</v>
      </c>
      <c r="AG74" s="4">
        <v>11.173999999999999</v>
      </c>
      <c r="AH74" s="4">
        <v>401.19266699999997</v>
      </c>
      <c r="AI74" s="4">
        <v>7.2829459999999999</v>
      </c>
      <c r="AJ74" s="4">
        <v>135.094877</v>
      </c>
      <c r="AK74" s="4">
        <v>1507</v>
      </c>
      <c r="AL74" s="4">
        <v>66</v>
      </c>
      <c r="AM74" s="4">
        <v>1582</v>
      </c>
      <c r="AN74" s="4">
        <v>75</v>
      </c>
      <c r="AO74" s="4">
        <v>16.221350000000001</v>
      </c>
      <c r="AP74" s="4">
        <v>1968.8</v>
      </c>
      <c r="AQ74" s="4">
        <v>0</v>
      </c>
      <c r="AR74" s="4">
        <v>3</v>
      </c>
      <c r="AS74" s="4">
        <v>2381</v>
      </c>
      <c r="AT74" s="4">
        <v>1.014</v>
      </c>
      <c r="AU74" s="4">
        <v>24.309000000000001</v>
      </c>
      <c r="AV74" s="4">
        <v>0</v>
      </c>
      <c r="AW74" s="4">
        <v>0</v>
      </c>
      <c r="AX74" s="4">
        <v>0.56000000000000005</v>
      </c>
      <c r="AY74">
        <v>0.89384615384615373</v>
      </c>
      <c r="AZ74" t="s">
        <v>69</v>
      </c>
      <c r="BA74" t="s">
        <v>231</v>
      </c>
      <c r="BB74">
        <v>4</v>
      </c>
      <c r="BC74" t="s">
        <v>468</v>
      </c>
      <c r="BD74">
        <v>1</v>
      </c>
      <c r="BE74">
        <v>219658.76900000006</v>
      </c>
      <c r="BF74">
        <v>2.9627257903826264E-2</v>
      </c>
      <c r="BG74">
        <v>2.6482210526343166E-2</v>
      </c>
      <c r="BH74">
        <v>609351.19000000006</v>
      </c>
      <c r="BI74">
        <v>1.068002673466511E-2</v>
      </c>
      <c r="BJ74">
        <v>9.5463008197545045E-3</v>
      </c>
      <c r="BK74">
        <v>1</v>
      </c>
      <c r="BL74" t="s">
        <v>69</v>
      </c>
      <c r="BM74">
        <v>0</v>
      </c>
      <c r="BN74" t="s">
        <v>576</v>
      </c>
    </row>
    <row r="75" spans="1:66">
      <c r="A75" s="142" t="str">
        <f t="shared" si="73"/>
        <v>동화운수</v>
      </c>
      <c r="B75" s="142" t="str">
        <f t="shared" si="92"/>
        <v>45</v>
      </c>
      <c r="C75" s="143" t="str">
        <f t="shared" si="74"/>
        <v>70바1844</v>
      </c>
      <c r="D75" s="131" t="str">
        <f t="shared" si="75"/>
        <v>대형</v>
      </c>
      <c r="E75" s="127" t="str">
        <f t="shared" si="76"/>
        <v>A</v>
      </c>
      <c r="F75" s="150">
        <f t="shared" si="77"/>
        <v>0.97583333333333344</v>
      </c>
      <c r="G75" s="151">
        <f t="shared" si="78"/>
        <v>2.3420000000000001</v>
      </c>
      <c r="H75" s="152">
        <f t="shared" si="79"/>
        <v>2.4</v>
      </c>
      <c r="I75" s="153">
        <f t="shared" si="80"/>
        <v>1887.508</v>
      </c>
      <c r="J75" s="154">
        <f t="shared" si="81"/>
        <v>2.3106190255187876E-2</v>
      </c>
      <c r="K75" s="154">
        <f t="shared" si="82"/>
        <v>0.35148202378995558</v>
      </c>
      <c r="L75" s="154">
        <f t="shared" si="83"/>
        <v>0.15523113014620335</v>
      </c>
      <c r="M75" s="155">
        <f t="shared" si="84"/>
        <v>12.266999999999999</v>
      </c>
      <c r="N75" s="156">
        <f t="shared" si="85"/>
        <v>0.47699999999999998</v>
      </c>
      <c r="O75" s="156">
        <f t="shared" si="86"/>
        <v>8.9009999999999998</v>
      </c>
      <c r="P75" s="157">
        <f t="shared" si="87"/>
        <v>0</v>
      </c>
      <c r="Q75" s="158">
        <f t="shared" si="88"/>
        <v>70</v>
      </c>
      <c r="R75" s="159">
        <f t="shared" si="89"/>
        <v>25.937587242680298</v>
      </c>
      <c r="S75" s="144">
        <f t="shared" si="90"/>
        <v>9</v>
      </c>
      <c r="T75" s="144">
        <f t="shared" si="91"/>
        <v>168</v>
      </c>
      <c r="U75" t="s">
        <v>117</v>
      </c>
      <c r="V75" t="s">
        <v>121</v>
      </c>
      <c r="W75" t="s">
        <v>117</v>
      </c>
      <c r="X75" s="4" t="s">
        <v>121</v>
      </c>
      <c r="Y75" s="4" t="s">
        <v>243</v>
      </c>
      <c r="Z75" s="4" t="s">
        <v>141</v>
      </c>
      <c r="AA75" s="4" t="s">
        <v>48</v>
      </c>
      <c r="AB75" s="4">
        <v>507</v>
      </c>
      <c r="AC75" s="4">
        <v>1887.508</v>
      </c>
      <c r="AD75" s="4">
        <v>805.90800000000002</v>
      </c>
      <c r="AE75" s="4">
        <v>2.3420000000000001</v>
      </c>
      <c r="AF75" s="4">
        <v>2.4</v>
      </c>
      <c r="AG75" s="4">
        <v>12.266999999999999</v>
      </c>
      <c r="AH75" s="4">
        <v>116.357174</v>
      </c>
      <c r="AI75" s="4">
        <v>2.688571</v>
      </c>
      <c r="AJ75" s="4">
        <v>40.897455000000001</v>
      </c>
      <c r="AK75" s="4">
        <v>293</v>
      </c>
      <c r="AL75" s="4">
        <v>9</v>
      </c>
      <c r="AM75" s="4">
        <v>168</v>
      </c>
      <c r="AN75" s="4">
        <v>70</v>
      </c>
      <c r="AO75" s="4">
        <v>16.221672000000002</v>
      </c>
      <c r="AP75" s="4">
        <v>303.2</v>
      </c>
      <c r="AQ75" s="4">
        <v>0</v>
      </c>
      <c r="AR75" s="4">
        <v>3</v>
      </c>
      <c r="AS75" s="4">
        <v>561</v>
      </c>
      <c r="AT75" s="4">
        <v>0.47699999999999998</v>
      </c>
      <c r="AU75" s="4">
        <v>8.9009999999999998</v>
      </c>
      <c r="AV75" s="4">
        <v>15637</v>
      </c>
      <c r="AW75" s="4">
        <v>0</v>
      </c>
      <c r="AX75" s="4">
        <v>0.57999999999999996</v>
      </c>
      <c r="AY75">
        <v>0.97583333333333344</v>
      </c>
      <c r="AZ75" t="s">
        <v>66</v>
      </c>
      <c r="BA75" t="s">
        <v>231</v>
      </c>
      <c r="BB75">
        <v>4</v>
      </c>
      <c r="BC75" t="s">
        <v>739</v>
      </c>
      <c r="BD75">
        <v>12</v>
      </c>
      <c r="BE75">
        <v>219658.76900000006</v>
      </c>
      <c r="BF75">
        <v>8.5929098510062196E-3</v>
      </c>
      <c r="BG75">
        <v>8.3852478629402368E-3</v>
      </c>
      <c r="BH75">
        <v>609351.19000000006</v>
      </c>
      <c r="BI75">
        <v>3.0975700564398667E-3</v>
      </c>
      <c r="BJ75">
        <v>3.0227121134092367E-3</v>
      </c>
      <c r="BK75">
        <v>1</v>
      </c>
      <c r="BL75" t="s">
        <v>69</v>
      </c>
      <c r="BM75">
        <v>2</v>
      </c>
      <c r="BN75" t="s">
        <v>575</v>
      </c>
    </row>
    <row r="76" spans="1:66">
      <c r="A76" s="139" t="str">
        <f t="shared" si="73"/>
        <v>동화운수</v>
      </c>
      <c r="B76" s="139" t="str">
        <f t="shared" si="92"/>
        <v>45</v>
      </c>
      <c r="C76" s="140" t="str">
        <f t="shared" si="74"/>
        <v>70바1846</v>
      </c>
      <c r="D76" s="114" t="str">
        <f t="shared" si="75"/>
        <v>대형</v>
      </c>
      <c r="E76" s="110" t="str">
        <f t="shared" si="76"/>
        <v>C</v>
      </c>
      <c r="F76" s="160">
        <f t="shared" si="77"/>
        <v>0.88230769230769224</v>
      </c>
      <c r="G76" s="161">
        <f t="shared" si="78"/>
        <v>2.294</v>
      </c>
      <c r="H76" s="162">
        <f t="shared" si="79"/>
        <v>2.6</v>
      </c>
      <c r="I76" s="163">
        <f t="shared" si="80"/>
        <v>5701.5940000000001</v>
      </c>
      <c r="J76" s="164">
        <f t="shared" si="81"/>
        <v>8.0830780412516762E-3</v>
      </c>
      <c r="K76" s="164">
        <f t="shared" si="82"/>
        <v>0.32298774836319011</v>
      </c>
      <c r="L76" s="164">
        <f t="shared" si="83"/>
        <v>0.24308991485538956</v>
      </c>
      <c r="M76" s="165">
        <f t="shared" si="84"/>
        <v>10.494</v>
      </c>
      <c r="N76" s="166">
        <f t="shared" si="85"/>
        <v>0.26300000000000001</v>
      </c>
      <c r="O76" s="166">
        <f t="shared" si="86"/>
        <v>19.837</v>
      </c>
      <c r="P76" s="167">
        <f t="shared" si="87"/>
        <v>0</v>
      </c>
      <c r="Q76" s="168">
        <f t="shared" si="88"/>
        <v>75</v>
      </c>
      <c r="R76" s="169">
        <f t="shared" si="89"/>
        <v>24.77115957623338</v>
      </c>
      <c r="S76" s="141">
        <f t="shared" si="90"/>
        <v>15</v>
      </c>
      <c r="T76" s="141">
        <f t="shared" si="91"/>
        <v>1131</v>
      </c>
      <c r="U76" t="s">
        <v>117</v>
      </c>
      <c r="V76" t="s">
        <v>121</v>
      </c>
      <c r="W76" t="s">
        <v>117</v>
      </c>
      <c r="X76" s="4" t="s">
        <v>121</v>
      </c>
      <c r="Y76" s="4" t="s">
        <v>244</v>
      </c>
      <c r="Z76" s="4" t="s">
        <v>141</v>
      </c>
      <c r="AA76" s="4" t="s">
        <v>48</v>
      </c>
      <c r="AB76" s="4">
        <v>507</v>
      </c>
      <c r="AC76" s="4">
        <v>5701.5940000000001</v>
      </c>
      <c r="AD76" s="4">
        <v>2485.3760000000002</v>
      </c>
      <c r="AE76" s="4">
        <v>2.294</v>
      </c>
      <c r="AF76" s="4">
        <v>2.6</v>
      </c>
      <c r="AG76" s="4">
        <v>10.494</v>
      </c>
      <c r="AH76" s="4">
        <v>344.08822800000002</v>
      </c>
      <c r="AI76" s="4">
        <v>2.7812920000000001</v>
      </c>
      <c r="AJ76" s="4">
        <v>111.13628199999999</v>
      </c>
      <c r="AK76" s="4">
        <v>1386</v>
      </c>
      <c r="AL76" s="4">
        <v>15</v>
      </c>
      <c r="AM76" s="4">
        <v>1131</v>
      </c>
      <c r="AN76" s="4">
        <v>75</v>
      </c>
      <c r="AO76" s="4">
        <v>16.570150999999999</v>
      </c>
      <c r="AP76" s="4">
        <v>1685.7</v>
      </c>
      <c r="AQ76" s="4">
        <v>0</v>
      </c>
      <c r="AR76" s="4">
        <v>5</v>
      </c>
      <c r="AS76" s="4">
        <v>3720</v>
      </c>
      <c r="AT76" s="4">
        <v>0.26300000000000001</v>
      </c>
      <c r="AU76" s="4">
        <v>19.837</v>
      </c>
      <c r="AV76" s="4">
        <v>49055</v>
      </c>
      <c r="AW76" s="4">
        <v>0</v>
      </c>
      <c r="AX76" s="4">
        <v>0.54</v>
      </c>
      <c r="AY76">
        <v>0.88230769230769224</v>
      </c>
      <c r="AZ76" t="s">
        <v>69</v>
      </c>
      <c r="BA76" t="s">
        <v>231</v>
      </c>
      <c r="BB76">
        <v>7</v>
      </c>
      <c r="BC76" t="s">
        <v>596</v>
      </c>
      <c r="BD76">
        <v>10</v>
      </c>
      <c r="BE76">
        <v>219658.76900000006</v>
      </c>
      <c r="BF76">
        <v>2.5956596342393227E-2</v>
      </c>
      <c r="BG76">
        <v>2.2901704619019254E-2</v>
      </c>
      <c r="BH76">
        <v>609351.19000000006</v>
      </c>
      <c r="BI76">
        <v>9.3568275463612356E-3</v>
      </c>
      <c r="BJ76">
        <v>8.2556009197510272E-3</v>
      </c>
      <c r="BK76">
        <v>1</v>
      </c>
      <c r="BL76" t="s">
        <v>69</v>
      </c>
      <c r="BM76">
        <v>0</v>
      </c>
      <c r="BN76" t="s">
        <v>576</v>
      </c>
    </row>
    <row r="77" spans="1:66">
      <c r="A77" s="142" t="str">
        <f t="shared" si="73"/>
        <v>동화운수</v>
      </c>
      <c r="B77" s="142" t="str">
        <f t="shared" si="92"/>
        <v>45</v>
      </c>
      <c r="C77" s="143" t="str">
        <f t="shared" si="74"/>
        <v>70바1849</v>
      </c>
      <c r="D77" s="131" t="str">
        <f t="shared" si="75"/>
        <v>대형</v>
      </c>
      <c r="E77" s="127" t="str">
        <f t="shared" si="76"/>
        <v>C</v>
      </c>
      <c r="F77" s="150">
        <f t="shared" si="77"/>
        <v>0.86692307692307691</v>
      </c>
      <c r="G77" s="151">
        <f t="shared" si="78"/>
        <v>2.254</v>
      </c>
      <c r="H77" s="152">
        <f t="shared" si="79"/>
        <v>2.6</v>
      </c>
      <c r="I77" s="153">
        <f t="shared" si="80"/>
        <v>6316.31</v>
      </c>
      <c r="J77" s="154">
        <f t="shared" si="81"/>
        <v>1.0746789607908726E-2</v>
      </c>
      <c r="K77" s="154">
        <f t="shared" si="82"/>
        <v>0.34666341479109208</v>
      </c>
      <c r="L77" s="154">
        <f t="shared" si="83"/>
        <v>0.20470812863839805</v>
      </c>
      <c r="M77" s="155">
        <f t="shared" si="84"/>
        <v>10.067</v>
      </c>
      <c r="N77" s="156">
        <f t="shared" si="85"/>
        <v>0.39600000000000002</v>
      </c>
      <c r="O77" s="156">
        <f t="shared" si="86"/>
        <v>16.814</v>
      </c>
      <c r="P77" s="157">
        <f t="shared" si="87"/>
        <v>0</v>
      </c>
      <c r="Q77" s="158">
        <f t="shared" si="88"/>
        <v>70</v>
      </c>
      <c r="R77" s="159">
        <f t="shared" si="89"/>
        <v>24.660926270545502</v>
      </c>
      <c r="S77" s="144">
        <f t="shared" si="90"/>
        <v>25</v>
      </c>
      <c r="T77" s="144">
        <f t="shared" si="91"/>
        <v>1062</v>
      </c>
      <c r="U77" t="s">
        <v>117</v>
      </c>
      <c r="V77" t="s">
        <v>121</v>
      </c>
      <c r="W77" t="s">
        <v>117</v>
      </c>
      <c r="X77" s="4" t="s">
        <v>121</v>
      </c>
      <c r="Y77" s="4" t="s">
        <v>245</v>
      </c>
      <c r="Z77" s="4" t="s">
        <v>141</v>
      </c>
      <c r="AA77" s="4" t="s">
        <v>48</v>
      </c>
      <c r="AB77" s="4">
        <v>507</v>
      </c>
      <c r="AC77" s="4">
        <v>6316.31</v>
      </c>
      <c r="AD77" s="4">
        <v>2802.0569999999998</v>
      </c>
      <c r="AE77" s="4">
        <v>2.254</v>
      </c>
      <c r="AF77" s="4">
        <v>2.6</v>
      </c>
      <c r="AG77" s="4">
        <v>10.067</v>
      </c>
      <c r="AH77" s="4">
        <v>398.58433600000001</v>
      </c>
      <c r="AI77" s="4">
        <v>4.2835020000000004</v>
      </c>
      <c r="AJ77" s="4">
        <v>138.17460700000001</v>
      </c>
      <c r="AK77" s="4">
        <v>1293</v>
      </c>
      <c r="AL77" s="4">
        <v>25</v>
      </c>
      <c r="AM77" s="4">
        <v>1062</v>
      </c>
      <c r="AN77" s="4">
        <v>70</v>
      </c>
      <c r="AO77" s="4">
        <v>15.846859</v>
      </c>
      <c r="AP77" s="4">
        <v>1085.5</v>
      </c>
      <c r="AQ77" s="4">
        <v>0</v>
      </c>
      <c r="AR77" s="4">
        <v>6</v>
      </c>
      <c r="AS77" s="4">
        <v>1903</v>
      </c>
      <c r="AT77" s="4">
        <v>0.39600000000000002</v>
      </c>
      <c r="AU77" s="4">
        <v>16.814</v>
      </c>
      <c r="AV77" s="4">
        <v>51633</v>
      </c>
      <c r="AW77" s="4">
        <v>0</v>
      </c>
      <c r="AX77" s="4">
        <v>0.52</v>
      </c>
      <c r="AY77">
        <v>0.86692307692307691</v>
      </c>
      <c r="AZ77" t="s">
        <v>69</v>
      </c>
      <c r="BA77" t="s">
        <v>231</v>
      </c>
      <c r="BB77">
        <v>12</v>
      </c>
      <c r="BC77" t="s">
        <v>758</v>
      </c>
      <c r="BD77">
        <v>10</v>
      </c>
      <c r="BE77">
        <v>219658.76900000006</v>
      </c>
      <c r="BF77">
        <v>2.8755100598783737E-2</v>
      </c>
      <c r="BG77">
        <v>2.4928460288330206E-2</v>
      </c>
      <c r="BH77">
        <v>609351.19000000006</v>
      </c>
      <c r="BI77">
        <v>1.0365631681132845E-2</v>
      </c>
      <c r="BJ77">
        <v>8.9862053112590122E-3</v>
      </c>
      <c r="BK77">
        <v>1</v>
      </c>
      <c r="BL77" t="s">
        <v>69</v>
      </c>
      <c r="BM77">
        <v>0</v>
      </c>
      <c r="BN77" t="s">
        <v>576</v>
      </c>
    </row>
    <row r="78" spans="1:66">
      <c r="A78" s="139" t="str">
        <f t="shared" si="73"/>
        <v>동화운수</v>
      </c>
      <c r="B78" s="139" t="str">
        <f t="shared" si="92"/>
        <v>45</v>
      </c>
      <c r="C78" s="140" t="str">
        <f t="shared" si="74"/>
        <v>70바1850</v>
      </c>
      <c r="D78" s="114" t="str">
        <f t="shared" si="75"/>
        <v>저상</v>
      </c>
      <c r="E78" s="110" t="str">
        <f t="shared" si="76"/>
        <v>D</v>
      </c>
      <c r="F78" s="160">
        <f t="shared" si="77"/>
        <v>0.84739130434782617</v>
      </c>
      <c r="G78" s="161">
        <f t="shared" si="78"/>
        <v>1.9490000000000001</v>
      </c>
      <c r="H78" s="162">
        <f t="shared" si="79"/>
        <v>2.2999999999999998</v>
      </c>
      <c r="I78" s="163">
        <f t="shared" si="80"/>
        <v>5116.9759999999997</v>
      </c>
      <c r="J78" s="164">
        <f t="shared" si="81"/>
        <v>1.7235258378439828E-2</v>
      </c>
      <c r="K78" s="164">
        <f t="shared" si="82"/>
        <v>0.33938632110083788</v>
      </c>
      <c r="L78" s="164">
        <f t="shared" si="83"/>
        <v>0.27164481521898876</v>
      </c>
      <c r="M78" s="165">
        <f t="shared" si="84"/>
        <v>15.465999999999999</v>
      </c>
      <c r="N78" s="166">
        <f t="shared" si="85"/>
        <v>0</v>
      </c>
      <c r="O78" s="166">
        <f t="shared" si="86"/>
        <v>11.706</v>
      </c>
      <c r="P78" s="167">
        <f t="shared" si="87"/>
        <v>0</v>
      </c>
      <c r="Q78" s="168">
        <f t="shared" si="88"/>
        <v>78</v>
      </c>
      <c r="R78" s="169">
        <f t="shared" si="89"/>
        <v>25.170088271820127</v>
      </c>
      <c r="S78" s="141">
        <f t="shared" si="90"/>
        <v>0</v>
      </c>
      <c r="T78" s="141">
        <f t="shared" si="91"/>
        <v>599</v>
      </c>
      <c r="U78" t="s">
        <v>117</v>
      </c>
      <c r="V78" t="s">
        <v>121</v>
      </c>
      <c r="W78" t="s">
        <v>117</v>
      </c>
      <c r="X78" s="4" t="s">
        <v>121</v>
      </c>
      <c r="Y78" s="4" t="s">
        <v>558</v>
      </c>
      <c r="Z78" s="4" t="s">
        <v>185</v>
      </c>
      <c r="AA78" s="4" t="s">
        <v>48</v>
      </c>
      <c r="AB78" s="4">
        <v>507</v>
      </c>
      <c r="AC78" s="4">
        <v>5116.9759999999997</v>
      </c>
      <c r="AD78" s="4">
        <v>2624.8789999999999</v>
      </c>
      <c r="AE78" s="4">
        <v>1.9490000000000001</v>
      </c>
      <c r="AF78" s="4">
        <v>2.2999999999999998</v>
      </c>
      <c r="AG78" s="4">
        <v>15.465999999999999</v>
      </c>
      <c r="AH78" s="4">
        <v>315.98185999999998</v>
      </c>
      <c r="AI78" s="4">
        <v>5.4460290000000002</v>
      </c>
      <c r="AJ78" s="4">
        <v>107.239921</v>
      </c>
      <c r="AK78" s="4">
        <v>1390</v>
      </c>
      <c r="AL78" s="4">
        <v>0</v>
      </c>
      <c r="AM78" s="4">
        <v>599</v>
      </c>
      <c r="AN78" s="4">
        <v>78</v>
      </c>
      <c r="AO78" s="4">
        <v>16.193891000000001</v>
      </c>
      <c r="AP78" s="4">
        <v>2912.3</v>
      </c>
      <c r="AQ78" s="4">
        <v>0</v>
      </c>
      <c r="AR78" s="4">
        <v>22</v>
      </c>
      <c r="AS78" s="4">
        <v>6228</v>
      </c>
      <c r="AT78" s="4">
        <v>0</v>
      </c>
      <c r="AU78" s="4">
        <v>11.706</v>
      </c>
      <c r="AV78" s="4">
        <v>36038</v>
      </c>
      <c r="AW78" s="4">
        <v>0</v>
      </c>
      <c r="AX78" s="4">
        <v>0.57999999999999996</v>
      </c>
      <c r="AY78">
        <v>0.84739130434782617</v>
      </c>
      <c r="AZ78" t="s">
        <v>67</v>
      </c>
      <c r="BA78" t="s">
        <v>231</v>
      </c>
      <c r="BB78">
        <v>1</v>
      </c>
      <c r="BC78" t="s">
        <v>260</v>
      </c>
      <c r="BD78">
        <v>7</v>
      </c>
      <c r="BE78">
        <v>219658.76900000006</v>
      </c>
      <c r="BF78">
        <v>2.3295113704292852E-2</v>
      </c>
      <c r="BG78">
        <v>1.9740076786811642E-2</v>
      </c>
      <c r="BH78">
        <v>609351.19000000006</v>
      </c>
      <c r="BI78">
        <v>8.3974169312773465E-3</v>
      </c>
      <c r="BJ78">
        <v>7.11589808654763E-3</v>
      </c>
      <c r="BK78">
        <v>1</v>
      </c>
      <c r="BL78" t="s">
        <v>67</v>
      </c>
      <c r="BM78">
        <v>0</v>
      </c>
      <c r="BN78" t="s">
        <v>576</v>
      </c>
    </row>
    <row r="79" spans="1:66">
      <c r="A79" s="142" t="str">
        <f t="shared" si="73"/>
        <v>동화운수</v>
      </c>
      <c r="B79" s="142" t="str">
        <f t="shared" si="92"/>
        <v>45</v>
      </c>
      <c r="C79" s="143" t="str">
        <f t="shared" si="74"/>
        <v>70바1851</v>
      </c>
      <c r="D79" s="131" t="str">
        <f t="shared" si="75"/>
        <v>대형</v>
      </c>
      <c r="E79" s="127" t="str">
        <f t="shared" si="76"/>
        <v>A</v>
      </c>
      <c r="F79" s="150">
        <f t="shared" si="77"/>
        <v>0.98708333333333342</v>
      </c>
      <c r="G79" s="151">
        <f t="shared" si="78"/>
        <v>2.3690000000000002</v>
      </c>
      <c r="H79" s="152">
        <f t="shared" si="79"/>
        <v>2.4</v>
      </c>
      <c r="I79" s="153">
        <f t="shared" si="80"/>
        <v>5515.9250000000002</v>
      </c>
      <c r="J79" s="154">
        <f t="shared" si="81"/>
        <v>8.7413589440714021E-3</v>
      </c>
      <c r="K79" s="154">
        <f t="shared" si="82"/>
        <v>0.33021009546573532</v>
      </c>
      <c r="L79" s="154">
        <f t="shared" si="83"/>
        <v>0.17186600615490602</v>
      </c>
      <c r="M79" s="155">
        <f t="shared" si="84"/>
        <v>11.131</v>
      </c>
      <c r="N79" s="156">
        <f t="shared" si="85"/>
        <v>0.109</v>
      </c>
      <c r="O79" s="156">
        <f t="shared" si="86"/>
        <v>19.071999999999999</v>
      </c>
      <c r="P79" s="157">
        <f t="shared" si="87"/>
        <v>0</v>
      </c>
      <c r="Q79" s="158">
        <f t="shared" si="88"/>
        <v>72</v>
      </c>
      <c r="R79" s="159">
        <f t="shared" si="89"/>
        <v>23.856764804579189</v>
      </c>
      <c r="S79" s="144">
        <f t="shared" si="90"/>
        <v>6</v>
      </c>
      <c r="T79" s="144">
        <f t="shared" si="91"/>
        <v>1052</v>
      </c>
      <c r="U79" t="s">
        <v>117</v>
      </c>
      <c r="V79" t="s">
        <v>121</v>
      </c>
      <c r="W79" t="s">
        <v>117</v>
      </c>
      <c r="X79" s="4" t="s">
        <v>121</v>
      </c>
      <c r="Y79" s="4" t="s">
        <v>248</v>
      </c>
      <c r="Z79" s="4" t="s">
        <v>141</v>
      </c>
      <c r="AA79" s="4" t="s">
        <v>48</v>
      </c>
      <c r="AB79" s="4">
        <v>507</v>
      </c>
      <c r="AC79" s="4">
        <v>5515.9250000000002</v>
      </c>
      <c r="AD79" s="4">
        <v>2328.7440000000001</v>
      </c>
      <c r="AE79" s="4">
        <v>2.3690000000000002</v>
      </c>
      <c r="AF79" s="4">
        <v>2.4</v>
      </c>
      <c r="AG79" s="4">
        <v>11.131</v>
      </c>
      <c r="AH79" s="4">
        <v>349.76266500000003</v>
      </c>
      <c r="AI79" s="4">
        <v>3.057401</v>
      </c>
      <c r="AJ79" s="4">
        <v>115.49516300000001</v>
      </c>
      <c r="AK79" s="4">
        <v>948</v>
      </c>
      <c r="AL79" s="4">
        <v>6</v>
      </c>
      <c r="AM79" s="4">
        <v>1052</v>
      </c>
      <c r="AN79" s="4">
        <v>72</v>
      </c>
      <c r="AO79" s="4">
        <v>15.770479</v>
      </c>
      <c r="AP79" s="4">
        <v>121.4</v>
      </c>
      <c r="AQ79" s="4">
        <v>0</v>
      </c>
      <c r="AR79" s="4">
        <v>4</v>
      </c>
      <c r="AS79" s="4">
        <v>1508</v>
      </c>
      <c r="AT79" s="4">
        <v>0.109</v>
      </c>
      <c r="AU79" s="4">
        <v>19.071999999999999</v>
      </c>
      <c r="AV79" s="4">
        <v>45248</v>
      </c>
      <c r="AW79" s="4">
        <v>0</v>
      </c>
      <c r="AX79" s="4">
        <v>0.6</v>
      </c>
      <c r="AY79">
        <v>0.98708333333333342</v>
      </c>
      <c r="AZ79" t="s">
        <v>66</v>
      </c>
      <c r="BA79" t="s">
        <v>231</v>
      </c>
      <c r="BB79">
        <v>2</v>
      </c>
      <c r="BC79" t="s">
        <v>601</v>
      </c>
      <c r="BD79">
        <v>14</v>
      </c>
      <c r="BE79">
        <v>219658.76900000006</v>
      </c>
      <c r="BF79">
        <v>2.5111335300253817E-2</v>
      </c>
      <c r="BG79">
        <v>2.4786980552625539E-2</v>
      </c>
      <c r="BH79">
        <v>609351.19000000006</v>
      </c>
      <c r="BI79">
        <v>9.0521280511489596E-3</v>
      </c>
      <c r="BJ79">
        <v>8.9352047304882866E-3</v>
      </c>
      <c r="BK79">
        <v>1</v>
      </c>
      <c r="BL79" t="s">
        <v>66</v>
      </c>
      <c r="BM79">
        <v>0</v>
      </c>
      <c r="BN79" t="s">
        <v>576</v>
      </c>
    </row>
    <row r="80" spans="1:66">
      <c r="A80" s="139" t="str">
        <f t="shared" si="73"/>
        <v>동화운수</v>
      </c>
      <c r="B80" s="139" t="str">
        <f t="shared" si="92"/>
        <v>45</v>
      </c>
      <c r="C80" s="140" t="str">
        <f t="shared" si="74"/>
        <v>70바1852</v>
      </c>
      <c r="D80" s="114" t="str">
        <f t="shared" si="75"/>
        <v>대형</v>
      </c>
      <c r="E80" s="110" t="str">
        <f t="shared" si="76"/>
        <v>C</v>
      </c>
      <c r="F80" s="160">
        <f t="shared" si="77"/>
        <v>0.89160000000000006</v>
      </c>
      <c r="G80" s="161">
        <f t="shared" si="78"/>
        <v>2.2290000000000001</v>
      </c>
      <c r="H80" s="162">
        <f t="shared" si="79"/>
        <v>2.5</v>
      </c>
      <c r="I80" s="163">
        <f t="shared" si="80"/>
        <v>5502.7020000000002</v>
      </c>
      <c r="J80" s="164">
        <f t="shared" si="81"/>
        <v>8.743815362113893E-3</v>
      </c>
      <c r="K80" s="164">
        <f t="shared" si="82"/>
        <v>0.31594786340350339</v>
      </c>
      <c r="L80" s="164">
        <f t="shared" si="83"/>
        <v>0.1322986416491389</v>
      </c>
      <c r="M80" s="165">
        <f t="shared" si="84"/>
        <v>10.65</v>
      </c>
      <c r="N80" s="166">
        <f t="shared" si="85"/>
        <v>7.2999999999999995E-2</v>
      </c>
      <c r="O80" s="166">
        <f t="shared" si="86"/>
        <v>10.231</v>
      </c>
      <c r="P80" s="167">
        <f t="shared" si="87"/>
        <v>0</v>
      </c>
      <c r="Q80" s="168">
        <f t="shared" si="88"/>
        <v>74</v>
      </c>
      <c r="R80" s="169">
        <f t="shared" si="89"/>
        <v>23.418510696210532</v>
      </c>
      <c r="S80" s="141">
        <f t="shared" si="90"/>
        <v>4</v>
      </c>
      <c r="T80" s="141">
        <f t="shared" si="91"/>
        <v>563</v>
      </c>
      <c r="U80" t="s">
        <v>117</v>
      </c>
      <c r="V80" t="s">
        <v>121</v>
      </c>
      <c r="W80" t="s">
        <v>117</v>
      </c>
      <c r="X80" s="4" t="s">
        <v>121</v>
      </c>
      <c r="Y80" s="4" t="s">
        <v>249</v>
      </c>
      <c r="Z80" s="4" t="s">
        <v>141</v>
      </c>
      <c r="AA80" s="4" t="s">
        <v>48</v>
      </c>
      <c r="AB80" s="4">
        <v>507</v>
      </c>
      <c r="AC80" s="4">
        <v>5502.7020000000002</v>
      </c>
      <c r="AD80" s="4">
        <v>2468.6709999999998</v>
      </c>
      <c r="AE80" s="4">
        <v>2.2290000000000001</v>
      </c>
      <c r="AF80" s="4">
        <v>2.5</v>
      </c>
      <c r="AG80" s="4">
        <v>10.65</v>
      </c>
      <c r="AH80" s="4">
        <v>347.94822099999999</v>
      </c>
      <c r="AI80" s="4">
        <v>3.042395</v>
      </c>
      <c r="AJ80" s="4">
        <v>109.933497</v>
      </c>
      <c r="AK80" s="4">
        <v>728</v>
      </c>
      <c r="AL80" s="4">
        <v>4</v>
      </c>
      <c r="AM80" s="4">
        <v>563</v>
      </c>
      <c r="AN80" s="4">
        <v>74</v>
      </c>
      <c r="AO80" s="4">
        <v>15.814715</v>
      </c>
      <c r="AP80" s="4">
        <v>586.79999999999995</v>
      </c>
      <c r="AQ80" s="4">
        <v>0</v>
      </c>
      <c r="AR80" s="4">
        <v>7</v>
      </c>
      <c r="AS80" s="4">
        <v>1809</v>
      </c>
      <c r="AT80" s="4">
        <v>7.2999999999999995E-2</v>
      </c>
      <c r="AU80" s="4">
        <v>10.231</v>
      </c>
      <c r="AV80" s="4">
        <v>40245</v>
      </c>
      <c r="AW80" s="4">
        <v>0</v>
      </c>
      <c r="AX80" s="4">
        <v>0.56000000000000005</v>
      </c>
      <c r="AY80">
        <v>0.89160000000000006</v>
      </c>
      <c r="AZ80" t="s">
        <v>69</v>
      </c>
      <c r="BA80" t="s">
        <v>231</v>
      </c>
      <c r="BB80">
        <v>5</v>
      </c>
      <c r="BC80" t="s">
        <v>600</v>
      </c>
      <c r="BD80">
        <v>13</v>
      </c>
      <c r="BE80">
        <v>219658.76900000006</v>
      </c>
      <c r="BF80">
        <v>2.5051137384822543E-2</v>
      </c>
      <c r="BG80">
        <v>2.233559409230778E-2</v>
      </c>
      <c r="BH80">
        <v>609351.19000000006</v>
      </c>
      <c r="BI80">
        <v>9.0304279212123952E-3</v>
      </c>
      <c r="BJ80">
        <v>8.0515295345529713E-3</v>
      </c>
      <c r="BK80">
        <v>1</v>
      </c>
      <c r="BL80" t="s">
        <v>68</v>
      </c>
      <c r="BM80">
        <v>-1</v>
      </c>
      <c r="BN80" t="s">
        <v>582</v>
      </c>
    </row>
    <row r="81" spans="1:66">
      <c r="A81" s="142" t="str">
        <f t="shared" si="73"/>
        <v>동화운수</v>
      </c>
      <c r="B81" s="142" t="str">
        <f t="shared" si="92"/>
        <v>45</v>
      </c>
      <c r="C81" s="143" t="str">
        <f t="shared" si="74"/>
        <v>70바1855</v>
      </c>
      <c r="D81" s="131" t="str">
        <f t="shared" si="75"/>
        <v>저상</v>
      </c>
      <c r="E81" s="127" t="str">
        <f t="shared" si="76"/>
        <v>C</v>
      </c>
      <c r="F81" s="150">
        <f t="shared" si="77"/>
        <v>0.89869565217391323</v>
      </c>
      <c r="G81" s="151">
        <f t="shared" si="78"/>
        <v>2.0670000000000002</v>
      </c>
      <c r="H81" s="152">
        <f t="shared" si="79"/>
        <v>2.2999999999999998</v>
      </c>
      <c r="I81" s="153">
        <f t="shared" si="80"/>
        <v>5930.3410000000003</v>
      </c>
      <c r="J81" s="154">
        <f t="shared" si="81"/>
        <v>7.4198491627278009E-3</v>
      </c>
      <c r="K81" s="154">
        <f t="shared" si="82"/>
        <v>0.32401657146780782</v>
      </c>
      <c r="L81" s="154">
        <f t="shared" si="83"/>
        <v>0.272496977829774</v>
      </c>
      <c r="M81" s="155">
        <f t="shared" si="84"/>
        <v>14.987</v>
      </c>
      <c r="N81" s="156">
        <f t="shared" si="85"/>
        <v>6.7000000000000004E-2</v>
      </c>
      <c r="O81" s="156">
        <f t="shared" si="86"/>
        <v>12.124000000000001</v>
      </c>
      <c r="P81" s="157">
        <f t="shared" si="87"/>
        <v>0</v>
      </c>
      <c r="Q81" s="158">
        <f t="shared" si="88"/>
        <v>74</v>
      </c>
      <c r="R81" s="159">
        <f t="shared" si="89"/>
        <v>25.247302693691427</v>
      </c>
      <c r="S81" s="144">
        <f t="shared" si="90"/>
        <v>4</v>
      </c>
      <c r="T81" s="144">
        <f t="shared" si="91"/>
        <v>719</v>
      </c>
      <c r="U81" t="s">
        <v>117</v>
      </c>
      <c r="V81" t="s">
        <v>121</v>
      </c>
      <c r="W81" t="s">
        <v>117</v>
      </c>
      <c r="X81" s="4" t="s">
        <v>121</v>
      </c>
      <c r="Y81" s="4" t="s">
        <v>250</v>
      </c>
      <c r="Z81" s="4" t="s">
        <v>185</v>
      </c>
      <c r="AA81" s="4" t="s">
        <v>48</v>
      </c>
      <c r="AB81" s="4">
        <v>507</v>
      </c>
      <c r="AC81" s="4">
        <v>5930.3410000000003</v>
      </c>
      <c r="AD81" s="4">
        <v>2868.692</v>
      </c>
      <c r="AE81" s="4">
        <v>2.0670000000000002</v>
      </c>
      <c r="AF81" s="4">
        <v>2.2999999999999998</v>
      </c>
      <c r="AG81" s="4">
        <v>14.987</v>
      </c>
      <c r="AH81" s="4">
        <v>351.335444</v>
      </c>
      <c r="AI81" s="4">
        <v>2.6068560000000001</v>
      </c>
      <c r="AJ81" s="4">
        <v>113.838506</v>
      </c>
      <c r="AK81" s="4">
        <v>1616</v>
      </c>
      <c r="AL81" s="4">
        <v>4</v>
      </c>
      <c r="AM81" s="4">
        <v>719</v>
      </c>
      <c r="AN81" s="4">
        <v>74</v>
      </c>
      <c r="AO81" s="4">
        <v>16.879427</v>
      </c>
      <c r="AP81" s="4">
        <v>1909.1</v>
      </c>
      <c r="AQ81" s="4">
        <v>0</v>
      </c>
      <c r="AR81" s="4">
        <v>2</v>
      </c>
      <c r="AS81" s="4">
        <v>3123</v>
      </c>
      <c r="AT81" s="4">
        <v>6.7000000000000004E-2</v>
      </c>
      <c r="AU81" s="4">
        <v>12.124000000000001</v>
      </c>
      <c r="AV81" s="4">
        <v>47426</v>
      </c>
      <c r="AW81" s="4">
        <v>0</v>
      </c>
      <c r="AX81" s="4">
        <v>0.6</v>
      </c>
      <c r="AY81">
        <v>0.89869565217391323</v>
      </c>
      <c r="AZ81" t="s">
        <v>69</v>
      </c>
      <c r="BA81" t="s">
        <v>231</v>
      </c>
      <c r="BB81">
        <v>1</v>
      </c>
      <c r="BC81" t="s">
        <v>246</v>
      </c>
      <c r="BD81">
        <v>11</v>
      </c>
      <c r="BE81">
        <v>219658.76900000006</v>
      </c>
      <c r="BF81">
        <v>2.6997970656932886E-2</v>
      </c>
      <c r="BG81">
        <v>2.4262958846904471E-2</v>
      </c>
      <c r="BH81">
        <v>609351.19000000006</v>
      </c>
      <c r="BI81">
        <v>9.7322219063853792E-3</v>
      </c>
      <c r="BJ81">
        <v>8.7463055132602531E-3</v>
      </c>
      <c r="BK81">
        <v>1</v>
      </c>
      <c r="BL81" t="s">
        <v>69</v>
      </c>
      <c r="BM81">
        <v>0</v>
      </c>
      <c r="BN81" t="s">
        <v>576</v>
      </c>
    </row>
    <row r="82" spans="1:66">
      <c r="A82" s="139" t="str">
        <f t="shared" si="73"/>
        <v>동화운수</v>
      </c>
      <c r="B82" s="139" t="str">
        <f t="shared" si="92"/>
        <v>45</v>
      </c>
      <c r="C82" s="140" t="str">
        <f t="shared" si="74"/>
        <v>70바1858</v>
      </c>
      <c r="D82" s="114" t="str">
        <f t="shared" si="75"/>
        <v>대형</v>
      </c>
      <c r="E82" s="110" t="str">
        <f t="shared" si="76"/>
        <v>C</v>
      </c>
      <c r="F82" s="160">
        <f t="shared" si="77"/>
        <v>0.87230769230769223</v>
      </c>
      <c r="G82" s="161">
        <f t="shared" si="78"/>
        <v>2.2679999999999998</v>
      </c>
      <c r="H82" s="162">
        <f t="shared" si="79"/>
        <v>2.6</v>
      </c>
      <c r="I82" s="163">
        <f t="shared" si="80"/>
        <v>6287.7730000000001</v>
      </c>
      <c r="J82" s="164">
        <f t="shared" si="81"/>
        <v>8.6146302401587521E-3</v>
      </c>
      <c r="K82" s="164">
        <f t="shared" si="82"/>
        <v>0.33755405246663833</v>
      </c>
      <c r="L82" s="164">
        <f t="shared" si="83"/>
        <v>0.23378706578624897</v>
      </c>
      <c r="M82" s="165">
        <f t="shared" si="84"/>
        <v>11.045</v>
      </c>
      <c r="N82" s="166">
        <f t="shared" si="85"/>
        <v>0.27</v>
      </c>
      <c r="O82" s="166">
        <f t="shared" si="86"/>
        <v>20.277000000000001</v>
      </c>
      <c r="P82" s="167">
        <f t="shared" si="87"/>
        <v>0</v>
      </c>
      <c r="Q82" s="168">
        <f t="shared" si="88"/>
        <v>76</v>
      </c>
      <c r="R82" s="169">
        <f t="shared" si="89"/>
        <v>25.26502533918778</v>
      </c>
      <c r="S82" s="141">
        <f t="shared" si="90"/>
        <v>17</v>
      </c>
      <c r="T82" s="141">
        <f t="shared" si="91"/>
        <v>1275</v>
      </c>
      <c r="U82" t="s">
        <v>117</v>
      </c>
      <c r="V82" t="s">
        <v>121</v>
      </c>
      <c r="W82" t="s">
        <v>117</v>
      </c>
      <c r="X82" s="4" t="s">
        <v>121</v>
      </c>
      <c r="Y82" s="4" t="s">
        <v>252</v>
      </c>
      <c r="Z82" s="4" t="s">
        <v>141</v>
      </c>
      <c r="AA82" s="4" t="s">
        <v>48</v>
      </c>
      <c r="AB82" s="4">
        <v>507</v>
      </c>
      <c r="AC82" s="4">
        <v>6287.7730000000001</v>
      </c>
      <c r="AD82" s="4">
        <v>2772.1610000000001</v>
      </c>
      <c r="AE82" s="4">
        <v>2.2679999999999998</v>
      </c>
      <c r="AF82" s="4">
        <v>2.6</v>
      </c>
      <c r="AG82" s="4">
        <v>11.045</v>
      </c>
      <c r="AH82" s="4">
        <v>380.63734699999998</v>
      </c>
      <c r="AI82" s="4">
        <v>3.2790499999999998</v>
      </c>
      <c r="AJ82" s="4">
        <v>128.485679</v>
      </c>
      <c r="AK82" s="4">
        <v>1470</v>
      </c>
      <c r="AL82" s="4">
        <v>17</v>
      </c>
      <c r="AM82" s="4">
        <v>1275</v>
      </c>
      <c r="AN82" s="4">
        <v>76</v>
      </c>
      <c r="AO82" s="4">
        <v>16.519064</v>
      </c>
      <c r="AP82" s="4">
        <v>2114</v>
      </c>
      <c r="AQ82" s="4">
        <v>0</v>
      </c>
      <c r="AR82" s="4">
        <v>2</v>
      </c>
      <c r="AS82" s="4">
        <v>1135</v>
      </c>
      <c r="AT82" s="4">
        <v>0.27</v>
      </c>
      <c r="AU82" s="4">
        <v>20.277000000000001</v>
      </c>
      <c r="AV82" s="4">
        <v>53334</v>
      </c>
      <c r="AW82" s="4">
        <v>0</v>
      </c>
      <c r="AX82" s="4">
        <v>0.54</v>
      </c>
      <c r="AY82">
        <v>0.87230769230769223</v>
      </c>
      <c r="AZ82" t="s">
        <v>69</v>
      </c>
      <c r="BA82" t="s">
        <v>231</v>
      </c>
      <c r="BB82">
        <v>11</v>
      </c>
      <c r="BC82" t="s">
        <v>620</v>
      </c>
      <c r="BD82">
        <v>9</v>
      </c>
      <c r="BE82">
        <v>219658.76900000006</v>
      </c>
      <c r="BF82">
        <v>2.8625185457540274E-2</v>
      </c>
      <c r="BG82">
        <v>2.4969969468346669E-2</v>
      </c>
      <c r="BH82">
        <v>609351.19000000006</v>
      </c>
      <c r="BI82">
        <v>1.0318799902565217E-2</v>
      </c>
      <c r="BJ82">
        <v>9.0011685303915036E-3</v>
      </c>
      <c r="BK82">
        <v>1</v>
      </c>
      <c r="BL82" t="s">
        <v>67</v>
      </c>
      <c r="BM82">
        <v>1</v>
      </c>
      <c r="BN82" t="s">
        <v>575</v>
      </c>
    </row>
    <row r="83" spans="1:66">
      <c r="A83" s="142" t="str">
        <f t="shared" si="73"/>
        <v>동화운수</v>
      </c>
      <c r="B83" s="142" t="str">
        <f t="shared" si="92"/>
        <v>45</v>
      </c>
      <c r="C83" s="143" t="str">
        <f t="shared" si="74"/>
        <v>70바1860</v>
      </c>
      <c r="D83" s="131" t="str">
        <f t="shared" si="75"/>
        <v>저상</v>
      </c>
      <c r="E83" s="127" t="str">
        <f t="shared" si="76"/>
        <v>D</v>
      </c>
      <c r="F83" s="150">
        <f t="shared" si="77"/>
        <v>0.82916666666666672</v>
      </c>
      <c r="G83" s="151">
        <f t="shared" si="78"/>
        <v>1.99</v>
      </c>
      <c r="H83" s="152">
        <f t="shared" si="79"/>
        <v>2.4</v>
      </c>
      <c r="I83" s="153">
        <f t="shared" si="80"/>
        <v>6442.5640000000003</v>
      </c>
      <c r="J83" s="154">
        <f t="shared" si="81"/>
        <v>1.200294985236176E-2</v>
      </c>
      <c r="K83" s="154">
        <f t="shared" si="82"/>
        <v>0.31984394165174007</v>
      </c>
      <c r="L83" s="154">
        <f t="shared" si="83"/>
        <v>0.25533312513465134</v>
      </c>
      <c r="M83" s="155">
        <f t="shared" si="84"/>
        <v>15.664</v>
      </c>
      <c r="N83" s="156">
        <f t="shared" si="85"/>
        <v>0.155</v>
      </c>
      <c r="O83" s="156">
        <f t="shared" si="86"/>
        <v>11.16</v>
      </c>
      <c r="P83" s="157">
        <f t="shared" si="87"/>
        <v>0</v>
      </c>
      <c r="Q83" s="158">
        <f t="shared" si="88"/>
        <v>78</v>
      </c>
      <c r="R83" s="159">
        <f t="shared" si="89"/>
        <v>25.051788054436109</v>
      </c>
      <c r="S83" s="144">
        <f t="shared" si="90"/>
        <v>10</v>
      </c>
      <c r="T83" s="144">
        <f t="shared" si="91"/>
        <v>719</v>
      </c>
      <c r="U83" t="s">
        <v>117</v>
      </c>
      <c r="V83" t="s">
        <v>121</v>
      </c>
      <c r="W83" t="s">
        <v>117</v>
      </c>
      <c r="X83" s="4" t="s">
        <v>121</v>
      </c>
      <c r="Y83" s="4" t="s">
        <v>797</v>
      </c>
      <c r="Z83" s="4" t="s">
        <v>185</v>
      </c>
      <c r="AA83" s="4" t="s">
        <v>48</v>
      </c>
      <c r="AB83" s="4">
        <v>507</v>
      </c>
      <c r="AC83" s="4">
        <v>6442.5640000000003</v>
      </c>
      <c r="AD83" s="4">
        <v>3237.81</v>
      </c>
      <c r="AE83" s="4">
        <v>1.99</v>
      </c>
      <c r="AF83" s="4">
        <v>2.4</v>
      </c>
      <c r="AG83" s="4">
        <v>15.664</v>
      </c>
      <c r="AH83" s="4">
        <v>384.89655099999999</v>
      </c>
      <c r="AI83" s="4">
        <v>4.6198940000000004</v>
      </c>
      <c r="AJ83" s="4">
        <v>123.10683</v>
      </c>
      <c r="AK83" s="4">
        <v>1645</v>
      </c>
      <c r="AL83" s="4">
        <v>10</v>
      </c>
      <c r="AM83" s="4">
        <v>719</v>
      </c>
      <c r="AN83" s="4">
        <v>78</v>
      </c>
      <c r="AO83" s="4">
        <v>16.738430000000001</v>
      </c>
      <c r="AP83" s="4">
        <v>2859.5</v>
      </c>
      <c r="AQ83" s="4">
        <v>0</v>
      </c>
      <c r="AR83" s="4">
        <v>2</v>
      </c>
      <c r="AS83" s="4">
        <v>395</v>
      </c>
      <c r="AT83" s="4">
        <v>0.155</v>
      </c>
      <c r="AU83" s="4">
        <v>11.16</v>
      </c>
      <c r="AV83" s="4">
        <v>49901</v>
      </c>
      <c r="AW83" s="4">
        <v>0</v>
      </c>
      <c r="AX83" s="4">
        <v>0.6</v>
      </c>
      <c r="AY83">
        <v>0.82916666666666672</v>
      </c>
      <c r="AZ83" t="s">
        <v>67</v>
      </c>
      <c r="BA83" t="s">
        <v>231</v>
      </c>
      <c r="BB83">
        <v>4</v>
      </c>
      <c r="BC83" t="s">
        <v>466</v>
      </c>
      <c r="BD83">
        <v>16</v>
      </c>
      <c r="BE83">
        <v>219658.76900000006</v>
      </c>
      <c r="BF83">
        <v>2.9329873919124068E-2</v>
      </c>
      <c r="BG83">
        <v>2.4319353791273708E-2</v>
      </c>
      <c r="BH83">
        <v>609351.19000000006</v>
      </c>
      <c r="BI83">
        <v>1.0572825828074612E-2</v>
      </c>
      <c r="BJ83">
        <v>8.7666347491118651E-3</v>
      </c>
      <c r="BK83">
        <v>1</v>
      </c>
      <c r="BL83" t="s">
        <v>67</v>
      </c>
      <c r="BM83">
        <v>0</v>
      </c>
      <c r="BN83" t="s">
        <v>576</v>
      </c>
    </row>
    <row r="84" spans="1:66">
      <c r="A84" s="139" t="str">
        <f t="shared" si="73"/>
        <v>동화운수</v>
      </c>
      <c r="B84" s="139" t="str">
        <f t="shared" si="92"/>
        <v>45</v>
      </c>
      <c r="C84" s="140" t="str">
        <f t="shared" si="74"/>
        <v>70바1871</v>
      </c>
      <c r="D84" s="114" t="str">
        <f t="shared" si="75"/>
        <v>대형</v>
      </c>
      <c r="E84" s="110" t="str">
        <f t="shared" si="76"/>
        <v>B</v>
      </c>
      <c r="F84" s="160">
        <f t="shared" si="77"/>
        <v>0.92333333333333345</v>
      </c>
      <c r="G84" s="161">
        <f t="shared" si="78"/>
        <v>2.2160000000000002</v>
      </c>
      <c r="H84" s="162">
        <f t="shared" si="79"/>
        <v>2.4</v>
      </c>
      <c r="I84" s="163">
        <f t="shared" si="80"/>
        <v>5601.5550000000003</v>
      </c>
      <c r="J84" s="164">
        <f t="shared" si="81"/>
        <v>1.0801264174615029E-2</v>
      </c>
      <c r="K84" s="164">
        <f t="shared" si="82"/>
        <v>0.33249820715364453</v>
      </c>
      <c r="L84" s="164">
        <f t="shared" si="83"/>
        <v>0.17905742244787384</v>
      </c>
      <c r="M84" s="165">
        <f t="shared" si="84"/>
        <v>14.917999999999999</v>
      </c>
      <c r="N84" s="166">
        <f t="shared" si="85"/>
        <v>5.3999999999999999E-2</v>
      </c>
      <c r="O84" s="166">
        <f t="shared" si="86"/>
        <v>11.497</v>
      </c>
      <c r="P84" s="167">
        <f t="shared" si="87"/>
        <v>0</v>
      </c>
      <c r="Q84" s="168">
        <f t="shared" si="88"/>
        <v>71</v>
      </c>
      <c r="R84" s="169">
        <f t="shared" si="89"/>
        <v>25.300407832788434</v>
      </c>
      <c r="S84" s="141">
        <f t="shared" si="90"/>
        <v>3</v>
      </c>
      <c r="T84" s="141">
        <f t="shared" si="91"/>
        <v>644</v>
      </c>
      <c r="U84" t="s">
        <v>117</v>
      </c>
      <c r="V84" t="s">
        <v>121</v>
      </c>
      <c r="W84" t="s">
        <v>117</v>
      </c>
      <c r="X84" s="4" t="s">
        <v>121</v>
      </c>
      <c r="Y84" s="4" t="s">
        <v>253</v>
      </c>
      <c r="Z84" s="4" t="s">
        <v>141</v>
      </c>
      <c r="AA84" s="4" t="s">
        <v>48</v>
      </c>
      <c r="AB84" s="4">
        <v>507</v>
      </c>
      <c r="AC84" s="4">
        <v>5601.5550000000003</v>
      </c>
      <c r="AD84" s="4">
        <v>2527.5070000000001</v>
      </c>
      <c r="AE84" s="4">
        <v>2.2160000000000002</v>
      </c>
      <c r="AF84" s="4">
        <v>2.4</v>
      </c>
      <c r="AG84" s="4">
        <v>14.917999999999999</v>
      </c>
      <c r="AH84" s="4">
        <v>337.14266600000002</v>
      </c>
      <c r="AI84" s="4">
        <v>3.6415670000000002</v>
      </c>
      <c r="AJ84" s="4">
        <v>112.099332</v>
      </c>
      <c r="AK84" s="4">
        <v>1003</v>
      </c>
      <c r="AL84" s="4">
        <v>3</v>
      </c>
      <c r="AM84" s="4">
        <v>644</v>
      </c>
      <c r="AN84" s="4">
        <v>71</v>
      </c>
      <c r="AO84" s="4">
        <v>16.614791</v>
      </c>
      <c r="AP84" s="4">
        <v>784.2</v>
      </c>
      <c r="AQ84" s="4">
        <v>0</v>
      </c>
      <c r="AR84" s="4">
        <v>1</v>
      </c>
      <c r="AS84" s="4">
        <v>994</v>
      </c>
      <c r="AT84" s="4">
        <v>5.3999999999999999E-2</v>
      </c>
      <c r="AU84" s="4">
        <v>11.497</v>
      </c>
      <c r="AV84" s="4">
        <v>50862</v>
      </c>
      <c r="AW84" s="4">
        <v>0</v>
      </c>
      <c r="AX84" s="4">
        <v>0.64</v>
      </c>
      <c r="AY84">
        <v>0.92333333333333345</v>
      </c>
      <c r="AZ84" t="s">
        <v>68</v>
      </c>
      <c r="BA84" t="s">
        <v>231</v>
      </c>
      <c r="BB84">
        <v>4</v>
      </c>
      <c r="BC84" t="s">
        <v>615</v>
      </c>
      <c r="BD84">
        <v>10</v>
      </c>
      <c r="BE84">
        <v>219658.76900000006</v>
      </c>
      <c r="BF84">
        <v>2.5501167221782979E-2</v>
      </c>
      <c r="BG84">
        <v>2.3546077734779621E-2</v>
      </c>
      <c r="BH84">
        <v>609351.19000000006</v>
      </c>
      <c r="BI84">
        <v>9.1926545675573394E-3</v>
      </c>
      <c r="BJ84">
        <v>8.4878843840446114E-3</v>
      </c>
      <c r="BK84">
        <v>1</v>
      </c>
      <c r="BL84" t="s">
        <v>69</v>
      </c>
      <c r="BM84">
        <v>1</v>
      </c>
      <c r="BN84" t="s">
        <v>575</v>
      </c>
    </row>
    <row r="85" spans="1:66">
      <c r="A85" s="142" t="str">
        <f t="shared" si="73"/>
        <v>동화운수</v>
      </c>
      <c r="B85" s="142" t="str">
        <f t="shared" si="92"/>
        <v>45</v>
      </c>
      <c r="C85" s="143" t="str">
        <f t="shared" si="74"/>
        <v>70바1886</v>
      </c>
      <c r="D85" s="131" t="str">
        <f t="shared" si="75"/>
        <v>대형</v>
      </c>
      <c r="E85" s="127" t="str">
        <f t="shared" si="76"/>
        <v>C</v>
      </c>
      <c r="F85" s="150">
        <f t="shared" si="77"/>
        <v>0.86499999999999999</v>
      </c>
      <c r="G85" s="151">
        <f t="shared" si="78"/>
        <v>2.2490000000000001</v>
      </c>
      <c r="H85" s="152">
        <f t="shared" si="79"/>
        <v>2.6</v>
      </c>
      <c r="I85" s="153">
        <f t="shared" si="80"/>
        <v>6481.8630000000003</v>
      </c>
      <c r="J85" s="154">
        <f t="shared" si="81"/>
        <v>9.7495513697429537E-3</v>
      </c>
      <c r="K85" s="154">
        <f t="shared" si="82"/>
        <v>0.34529699122543872</v>
      </c>
      <c r="L85" s="154">
        <f t="shared" si="83"/>
        <v>0.12388413639720555</v>
      </c>
      <c r="M85" s="155">
        <f t="shared" si="84"/>
        <v>11.452</v>
      </c>
      <c r="N85" s="156">
        <f t="shared" si="85"/>
        <v>0.154</v>
      </c>
      <c r="O85" s="156">
        <f t="shared" si="86"/>
        <v>5.6</v>
      </c>
      <c r="P85" s="157">
        <f t="shared" si="87"/>
        <v>0</v>
      </c>
      <c r="Q85" s="158">
        <f t="shared" si="88"/>
        <v>69</v>
      </c>
      <c r="R85" s="159">
        <f t="shared" si="89"/>
        <v>24.706004623276485</v>
      </c>
      <c r="S85" s="144">
        <f t="shared" si="90"/>
        <v>10</v>
      </c>
      <c r="T85" s="144">
        <f t="shared" si="91"/>
        <v>363</v>
      </c>
      <c r="U85" t="s">
        <v>117</v>
      </c>
      <c r="V85" t="s">
        <v>121</v>
      </c>
      <c r="W85" t="s">
        <v>117</v>
      </c>
      <c r="X85" s="4" t="s">
        <v>121</v>
      </c>
      <c r="Y85" s="4" t="s">
        <v>255</v>
      </c>
      <c r="Z85" s="4" t="s">
        <v>141</v>
      </c>
      <c r="AA85" s="4" t="s">
        <v>48</v>
      </c>
      <c r="AB85" s="4">
        <v>507</v>
      </c>
      <c r="AC85" s="4">
        <v>6481.8630000000003</v>
      </c>
      <c r="AD85" s="4">
        <v>2881.5949999999998</v>
      </c>
      <c r="AE85" s="4">
        <v>2.2490000000000001</v>
      </c>
      <c r="AF85" s="4">
        <v>2.6</v>
      </c>
      <c r="AG85" s="4">
        <v>11.452</v>
      </c>
      <c r="AH85" s="4">
        <v>406.788769</v>
      </c>
      <c r="AI85" s="4">
        <v>3.966008</v>
      </c>
      <c r="AJ85" s="4">
        <v>140.46293800000001</v>
      </c>
      <c r="AK85" s="4">
        <v>803</v>
      </c>
      <c r="AL85" s="4">
        <v>10</v>
      </c>
      <c r="AM85" s="4">
        <v>363</v>
      </c>
      <c r="AN85" s="4">
        <v>69</v>
      </c>
      <c r="AO85" s="4">
        <v>15.934222999999999</v>
      </c>
      <c r="AP85" s="4">
        <v>551.79999999999995</v>
      </c>
      <c r="AQ85" s="4">
        <v>0</v>
      </c>
      <c r="AR85" s="4">
        <v>4</v>
      </c>
      <c r="AS85" s="4">
        <v>3439</v>
      </c>
      <c r="AT85" s="4">
        <v>0.154</v>
      </c>
      <c r="AU85" s="4">
        <v>5.6</v>
      </c>
      <c r="AV85" s="4">
        <v>50362</v>
      </c>
      <c r="AW85" s="4">
        <v>0</v>
      </c>
      <c r="AX85" s="4">
        <v>0.56000000000000005</v>
      </c>
      <c r="AY85">
        <v>0.86499999999999999</v>
      </c>
      <c r="AZ85" t="s">
        <v>69</v>
      </c>
      <c r="BA85" t="s">
        <v>231</v>
      </c>
      <c r="BB85">
        <v>13</v>
      </c>
      <c r="BC85" t="s">
        <v>648</v>
      </c>
      <c r="BD85">
        <v>8</v>
      </c>
      <c r="BE85">
        <v>219658.76900000006</v>
      </c>
      <c r="BF85">
        <v>2.9508783234599656E-2</v>
      </c>
      <c r="BG85">
        <v>2.5525097497928702E-2</v>
      </c>
      <c r="BH85">
        <v>609351.19000000006</v>
      </c>
      <c r="BI85">
        <v>1.0637319014671982E-2</v>
      </c>
      <c r="BJ85">
        <v>9.2012809476912632E-3</v>
      </c>
      <c r="BK85">
        <v>1</v>
      </c>
      <c r="BL85" t="s">
        <v>67</v>
      </c>
      <c r="BM85">
        <v>1</v>
      </c>
      <c r="BN85" t="s">
        <v>575</v>
      </c>
    </row>
    <row r="86" spans="1:66">
      <c r="A86" s="139" t="str">
        <f t="shared" si="73"/>
        <v>동화운수</v>
      </c>
      <c r="B86" s="139" t="str">
        <f t="shared" si="92"/>
        <v>45</v>
      </c>
      <c r="C86" s="140" t="str">
        <f t="shared" si="74"/>
        <v>70바1889</v>
      </c>
      <c r="D86" s="114" t="str">
        <f t="shared" si="75"/>
        <v>대형</v>
      </c>
      <c r="E86" s="110" t="str">
        <f t="shared" si="76"/>
        <v>D</v>
      </c>
      <c r="F86" s="160">
        <f t="shared" si="77"/>
        <v>0.83800000000000008</v>
      </c>
      <c r="G86" s="161">
        <f t="shared" si="78"/>
        <v>2.0950000000000002</v>
      </c>
      <c r="H86" s="162">
        <f t="shared" si="79"/>
        <v>2.5</v>
      </c>
      <c r="I86" s="163">
        <f t="shared" si="80"/>
        <v>6705.348</v>
      </c>
      <c r="J86" s="164">
        <f t="shared" si="81"/>
        <v>1.2331664443303645E-2</v>
      </c>
      <c r="K86" s="164">
        <f t="shared" si="82"/>
        <v>0.35297544183518692</v>
      </c>
      <c r="L86" s="164">
        <f t="shared" si="83"/>
        <v>0.13019458497903463</v>
      </c>
      <c r="M86" s="165">
        <f t="shared" si="84"/>
        <v>13.734999999999999</v>
      </c>
      <c r="N86" s="166">
        <f t="shared" si="85"/>
        <v>0.19400000000000001</v>
      </c>
      <c r="O86" s="166">
        <f t="shared" si="86"/>
        <v>36.091000000000001</v>
      </c>
      <c r="P86" s="167">
        <f t="shared" si="87"/>
        <v>0</v>
      </c>
      <c r="Q86" s="168">
        <f t="shared" si="88"/>
        <v>74</v>
      </c>
      <c r="R86" s="169">
        <f t="shared" si="89"/>
        <v>25.861320975156087</v>
      </c>
      <c r="S86" s="141">
        <f t="shared" si="90"/>
        <v>13</v>
      </c>
      <c r="T86" s="141">
        <f t="shared" si="91"/>
        <v>2420</v>
      </c>
      <c r="U86" t="s">
        <v>117</v>
      </c>
      <c r="V86" t="s">
        <v>121</v>
      </c>
      <c r="W86" t="s">
        <v>117</v>
      </c>
      <c r="X86" s="4" t="s">
        <v>121</v>
      </c>
      <c r="Y86" s="4" t="s">
        <v>256</v>
      </c>
      <c r="Z86" s="4" t="s">
        <v>141</v>
      </c>
      <c r="AA86" s="4" t="s">
        <v>48</v>
      </c>
      <c r="AB86" s="4">
        <v>507</v>
      </c>
      <c r="AC86" s="4">
        <v>6705.348</v>
      </c>
      <c r="AD86" s="4">
        <v>3200.1019999999999</v>
      </c>
      <c r="AE86" s="4">
        <v>2.0950000000000002</v>
      </c>
      <c r="AF86" s="4">
        <v>2.5</v>
      </c>
      <c r="AG86" s="4">
        <v>13.734999999999999</v>
      </c>
      <c r="AH86" s="4">
        <v>408.51403499999998</v>
      </c>
      <c r="AI86" s="4">
        <v>5.0376580000000004</v>
      </c>
      <c r="AJ86" s="4">
        <v>144.19542200000001</v>
      </c>
      <c r="AK86" s="4">
        <v>873</v>
      </c>
      <c r="AL86" s="4">
        <v>13</v>
      </c>
      <c r="AM86" s="4">
        <v>2420</v>
      </c>
      <c r="AN86" s="4">
        <v>74</v>
      </c>
      <c r="AO86" s="4">
        <v>16.413996000000001</v>
      </c>
      <c r="AP86" s="4">
        <v>1345.8</v>
      </c>
      <c r="AQ86" s="4">
        <v>0</v>
      </c>
      <c r="AR86" s="4">
        <v>6</v>
      </c>
      <c r="AS86" s="4">
        <v>3125</v>
      </c>
      <c r="AT86" s="4">
        <v>0.19400000000000001</v>
      </c>
      <c r="AU86" s="4">
        <v>36.091000000000001</v>
      </c>
      <c r="AV86" s="4">
        <v>53970</v>
      </c>
      <c r="AW86" s="4">
        <v>0</v>
      </c>
      <c r="AX86" s="4">
        <v>0.56000000000000005</v>
      </c>
      <c r="AY86">
        <v>0.83800000000000008</v>
      </c>
      <c r="AZ86" t="s">
        <v>67</v>
      </c>
      <c r="BA86" t="s">
        <v>231</v>
      </c>
      <c r="BB86">
        <v>2</v>
      </c>
      <c r="BC86" t="s">
        <v>247</v>
      </c>
      <c r="BD86">
        <v>9</v>
      </c>
      <c r="BE86">
        <v>219658.76900000006</v>
      </c>
      <c r="BF86">
        <v>3.0526202211394522E-2</v>
      </c>
      <c r="BG86">
        <v>2.558095745314861E-2</v>
      </c>
      <c r="BH86">
        <v>609351.19000000006</v>
      </c>
      <c r="BI86">
        <v>1.1004077960363054E-2</v>
      </c>
      <c r="BJ86">
        <v>9.2214173307842394E-3</v>
      </c>
      <c r="BK86">
        <v>1</v>
      </c>
      <c r="BL86" t="s">
        <v>67</v>
      </c>
      <c r="BM86">
        <v>0</v>
      </c>
      <c r="BN86" t="s">
        <v>576</v>
      </c>
    </row>
    <row r="87" spans="1:66">
      <c r="A87" s="142" t="str">
        <f t="shared" si="73"/>
        <v>동화운수</v>
      </c>
      <c r="B87" s="142" t="str">
        <f t="shared" si="92"/>
        <v>45</v>
      </c>
      <c r="C87" s="143" t="str">
        <f t="shared" si="74"/>
        <v>70바1895</v>
      </c>
      <c r="D87" s="131" t="str">
        <f t="shared" si="75"/>
        <v>대형</v>
      </c>
      <c r="E87" s="127" t="str">
        <f t="shared" si="76"/>
        <v>C</v>
      </c>
      <c r="F87" s="150">
        <f t="shared" si="77"/>
        <v>0.8584615384615385</v>
      </c>
      <c r="G87" s="151">
        <f t="shared" si="78"/>
        <v>2.2320000000000002</v>
      </c>
      <c r="H87" s="152">
        <f t="shared" si="79"/>
        <v>2.6</v>
      </c>
      <c r="I87" s="153">
        <f t="shared" si="80"/>
        <v>6640.8739999999998</v>
      </c>
      <c r="J87" s="154">
        <f t="shared" si="81"/>
        <v>8.7475616059314639E-3</v>
      </c>
      <c r="K87" s="154">
        <f t="shared" si="82"/>
        <v>0.36425179834292909</v>
      </c>
      <c r="L87" s="154">
        <f t="shared" si="83"/>
        <v>0.14591452872016544</v>
      </c>
      <c r="M87" s="155">
        <f t="shared" si="84"/>
        <v>12.212</v>
      </c>
      <c r="N87" s="156">
        <f t="shared" si="85"/>
        <v>0.34599999999999997</v>
      </c>
      <c r="O87" s="156">
        <f t="shared" si="86"/>
        <v>25.81</v>
      </c>
      <c r="P87" s="157">
        <f t="shared" si="87"/>
        <v>0</v>
      </c>
      <c r="Q87" s="158">
        <f t="shared" si="88"/>
        <v>75</v>
      </c>
      <c r="R87" s="159">
        <f t="shared" si="89"/>
        <v>25.528038623359809</v>
      </c>
      <c r="S87" s="144">
        <f t="shared" si="90"/>
        <v>23</v>
      </c>
      <c r="T87" s="144">
        <f t="shared" si="91"/>
        <v>1714</v>
      </c>
      <c r="U87" t="s">
        <v>117</v>
      </c>
      <c r="V87" t="s">
        <v>121</v>
      </c>
      <c r="W87" t="s">
        <v>117</v>
      </c>
      <c r="X87" s="4" t="s">
        <v>121</v>
      </c>
      <c r="Y87" s="4" t="s">
        <v>257</v>
      </c>
      <c r="Z87" s="4" t="s">
        <v>141</v>
      </c>
      <c r="AA87" s="4" t="s">
        <v>48</v>
      </c>
      <c r="AB87" s="4">
        <v>507</v>
      </c>
      <c r="AC87" s="4">
        <v>6640.8739999999998</v>
      </c>
      <c r="AD87" s="4">
        <v>2975.096</v>
      </c>
      <c r="AE87" s="4">
        <v>2.2320000000000002</v>
      </c>
      <c r="AF87" s="4">
        <v>2.6</v>
      </c>
      <c r="AG87" s="4">
        <v>12.212</v>
      </c>
      <c r="AH87" s="4">
        <v>414.89653499999997</v>
      </c>
      <c r="AI87" s="4">
        <v>3.6293329999999999</v>
      </c>
      <c r="AJ87" s="4">
        <v>151.12680900000001</v>
      </c>
      <c r="AK87" s="4">
        <v>969</v>
      </c>
      <c r="AL87" s="4">
        <v>23</v>
      </c>
      <c r="AM87" s="4">
        <v>1714</v>
      </c>
      <c r="AN87" s="4">
        <v>75</v>
      </c>
      <c r="AO87" s="4">
        <v>16.006095999999999</v>
      </c>
      <c r="AP87" s="4">
        <v>1274.2</v>
      </c>
      <c r="AQ87" s="4">
        <v>0</v>
      </c>
      <c r="AR87" s="4">
        <v>8</v>
      </c>
      <c r="AS87" s="4">
        <v>3461</v>
      </c>
      <c r="AT87" s="4">
        <v>0.34599999999999997</v>
      </c>
      <c r="AU87" s="4">
        <v>25.81</v>
      </c>
      <c r="AV87" s="4">
        <v>50585</v>
      </c>
      <c r="AW87" s="4">
        <v>0</v>
      </c>
      <c r="AX87" s="4">
        <v>0.56000000000000005</v>
      </c>
      <c r="AY87">
        <v>0.8584615384615385</v>
      </c>
      <c r="AZ87" t="s">
        <v>69</v>
      </c>
      <c r="BA87" t="s">
        <v>231</v>
      </c>
      <c r="BB87">
        <v>14</v>
      </c>
      <c r="BC87" t="s">
        <v>685</v>
      </c>
      <c r="BD87">
        <v>14</v>
      </c>
      <c r="BE87">
        <v>219658.76900000006</v>
      </c>
      <c r="BF87">
        <v>3.0232683312542821E-2</v>
      </c>
      <c r="BG87">
        <v>2.5953595828305993E-2</v>
      </c>
      <c r="BH87">
        <v>609351.19000000006</v>
      </c>
      <c r="BI87">
        <v>1.0898270338981367E-2</v>
      </c>
      <c r="BJ87">
        <v>9.3557459217716975E-3</v>
      </c>
      <c r="BK87">
        <v>1</v>
      </c>
      <c r="BL87" t="s">
        <v>67</v>
      </c>
      <c r="BM87">
        <v>1</v>
      </c>
      <c r="BN87" t="s">
        <v>575</v>
      </c>
    </row>
    <row r="88" spans="1:66">
      <c r="A88" s="139" t="str">
        <f t="shared" si="73"/>
        <v>동화운수</v>
      </c>
      <c r="B88" s="139" t="str">
        <f t="shared" si="92"/>
        <v>45</v>
      </c>
      <c r="C88" s="140" t="str">
        <f t="shared" si="74"/>
        <v>70바1899</v>
      </c>
      <c r="D88" s="114" t="str">
        <f t="shared" si="75"/>
        <v>대형</v>
      </c>
      <c r="E88" s="110" t="str">
        <f t="shared" si="76"/>
        <v>C</v>
      </c>
      <c r="F88" s="160">
        <f t="shared" si="77"/>
        <v>0.89730769230769236</v>
      </c>
      <c r="G88" s="161">
        <f t="shared" si="78"/>
        <v>2.3330000000000002</v>
      </c>
      <c r="H88" s="162">
        <f t="shared" si="79"/>
        <v>2.6</v>
      </c>
      <c r="I88" s="163">
        <f t="shared" si="80"/>
        <v>7044.5039999999999</v>
      </c>
      <c r="J88" s="164">
        <f t="shared" si="81"/>
        <v>7.8444603085866156E-3</v>
      </c>
      <c r="K88" s="164">
        <f t="shared" si="82"/>
        <v>0.33064266340050635</v>
      </c>
      <c r="L88" s="164">
        <f t="shared" si="83"/>
        <v>0.12364248781745316</v>
      </c>
      <c r="M88" s="165">
        <f t="shared" si="84"/>
        <v>9.7639999999999993</v>
      </c>
      <c r="N88" s="166">
        <f t="shared" si="85"/>
        <v>0.156</v>
      </c>
      <c r="O88" s="166">
        <f t="shared" si="86"/>
        <v>15.500999999999999</v>
      </c>
      <c r="P88" s="167">
        <f t="shared" si="87"/>
        <v>0</v>
      </c>
      <c r="Q88" s="168">
        <f t="shared" si="88"/>
        <v>75</v>
      </c>
      <c r="R88" s="169">
        <f t="shared" si="89"/>
        <v>24.140436544036302</v>
      </c>
      <c r="S88" s="141">
        <f t="shared" si="90"/>
        <v>11</v>
      </c>
      <c r="T88" s="141">
        <f t="shared" si="91"/>
        <v>1092</v>
      </c>
      <c r="U88" t="s">
        <v>117</v>
      </c>
      <c r="V88" t="s">
        <v>121</v>
      </c>
      <c r="W88" t="s">
        <v>117</v>
      </c>
      <c r="X88" s="4" t="s">
        <v>121</v>
      </c>
      <c r="Y88" s="4" t="s">
        <v>258</v>
      </c>
      <c r="Z88" s="4" t="s">
        <v>141</v>
      </c>
      <c r="AA88" s="4" t="s">
        <v>48</v>
      </c>
      <c r="AB88" s="4">
        <v>507</v>
      </c>
      <c r="AC88" s="4">
        <v>7044.5039999999999</v>
      </c>
      <c r="AD88" s="4">
        <v>3019.721</v>
      </c>
      <c r="AE88" s="4">
        <v>2.3330000000000002</v>
      </c>
      <c r="AF88" s="4">
        <v>2.6</v>
      </c>
      <c r="AG88" s="4">
        <v>9.7639999999999993</v>
      </c>
      <c r="AH88" s="4">
        <v>441.13041099999998</v>
      </c>
      <c r="AI88" s="4">
        <v>3.4604300000000001</v>
      </c>
      <c r="AJ88" s="4">
        <v>145.85653400000001</v>
      </c>
      <c r="AK88" s="4">
        <v>871</v>
      </c>
      <c r="AL88" s="4">
        <v>11</v>
      </c>
      <c r="AM88" s="4">
        <v>1092</v>
      </c>
      <c r="AN88" s="4">
        <v>75</v>
      </c>
      <c r="AO88" s="4">
        <v>15.969208999999999</v>
      </c>
      <c r="AP88" s="4">
        <v>551.20000000000005</v>
      </c>
      <c r="AQ88" s="4">
        <v>0</v>
      </c>
      <c r="AR88" s="4">
        <v>5</v>
      </c>
      <c r="AS88" s="4">
        <v>1699</v>
      </c>
      <c r="AT88" s="4">
        <v>0.156</v>
      </c>
      <c r="AU88" s="4">
        <v>15.500999999999999</v>
      </c>
      <c r="AV88" s="4">
        <v>48652</v>
      </c>
      <c r="AW88" s="4">
        <v>0</v>
      </c>
      <c r="AX88" s="4">
        <v>0.54</v>
      </c>
      <c r="AY88">
        <v>0.89730769230769236</v>
      </c>
      <c r="AZ88" t="s">
        <v>69</v>
      </c>
      <c r="BA88" t="s">
        <v>231</v>
      </c>
      <c r="BB88">
        <v>2</v>
      </c>
      <c r="BC88" t="s">
        <v>467</v>
      </c>
      <c r="BD88">
        <v>14</v>
      </c>
      <c r="BE88">
        <v>219658.76900000006</v>
      </c>
      <c r="BF88">
        <v>3.2070215234612363E-2</v>
      </c>
      <c r="BG88">
        <v>2.8776850823981018E-2</v>
      </c>
      <c r="BH88">
        <v>609351.19000000006</v>
      </c>
      <c r="BI88">
        <v>1.1560663400033729E-2</v>
      </c>
      <c r="BJ88">
        <v>1.0373472197030265E-2</v>
      </c>
      <c r="BK88">
        <v>1</v>
      </c>
      <c r="BL88" t="s">
        <v>69</v>
      </c>
      <c r="BM88">
        <v>0</v>
      </c>
      <c r="BN88" t="s">
        <v>576</v>
      </c>
    </row>
    <row r="89" spans="1:66">
      <c r="A89" s="142" t="str">
        <f t="shared" si="73"/>
        <v>동화운수</v>
      </c>
      <c r="B89" s="142" t="str">
        <f t="shared" si="92"/>
        <v>45</v>
      </c>
      <c r="C89" s="143" t="str">
        <f t="shared" si="74"/>
        <v>70바1900</v>
      </c>
      <c r="D89" s="131" t="str">
        <f t="shared" si="75"/>
        <v>저상</v>
      </c>
      <c r="E89" s="127" t="str">
        <f t="shared" si="76"/>
        <v>C</v>
      </c>
      <c r="F89" s="150">
        <f t="shared" si="77"/>
        <v>0.88086956521739124</v>
      </c>
      <c r="G89" s="151">
        <f t="shared" si="78"/>
        <v>2.0259999999999998</v>
      </c>
      <c r="H89" s="152">
        <f t="shared" si="79"/>
        <v>2.2999999999999998</v>
      </c>
      <c r="I89" s="153">
        <f t="shared" si="80"/>
        <v>6627.8090000000002</v>
      </c>
      <c r="J89" s="154">
        <f t="shared" si="81"/>
        <v>1.7136042981405517E-2</v>
      </c>
      <c r="K89" s="154">
        <f t="shared" si="82"/>
        <v>0.33698860585796436</v>
      </c>
      <c r="L89" s="154">
        <f t="shared" si="83"/>
        <v>0.24623521890869216</v>
      </c>
      <c r="M89" s="155">
        <f t="shared" si="84"/>
        <v>13.904999999999999</v>
      </c>
      <c r="N89" s="156">
        <f t="shared" si="85"/>
        <v>0.13600000000000001</v>
      </c>
      <c r="O89" s="156">
        <f t="shared" si="86"/>
        <v>6.7140000000000004</v>
      </c>
      <c r="P89" s="157">
        <f t="shared" si="87"/>
        <v>0</v>
      </c>
      <c r="Q89" s="158">
        <f t="shared" si="88"/>
        <v>71</v>
      </c>
      <c r="R89" s="159">
        <f t="shared" si="89"/>
        <v>24.761597931837393</v>
      </c>
      <c r="S89" s="144">
        <f t="shared" si="90"/>
        <v>9</v>
      </c>
      <c r="T89" s="144">
        <f t="shared" si="91"/>
        <v>445</v>
      </c>
      <c r="U89" t="s">
        <v>117</v>
      </c>
      <c r="V89" t="s">
        <v>121</v>
      </c>
      <c r="W89" t="s">
        <v>117</v>
      </c>
      <c r="X89" s="4" t="s">
        <v>121</v>
      </c>
      <c r="Y89" s="4" t="s">
        <v>259</v>
      </c>
      <c r="Z89" s="4" t="s">
        <v>185</v>
      </c>
      <c r="AA89" s="4" t="s">
        <v>48</v>
      </c>
      <c r="AB89" s="4">
        <v>507</v>
      </c>
      <c r="AC89" s="4">
        <v>6627.8090000000002</v>
      </c>
      <c r="AD89" s="4">
        <v>3272.1210000000001</v>
      </c>
      <c r="AE89" s="4">
        <v>2.0259999999999998</v>
      </c>
      <c r="AF89" s="4">
        <v>2.2999999999999998</v>
      </c>
      <c r="AG89" s="4">
        <v>13.904999999999999</v>
      </c>
      <c r="AH89" s="4">
        <v>414.42181299999999</v>
      </c>
      <c r="AI89" s="4">
        <v>7.1015499999999996</v>
      </c>
      <c r="AJ89" s="4">
        <v>139.655429</v>
      </c>
      <c r="AK89" s="4">
        <v>1632</v>
      </c>
      <c r="AL89" s="4">
        <v>9</v>
      </c>
      <c r="AM89" s="4">
        <v>445</v>
      </c>
      <c r="AN89" s="4">
        <v>71</v>
      </c>
      <c r="AO89" s="4">
        <v>15.992905</v>
      </c>
      <c r="AP89" s="4">
        <v>1479.3</v>
      </c>
      <c r="AQ89" s="4">
        <v>0</v>
      </c>
      <c r="AR89" s="4">
        <v>3</v>
      </c>
      <c r="AS89" s="4">
        <v>462</v>
      </c>
      <c r="AT89" s="4">
        <v>0.13600000000000001</v>
      </c>
      <c r="AU89" s="4">
        <v>6.7140000000000004</v>
      </c>
      <c r="AV89" s="4">
        <v>52072</v>
      </c>
      <c r="AW89" s="4">
        <v>0</v>
      </c>
      <c r="AX89" s="4">
        <v>0.56999999999999995</v>
      </c>
      <c r="AY89">
        <v>0.88086956521739124</v>
      </c>
      <c r="AZ89" t="s">
        <v>69</v>
      </c>
      <c r="BA89" t="s">
        <v>231</v>
      </c>
      <c r="BB89">
        <v>8</v>
      </c>
      <c r="BC89" t="s">
        <v>595</v>
      </c>
      <c r="BD89">
        <v>9</v>
      </c>
      <c r="BE89">
        <v>219658.76900000006</v>
      </c>
      <c r="BF89">
        <v>3.0173204694596091E-2</v>
      </c>
      <c r="BG89">
        <v>2.6578657700544208E-2</v>
      </c>
      <c r="BH89">
        <v>609351.19000000006</v>
      </c>
      <c r="BI89">
        <v>1.0876829501227363E-2</v>
      </c>
      <c r="BJ89">
        <v>9.5810680736898406E-3</v>
      </c>
      <c r="BK89">
        <v>1</v>
      </c>
      <c r="BL89" t="s">
        <v>69</v>
      </c>
      <c r="BM89">
        <v>0</v>
      </c>
      <c r="BN89" t="s">
        <v>576</v>
      </c>
    </row>
    <row r="90" spans="1:66">
      <c r="A90" s="139" t="str">
        <f t="shared" si="73"/>
        <v>동화운수</v>
      </c>
      <c r="B90" s="139" t="str">
        <f t="shared" si="92"/>
        <v>45</v>
      </c>
      <c r="C90" s="140" t="str">
        <f t="shared" si="74"/>
        <v>70바1901</v>
      </c>
      <c r="D90" s="114" t="str">
        <f t="shared" si="75"/>
        <v>저상</v>
      </c>
      <c r="E90" s="110" t="str">
        <f t="shared" si="76"/>
        <v>B</v>
      </c>
      <c r="F90" s="160">
        <f t="shared" si="77"/>
        <v>0.93260869565217397</v>
      </c>
      <c r="G90" s="161">
        <f t="shared" si="78"/>
        <v>2.145</v>
      </c>
      <c r="H90" s="162">
        <f t="shared" si="79"/>
        <v>2.2999999999999998</v>
      </c>
      <c r="I90" s="163">
        <f t="shared" si="80"/>
        <v>6628.2160000000003</v>
      </c>
      <c r="J90" s="164">
        <f t="shared" si="81"/>
        <v>1.1463881779373419E-2</v>
      </c>
      <c r="K90" s="164">
        <f t="shared" si="82"/>
        <v>0.34462060839830178</v>
      </c>
      <c r="L90" s="164">
        <f t="shared" si="83"/>
        <v>0.27895892348710422</v>
      </c>
      <c r="M90" s="165">
        <f t="shared" si="84"/>
        <v>12.621</v>
      </c>
      <c r="N90" s="166">
        <f t="shared" si="85"/>
        <v>0.06</v>
      </c>
      <c r="O90" s="166">
        <f t="shared" si="86"/>
        <v>11.27</v>
      </c>
      <c r="P90" s="167">
        <f t="shared" si="87"/>
        <v>0</v>
      </c>
      <c r="Q90" s="168">
        <f t="shared" si="88"/>
        <v>73</v>
      </c>
      <c r="R90" s="169">
        <f t="shared" si="89"/>
        <v>24.607621923888082</v>
      </c>
      <c r="S90" s="141">
        <f t="shared" si="90"/>
        <v>4</v>
      </c>
      <c r="T90" s="141">
        <f t="shared" si="91"/>
        <v>747</v>
      </c>
      <c r="U90" t="s">
        <v>117</v>
      </c>
      <c r="V90" t="s">
        <v>121</v>
      </c>
      <c r="W90" t="s">
        <v>117</v>
      </c>
      <c r="X90" s="4" t="s">
        <v>121</v>
      </c>
      <c r="Y90" s="4" t="s">
        <v>567</v>
      </c>
      <c r="Z90" s="4" t="s">
        <v>185</v>
      </c>
      <c r="AA90" s="4" t="s">
        <v>48</v>
      </c>
      <c r="AB90" s="4">
        <v>507</v>
      </c>
      <c r="AC90" s="4">
        <v>6628.2160000000003</v>
      </c>
      <c r="AD90" s="4">
        <v>3090.645</v>
      </c>
      <c r="AE90" s="4">
        <v>2.145</v>
      </c>
      <c r="AF90" s="4">
        <v>2.2999999999999998</v>
      </c>
      <c r="AG90" s="4">
        <v>12.621</v>
      </c>
      <c r="AH90" s="4">
        <v>418.30987900000002</v>
      </c>
      <c r="AI90" s="4">
        <v>4.7954549999999996</v>
      </c>
      <c r="AJ90" s="4">
        <v>144.15820500000001</v>
      </c>
      <c r="AK90" s="4">
        <v>1849</v>
      </c>
      <c r="AL90" s="4">
        <v>4</v>
      </c>
      <c r="AM90" s="4">
        <v>747</v>
      </c>
      <c r="AN90" s="4">
        <v>73</v>
      </c>
      <c r="AO90" s="4">
        <v>15.845229</v>
      </c>
      <c r="AP90" s="4">
        <v>1980.8</v>
      </c>
      <c r="AQ90" s="4">
        <v>0</v>
      </c>
      <c r="AR90" s="4">
        <v>12</v>
      </c>
      <c r="AS90" s="4">
        <v>6374</v>
      </c>
      <c r="AT90" s="4">
        <v>0.06</v>
      </c>
      <c r="AU90" s="4">
        <v>11.27</v>
      </c>
      <c r="AV90" s="4">
        <v>45670</v>
      </c>
      <c r="AW90" s="4">
        <v>0</v>
      </c>
      <c r="AX90" s="4">
        <v>0.56999999999999995</v>
      </c>
      <c r="AY90">
        <v>0.93260869565217397</v>
      </c>
      <c r="AZ90" t="s">
        <v>68</v>
      </c>
      <c r="BA90" t="s">
        <v>231</v>
      </c>
      <c r="BB90">
        <v>2</v>
      </c>
      <c r="BC90" t="s">
        <v>593</v>
      </c>
      <c r="BD90">
        <v>8</v>
      </c>
      <c r="BE90">
        <v>219658.76900000006</v>
      </c>
      <c r="BF90">
        <v>3.0175057568496155E-2</v>
      </c>
      <c r="BG90">
        <v>2.8141521080184459E-2</v>
      </c>
      <c r="BH90">
        <v>609351.19000000006</v>
      </c>
      <c r="BI90">
        <v>1.0877497424760916E-2</v>
      </c>
      <c r="BJ90">
        <v>1.0144448685266158E-2</v>
      </c>
      <c r="BK90">
        <v>1</v>
      </c>
      <c r="BL90" t="s">
        <v>68</v>
      </c>
      <c r="BM90">
        <v>0</v>
      </c>
      <c r="BN90" t="s">
        <v>576</v>
      </c>
    </row>
    <row r="91" spans="1:66">
      <c r="A91" s="142" t="str">
        <f t="shared" si="73"/>
        <v>동화운수</v>
      </c>
      <c r="B91" s="142" t="str">
        <f t="shared" si="92"/>
        <v>45</v>
      </c>
      <c r="C91" s="143" t="str">
        <f t="shared" si="74"/>
        <v>70바1926</v>
      </c>
      <c r="D91" s="131" t="str">
        <f t="shared" si="75"/>
        <v>대형</v>
      </c>
      <c r="E91" s="127" t="str">
        <f t="shared" si="76"/>
        <v>F</v>
      </c>
      <c r="F91" s="150">
        <f t="shared" si="77"/>
        <v>0.71769230769230774</v>
      </c>
      <c r="G91" s="151">
        <f t="shared" si="78"/>
        <v>1.8660000000000001</v>
      </c>
      <c r="H91" s="152">
        <f t="shared" si="79"/>
        <v>2.6</v>
      </c>
      <c r="I91" s="153">
        <f t="shared" si="80"/>
        <v>6699.4989999999998</v>
      </c>
      <c r="J91" s="154">
        <f t="shared" si="81"/>
        <v>7.7443103726666709E-3</v>
      </c>
      <c r="K91" s="154">
        <f t="shared" si="82"/>
        <v>0.35319772435352775</v>
      </c>
      <c r="L91" s="154">
        <f t="shared" si="83"/>
        <v>0.30479891108275409</v>
      </c>
      <c r="M91" s="155">
        <f t="shared" si="84"/>
        <v>15.651999999999999</v>
      </c>
      <c r="N91" s="156">
        <f t="shared" si="85"/>
        <v>0.29899999999999999</v>
      </c>
      <c r="O91" s="156">
        <f t="shared" si="86"/>
        <v>12.464</v>
      </c>
      <c r="P91" s="157">
        <f t="shared" si="87"/>
        <v>0</v>
      </c>
      <c r="Q91" s="158">
        <f t="shared" si="88"/>
        <v>73</v>
      </c>
      <c r="R91" s="159">
        <f t="shared" si="89"/>
        <v>25.157831762060432</v>
      </c>
      <c r="S91" s="144">
        <f t="shared" si="90"/>
        <v>20</v>
      </c>
      <c r="T91" s="144">
        <f t="shared" si="91"/>
        <v>835</v>
      </c>
      <c r="U91" t="s">
        <v>117</v>
      </c>
      <c r="V91" t="s">
        <v>121</v>
      </c>
      <c r="W91" t="s">
        <v>117</v>
      </c>
      <c r="X91" s="4" t="s">
        <v>121</v>
      </c>
      <c r="Y91" s="4" t="s">
        <v>261</v>
      </c>
      <c r="Z91" s="4" t="s">
        <v>141</v>
      </c>
      <c r="AA91" s="4" t="s">
        <v>48</v>
      </c>
      <c r="AB91" s="4">
        <v>507</v>
      </c>
      <c r="AC91" s="4">
        <v>6699.4989999999998</v>
      </c>
      <c r="AD91" s="4">
        <v>3590.5410000000002</v>
      </c>
      <c r="AE91" s="4">
        <v>1.8660000000000001</v>
      </c>
      <c r="AF91" s="4">
        <v>2.6</v>
      </c>
      <c r="AG91" s="4">
        <v>15.651999999999999</v>
      </c>
      <c r="AH91" s="4">
        <v>416.70514800000001</v>
      </c>
      <c r="AI91" s="4">
        <v>3.2270940000000001</v>
      </c>
      <c r="AJ91" s="4">
        <v>147.17930999999999</v>
      </c>
      <c r="AK91" s="4">
        <v>2042</v>
      </c>
      <c r="AL91" s="4">
        <v>20</v>
      </c>
      <c r="AM91" s="4">
        <v>835</v>
      </c>
      <c r="AN91" s="4">
        <v>73</v>
      </c>
      <c r="AO91" s="4">
        <v>16.077311999999999</v>
      </c>
      <c r="AP91" s="4">
        <v>3292.3</v>
      </c>
      <c r="AQ91" s="4">
        <v>0</v>
      </c>
      <c r="AR91" s="4">
        <v>7</v>
      </c>
      <c r="AS91" s="4">
        <v>1228</v>
      </c>
      <c r="AT91" s="4">
        <v>0.29899999999999999</v>
      </c>
      <c r="AU91" s="4">
        <v>12.464</v>
      </c>
      <c r="AV91" s="4">
        <v>50413</v>
      </c>
      <c r="AW91" s="4">
        <v>0</v>
      </c>
      <c r="AX91" s="4">
        <v>0.56000000000000005</v>
      </c>
      <c r="AY91">
        <v>0.71769230769230774</v>
      </c>
      <c r="AZ91" t="s">
        <v>70</v>
      </c>
      <c r="BA91" t="s">
        <v>231</v>
      </c>
      <c r="BB91">
        <v>3</v>
      </c>
      <c r="BC91" t="s">
        <v>496</v>
      </c>
      <c r="BD91">
        <v>13</v>
      </c>
      <c r="BE91">
        <v>219658.76900000006</v>
      </c>
      <c r="BF91">
        <v>3.0499574546919171E-2</v>
      </c>
      <c r="BG91">
        <v>2.1889310040211992E-2</v>
      </c>
      <c r="BH91">
        <v>609351.19000000006</v>
      </c>
      <c r="BI91">
        <v>1.0994479226339083E-2</v>
      </c>
      <c r="BJ91">
        <v>7.8906531678264342E-3</v>
      </c>
      <c r="BK91">
        <v>1</v>
      </c>
      <c r="BL91" t="s">
        <v>70</v>
      </c>
      <c r="BM91">
        <v>0</v>
      </c>
      <c r="BN91" t="s">
        <v>576</v>
      </c>
    </row>
    <row r="92" spans="1:66">
      <c r="A92" s="139" t="str">
        <f t="shared" si="73"/>
        <v>동화운수</v>
      </c>
      <c r="B92" s="139" t="str">
        <f t="shared" si="92"/>
        <v>45</v>
      </c>
      <c r="C92" s="140" t="str">
        <f t="shared" si="74"/>
        <v>70바1933</v>
      </c>
      <c r="D92" s="114" t="str">
        <f t="shared" si="75"/>
        <v>대형</v>
      </c>
      <c r="E92" s="110" t="str">
        <f t="shared" si="76"/>
        <v>B</v>
      </c>
      <c r="F92" s="160">
        <f t="shared" si="77"/>
        <v>0.90708333333333335</v>
      </c>
      <c r="G92" s="161">
        <f t="shared" si="78"/>
        <v>2.177</v>
      </c>
      <c r="H92" s="162">
        <f t="shared" si="79"/>
        <v>2.4</v>
      </c>
      <c r="I92" s="163">
        <f t="shared" si="80"/>
        <v>6096.2120000000004</v>
      </c>
      <c r="J92" s="164">
        <f t="shared" si="81"/>
        <v>1.0671258616950185E-2</v>
      </c>
      <c r="K92" s="164">
        <f t="shared" si="82"/>
        <v>0.32219980543397031</v>
      </c>
      <c r="L92" s="164">
        <f t="shared" si="83"/>
        <v>0.14320368123680738</v>
      </c>
      <c r="M92" s="165">
        <f t="shared" si="84"/>
        <v>12.303000000000001</v>
      </c>
      <c r="N92" s="166">
        <f t="shared" si="85"/>
        <v>9.8000000000000004E-2</v>
      </c>
      <c r="O92" s="166">
        <f t="shared" si="86"/>
        <v>16.042999999999999</v>
      </c>
      <c r="P92" s="167">
        <f t="shared" si="87"/>
        <v>0</v>
      </c>
      <c r="Q92" s="168">
        <f t="shared" si="88"/>
        <v>77</v>
      </c>
      <c r="R92" s="169">
        <f t="shared" si="89"/>
        <v>24.151029326554383</v>
      </c>
      <c r="S92" s="141">
        <f t="shared" si="90"/>
        <v>6</v>
      </c>
      <c r="T92" s="141">
        <f t="shared" si="91"/>
        <v>978</v>
      </c>
      <c r="U92" t="s">
        <v>117</v>
      </c>
      <c r="V92" t="s">
        <v>121</v>
      </c>
      <c r="W92" t="s">
        <v>117</v>
      </c>
      <c r="X92" s="4" t="s">
        <v>121</v>
      </c>
      <c r="Y92" s="4" t="s">
        <v>262</v>
      </c>
      <c r="Z92" s="4" t="s">
        <v>141</v>
      </c>
      <c r="AA92" s="4" t="s">
        <v>48</v>
      </c>
      <c r="AB92" s="4">
        <v>507</v>
      </c>
      <c r="AC92" s="4">
        <v>6096.2120000000004</v>
      </c>
      <c r="AD92" s="4">
        <v>2800.067</v>
      </c>
      <c r="AE92" s="4">
        <v>2.177</v>
      </c>
      <c r="AF92" s="4">
        <v>2.4</v>
      </c>
      <c r="AG92" s="4">
        <v>12.303000000000001</v>
      </c>
      <c r="AH92" s="4">
        <v>378.36820799999998</v>
      </c>
      <c r="AI92" s="4">
        <v>4.0376649999999996</v>
      </c>
      <c r="AJ92" s="4">
        <v>121.910163</v>
      </c>
      <c r="AK92" s="4">
        <v>873</v>
      </c>
      <c r="AL92" s="4">
        <v>6</v>
      </c>
      <c r="AM92" s="4">
        <v>978</v>
      </c>
      <c r="AN92" s="4">
        <v>77</v>
      </c>
      <c r="AO92" s="4">
        <v>16.11185</v>
      </c>
      <c r="AP92" s="4">
        <v>1318</v>
      </c>
      <c r="AQ92" s="4">
        <v>0</v>
      </c>
      <c r="AR92" s="4">
        <v>3</v>
      </c>
      <c r="AS92" s="4">
        <v>2229</v>
      </c>
      <c r="AT92" s="4">
        <v>9.8000000000000004E-2</v>
      </c>
      <c r="AU92" s="4">
        <v>16.042999999999999</v>
      </c>
      <c r="AV92" s="4">
        <v>51901</v>
      </c>
      <c r="AW92" s="4">
        <v>0</v>
      </c>
      <c r="AX92" s="4">
        <v>0.57999999999999996</v>
      </c>
      <c r="AY92">
        <v>0.90708333333333335</v>
      </c>
      <c r="AZ92" t="s">
        <v>68</v>
      </c>
      <c r="BA92" t="s">
        <v>231</v>
      </c>
      <c r="BB92">
        <v>6</v>
      </c>
      <c r="BC92" t="s">
        <v>747</v>
      </c>
      <c r="BD92">
        <v>9</v>
      </c>
      <c r="BE92">
        <v>219658.76900000006</v>
      </c>
      <c r="BF92">
        <v>2.7753100992749344E-2</v>
      </c>
      <c r="BG92">
        <v>2.5174375358839717E-2</v>
      </c>
      <c r="BH92">
        <v>609351.19000000006</v>
      </c>
      <c r="BI92">
        <v>1.0004431106469161E-2</v>
      </c>
      <c r="BJ92">
        <v>9.0748527161597353E-3</v>
      </c>
      <c r="BK92">
        <v>1</v>
      </c>
      <c r="BL92" t="s">
        <v>67</v>
      </c>
      <c r="BM92">
        <v>2</v>
      </c>
      <c r="BN92" t="s">
        <v>575</v>
      </c>
    </row>
    <row r="93" spans="1:66">
      <c r="A93" s="142" t="str">
        <f t="shared" si="73"/>
        <v>동화운수</v>
      </c>
      <c r="B93" s="142" t="str">
        <f t="shared" si="92"/>
        <v>45</v>
      </c>
      <c r="C93" s="143" t="str">
        <f t="shared" si="74"/>
        <v>70바1934</v>
      </c>
      <c r="D93" s="131" t="str">
        <f t="shared" si="75"/>
        <v>대형</v>
      </c>
      <c r="E93" s="127" t="str">
        <f t="shared" si="76"/>
        <v>D</v>
      </c>
      <c r="F93" s="150">
        <f t="shared" si="77"/>
        <v>0.83083333333333331</v>
      </c>
      <c r="G93" s="151">
        <f t="shared" si="78"/>
        <v>1.994</v>
      </c>
      <c r="H93" s="152">
        <f t="shared" si="79"/>
        <v>2.4</v>
      </c>
      <c r="I93" s="153">
        <f t="shared" si="80"/>
        <v>5675.8879999999999</v>
      </c>
      <c r="J93" s="154">
        <f t="shared" si="81"/>
        <v>3.1559204220674292E-2</v>
      </c>
      <c r="K93" s="154">
        <f t="shared" si="82"/>
        <v>0.33669797077607633</v>
      </c>
      <c r="L93" s="154">
        <f t="shared" si="83"/>
        <v>0.16843179428487665</v>
      </c>
      <c r="M93" s="155">
        <f t="shared" si="84"/>
        <v>14.741</v>
      </c>
      <c r="N93" s="156">
        <f t="shared" si="85"/>
        <v>0.49299999999999999</v>
      </c>
      <c r="O93" s="156">
        <f t="shared" si="86"/>
        <v>19.134</v>
      </c>
      <c r="P93" s="157">
        <f t="shared" si="87"/>
        <v>0</v>
      </c>
      <c r="Q93" s="158">
        <f t="shared" si="88"/>
        <v>71</v>
      </c>
      <c r="R93" s="159">
        <f t="shared" si="89"/>
        <v>24.917974410904041</v>
      </c>
      <c r="S93" s="144">
        <f t="shared" si="90"/>
        <v>28</v>
      </c>
      <c r="T93" s="144">
        <f t="shared" si="91"/>
        <v>1086</v>
      </c>
      <c r="U93" t="s">
        <v>117</v>
      </c>
      <c r="V93" t="s">
        <v>121</v>
      </c>
      <c r="W93" t="s">
        <v>117</v>
      </c>
      <c r="X93" s="4" t="s">
        <v>121</v>
      </c>
      <c r="Y93" s="4" t="s">
        <v>263</v>
      </c>
      <c r="Z93" s="4" t="s">
        <v>141</v>
      </c>
      <c r="AA93" s="4" t="s">
        <v>48</v>
      </c>
      <c r="AB93" s="4">
        <v>507</v>
      </c>
      <c r="AC93" s="4">
        <v>5675.8879999999999</v>
      </c>
      <c r="AD93" s="4">
        <v>2845.9369999999999</v>
      </c>
      <c r="AE93" s="4">
        <v>1.994</v>
      </c>
      <c r="AF93" s="4">
        <v>2.4</v>
      </c>
      <c r="AG93" s="4">
        <v>14.741</v>
      </c>
      <c r="AH93" s="4">
        <v>360.56267200000002</v>
      </c>
      <c r="AI93" s="4">
        <v>11.379071</v>
      </c>
      <c r="AJ93" s="4">
        <v>121.40072000000001</v>
      </c>
      <c r="AK93" s="4">
        <v>956</v>
      </c>
      <c r="AL93" s="4">
        <v>28</v>
      </c>
      <c r="AM93" s="4">
        <v>1086</v>
      </c>
      <c r="AN93" s="4">
        <v>71</v>
      </c>
      <c r="AO93" s="4">
        <v>15.741751000000001</v>
      </c>
      <c r="AP93" s="4">
        <v>74.5</v>
      </c>
      <c r="AQ93" s="4">
        <v>0</v>
      </c>
      <c r="AR93" s="4">
        <v>19</v>
      </c>
      <c r="AS93" s="4">
        <v>9851</v>
      </c>
      <c r="AT93" s="4">
        <v>0.49299999999999999</v>
      </c>
      <c r="AU93" s="4">
        <v>19.134</v>
      </c>
      <c r="AV93" s="4">
        <v>43464</v>
      </c>
      <c r="AW93" s="4">
        <v>0</v>
      </c>
      <c r="AX93" s="4">
        <v>0.57999999999999996</v>
      </c>
      <c r="AY93">
        <v>0.83083333333333331</v>
      </c>
      <c r="AZ93" t="s">
        <v>67</v>
      </c>
      <c r="BA93" t="s">
        <v>231</v>
      </c>
      <c r="BB93">
        <v>3</v>
      </c>
      <c r="BC93" t="s">
        <v>251</v>
      </c>
      <c r="BD93">
        <v>8</v>
      </c>
      <c r="BE93">
        <v>219658.76900000006</v>
      </c>
      <c r="BF93">
        <v>2.5839569373167153E-2</v>
      </c>
      <c r="BG93">
        <v>2.1468375554206377E-2</v>
      </c>
      <c r="BH93">
        <v>609351.19000000006</v>
      </c>
      <c r="BI93">
        <v>9.3146416929127517E-3</v>
      </c>
      <c r="BJ93">
        <v>7.7389148065283445E-3</v>
      </c>
      <c r="BK93">
        <v>1</v>
      </c>
      <c r="BL93" t="s">
        <v>70</v>
      </c>
      <c r="BM93">
        <v>1</v>
      </c>
      <c r="BN93" t="s">
        <v>575</v>
      </c>
    </row>
    <row r="94" spans="1:66">
      <c r="A94" s="139" t="str">
        <f t="shared" si="73"/>
        <v>동화운수</v>
      </c>
      <c r="B94" s="139" t="str">
        <f t="shared" si="92"/>
        <v>45</v>
      </c>
      <c r="C94" s="140" t="str">
        <f t="shared" si="74"/>
        <v>70바1943</v>
      </c>
      <c r="D94" s="114" t="str">
        <f t="shared" si="75"/>
        <v>대형</v>
      </c>
      <c r="E94" s="110" t="str">
        <f t="shared" si="76"/>
        <v>C</v>
      </c>
      <c r="F94" s="160">
        <f t="shared" si="77"/>
        <v>0.87961538461538458</v>
      </c>
      <c r="G94" s="161">
        <f t="shared" si="78"/>
        <v>2.2869999999999999</v>
      </c>
      <c r="H94" s="162">
        <f t="shared" si="79"/>
        <v>2.6</v>
      </c>
      <c r="I94" s="163">
        <f t="shared" si="80"/>
        <v>5425.4170000000004</v>
      </c>
      <c r="J94" s="164">
        <f t="shared" si="81"/>
        <v>6.788316611625848E-3</v>
      </c>
      <c r="K94" s="164">
        <f t="shared" si="82"/>
        <v>0.361547433788937</v>
      </c>
      <c r="L94" s="164">
        <f t="shared" si="83"/>
        <v>0.22615773128590852</v>
      </c>
      <c r="M94" s="165">
        <f t="shared" si="84"/>
        <v>11.831</v>
      </c>
      <c r="N94" s="166">
        <f t="shared" si="85"/>
        <v>0.184</v>
      </c>
      <c r="O94" s="166">
        <f t="shared" si="86"/>
        <v>23.297999999999998</v>
      </c>
      <c r="P94" s="167">
        <f t="shared" si="87"/>
        <v>0</v>
      </c>
      <c r="Q94" s="168">
        <f t="shared" si="88"/>
        <v>76</v>
      </c>
      <c r="R94" s="169">
        <f t="shared" si="89"/>
        <v>25.632856587191672</v>
      </c>
      <c r="S94" s="141">
        <f t="shared" si="90"/>
        <v>10</v>
      </c>
      <c r="T94" s="141">
        <f t="shared" si="91"/>
        <v>1264</v>
      </c>
      <c r="U94" t="s">
        <v>117</v>
      </c>
      <c r="V94" t="s">
        <v>121</v>
      </c>
      <c r="W94" t="s">
        <v>117</v>
      </c>
      <c r="X94" s="4" t="s">
        <v>121</v>
      </c>
      <c r="Y94" s="4" t="s">
        <v>264</v>
      </c>
      <c r="Z94" s="4" t="s">
        <v>141</v>
      </c>
      <c r="AA94" s="4" t="s">
        <v>48</v>
      </c>
      <c r="AB94" s="4">
        <v>507</v>
      </c>
      <c r="AC94" s="4">
        <v>5425.4170000000004</v>
      </c>
      <c r="AD94" s="4">
        <v>2372.6909999999998</v>
      </c>
      <c r="AE94" s="4">
        <v>2.2869999999999999</v>
      </c>
      <c r="AF94" s="4">
        <v>2.6</v>
      </c>
      <c r="AG94" s="4">
        <v>11.831</v>
      </c>
      <c r="AH94" s="4">
        <v>335.08101199999999</v>
      </c>
      <c r="AI94" s="4">
        <v>2.2746360000000001</v>
      </c>
      <c r="AJ94" s="4">
        <v>121.14767999999999</v>
      </c>
      <c r="AK94" s="4">
        <v>1227</v>
      </c>
      <c r="AL94" s="4">
        <v>10</v>
      </c>
      <c r="AM94" s="4">
        <v>1264</v>
      </c>
      <c r="AN94" s="4">
        <v>76</v>
      </c>
      <c r="AO94" s="4">
        <v>16.191358999999999</v>
      </c>
      <c r="AP94" s="4">
        <v>1463.7</v>
      </c>
      <c r="AQ94" s="4">
        <v>0</v>
      </c>
      <c r="AR94" s="4">
        <v>7</v>
      </c>
      <c r="AS94" s="4">
        <v>2973</v>
      </c>
      <c r="AT94" s="4">
        <v>0.184</v>
      </c>
      <c r="AU94" s="4">
        <v>23.297999999999998</v>
      </c>
      <c r="AV94" s="4">
        <v>48950</v>
      </c>
      <c r="AW94" s="4">
        <v>0</v>
      </c>
      <c r="AX94" s="4">
        <v>0.56000000000000005</v>
      </c>
      <c r="AY94">
        <v>0.87961538461538458</v>
      </c>
      <c r="AZ94" t="s">
        <v>69</v>
      </c>
      <c r="BA94" t="s">
        <v>231</v>
      </c>
      <c r="BB94">
        <v>9</v>
      </c>
      <c r="BC94" t="s">
        <v>597</v>
      </c>
      <c r="BD94">
        <v>8</v>
      </c>
      <c r="BE94">
        <v>219658.76900000006</v>
      </c>
      <c r="BF94">
        <v>2.4699296207018256E-2</v>
      </c>
      <c r="BG94">
        <v>2.1725880932865673E-2</v>
      </c>
      <c r="BH94">
        <v>609351.19000000006</v>
      </c>
      <c r="BI94">
        <v>8.9035962988765153E-3</v>
      </c>
      <c r="BJ94">
        <v>7.8317402828963802E-3</v>
      </c>
      <c r="BK94">
        <v>1</v>
      </c>
      <c r="BL94" t="s">
        <v>67</v>
      </c>
      <c r="BM94">
        <v>1</v>
      </c>
      <c r="BN94" t="s">
        <v>575</v>
      </c>
    </row>
    <row r="95" spans="1:66">
      <c r="A95" s="142" t="str">
        <f t="shared" si="73"/>
        <v>동화운수</v>
      </c>
      <c r="B95" s="142" t="str">
        <f t="shared" si="92"/>
        <v>45</v>
      </c>
      <c r="C95" s="143" t="str">
        <f t="shared" si="74"/>
        <v>70바1944</v>
      </c>
      <c r="D95" s="131" t="str">
        <f t="shared" si="75"/>
        <v>대형</v>
      </c>
      <c r="E95" s="127" t="str">
        <f t="shared" si="76"/>
        <v>S</v>
      </c>
      <c r="F95" s="150">
        <f t="shared" si="77"/>
        <v>1.0145833333333334</v>
      </c>
      <c r="G95" s="151">
        <f t="shared" si="78"/>
        <v>2.4350000000000001</v>
      </c>
      <c r="H95" s="152">
        <f t="shared" si="79"/>
        <v>2.4</v>
      </c>
      <c r="I95" s="153">
        <f t="shared" si="80"/>
        <v>6573.2359999999999</v>
      </c>
      <c r="J95" s="154">
        <f t="shared" si="81"/>
        <v>1.585054503025481E-2</v>
      </c>
      <c r="K95" s="154">
        <f t="shared" si="82"/>
        <v>0.33663910543669279</v>
      </c>
      <c r="L95" s="154">
        <f t="shared" si="83"/>
        <v>0.1335719575563695</v>
      </c>
      <c r="M95" s="155">
        <f t="shared" si="84"/>
        <v>10.585000000000001</v>
      </c>
      <c r="N95" s="156">
        <f t="shared" si="85"/>
        <v>4.5999999999999999E-2</v>
      </c>
      <c r="O95" s="156">
        <f t="shared" si="86"/>
        <v>16.948</v>
      </c>
      <c r="P95" s="157">
        <f t="shared" si="87"/>
        <v>0</v>
      </c>
      <c r="Q95" s="158">
        <f t="shared" si="88"/>
        <v>72</v>
      </c>
      <c r="R95" s="159">
        <f t="shared" si="89"/>
        <v>24.608226614035431</v>
      </c>
      <c r="S95" s="144">
        <f t="shared" si="90"/>
        <v>3</v>
      </c>
      <c r="T95" s="144">
        <f t="shared" si="91"/>
        <v>1114</v>
      </c>
      <c r="U95" t="s">
        <v>117</v>
      </c>
      <c r="V95" t="s">
        <v>121</v>
      </c>
      <c r="W95" t="s">
        <v>117</v>
      </c>
      <c r="X95" s="4" t="s">
        <v>121</v>
      </c>
      <c r="Y95" s="4" t="s">
        <v>265</v>
      </c>
      <c r="Z95" s="4" t="s">
        <v>141</v>
      </c>
      <c r="AA95" s="4" t="s">
        <v>48</v>
      </c>
      <c r="AB95" s="4">
        <v>507</v>
      </c>
      <c r="AC95" s="4">
        <v>6573.2359999999999</v>
      </c>
      <c r="AD95" s="4">
        <v>2699.5320000000002</v>
      </c>
      <c r="AE95" s="4">
        <v>2.4350000000000001</v>
      </c>
      <c r="AF95" s="4">
        <v>2.4</v>
      </c>
      <c r="AG95" s="4">
        <v>10.585000000000001</v>
      </c>
      <c r="AH95" s="4">
        <v>412.52682399999998</v>
      </c>
      <c r="AI95" s="4">
        <v>6.5387750000000002</v>
      </c>
      <c r="AJ95" s="4">
        <v>138.87266099999999</v>
      </c>
      <c r="AK95" s="4">
        <v>878</v>
      </c>
      <c r="AL95" s="4">
        <v>3</v>
      </c>
      <c r="AM95" s="4">
        <v>1114</v>
      </c>
      <c r="AN95" s="4">
        <v>72</v>
      </c>
      <c r="AO95" s="4">
        <v>15.934081000000001</v>
      </c>
      <c r="AP95" s="4">
        <v>61.4</v>
      </c>
      <c r="AQ95" s="4">
        <v>0</v>
      </c>
      <c r="AR95" s="4">
        <v>5</v>
      </c>
      <c r="AS95" s="4">
        <v>1617</v>
      </c>
      <c r="AT95" s="4">
        <v>4.5999999999999999E-2</v>
      </c>
      <c r="AU95" s="4">
        <v>16.948</v>
      </c>
      <c r="AV95" s="4">
        <v>59006</v>
      </c>
      <c r="AW95" s="4">
        <v>0</v>
      </c>
      <c r="AX95" s="4">
        <v>0.57999999999999996</v>
      </c>
      <c r="AY95">
        <v>1.0145833333333334</v>
      </c>
      <c r="AZ95" t="s">
        <v>71</v>
      </c>
      <c r="BA95" t="s">
        <v>231</v>
      </c>
      <c r="BB95">
        <v>1</v>
      </c>
      <c r="BC95" t="s">
        <v>599</v>
      </c>
      <c r="BD95">
        <v>9</v>
      </c>
      <c r="BE95">
        <v>219658.76900000006</v>
      </c>
      <c r="BF95">
        <v>2.9924760253937314E-2</v>
      </c>
      <c r="BG95">
        <v>3.0361163007640569E-2</v>
      </c>
      <c r="BH95">
        <v>609351.19000000006</v>
      </c>
      <c r="BI95">
        <v>1.0787270309589449E-2</v>
      </c>
      <c r="BJ95">
        <v>1.0944584668270963E-2</v>
      </c>
      <c r="BK95">
        <v>1</v>
      </c>
      <c r="BL95" t="s">
        <v>71</v>
      </c>
      <c r="BM95">
        <v>0</v>
      </c>
      <c r="BN95" t="s">
        <v>576</v>
      </c>
    </row>
    <row r="96" spans="1:66">
      <c r="A96" s="139" t="str">
        <f t="shared" si="73"/>
        <v>동화운수</v>
      </c>
      <c r="B96" s="139" t="str">
        <f t="shared" si="92"/>
        <v>45</v>
      </c>
      <c r="C96" s="140" t="str">
        <f t="shared" si="74"/>
        <v>70바1946</v>
      </c>
      <c r="D96" s="114" t="str">
        <f t="shared" si="75"/>
        <v>대형</v>
      </c>
      <c r="E96" s="110" t="str">
        <f t="shared" si="76"/>
        <v>B</v>
      </c>
      <c r="F96" s="160">
        <f t="shared" si="77"/>
        <v>0.92708333333333337</v>
      </c>
      <c r="G96" s="161">
        <f t="shared" si="78"/>
        <v>2.2250000000000001</v>
      </c>
      <c r="H96" s="162">
        <f t="shared" si="79"/>
        <v>2.4</v>
      </c>
      <c r="I96" s="163">
        <f t="shared" si="80"/>
        <v>5755.527</v>
      </c>
      <c r="J96" s="164">
        <f t="shared" si="81"/>
        <v>9.1394285180228674E-3</v>
      </c>
      <c r="K96" s="164">
        <f t="shared" si="82"/>
        <v>0.31065675919266006</v>
      </c>
      <c r="L96" s="164">
        <f t="shared" si="83"/>
        <v>0.13812809843477408</v>
      </c>
      <c r="M96" s="165">
        <f t="shared" si="84"/>
        <v>11.705</v>
      </c>
      <c r="N96" s="166">
        <f t="shared" si="85"/>
        <v>0.191</v>
      </c>
      <c r="O96" s="166">
        <f t="shared" si="86"/>
        <v>7.28</v>
      </c>
      <c r="P96" s="167">
        <f t="shared" si="87"/>
        <v>0</v>
      </c>
      <c r="Q96" s="168">
        <f t="shared" si="88"/>
        <v>72</v>
      </c>
      <c r="R96" s="169">
        <f t="shared" si="89"/>
        <v>23.916083450571318</v>
      </c>
      <c r="S96" s="141">
        <f t="shared" si="90"/>
        <v>11</v>
      </c>
      <c r="T96" s="141">
        <f t="shared" si="91"/>
        <v>419</v>
      </c>
      <c r="U96" t="s">
        <v>117</v>
      </c>
      <c r="V96" t="s">
        <v>121</v>
      </c>
      <c r="W96" t="s">
        <v>117</v>
      </c>
      <c r="X96" s="4" t="s">
        <v>121</v>
      </c>
      <c r="Y96" s="4" t="s">
        <v>266</v>
      </c>
      <c r="Z96" s="4" t="s">
        <v>141</v>
      </c>
      <c r="AA96" s="4" t="s">
        <v>48</v>
      </c>
      <c r="AB96" s="4">
        <v>507</v>
      </c>
      <c r="AC96" s="4">
        <v>5755.527</v>
      </c>
      <c r="AD96" s="4">
        <v>2587.1559999999999</v>
      </c>
      <c r="AE96" s="4">
        <v>2.2250000000000001</v>
      </c>
      <c r="AF96" s="4">
        <v>2.4</v>
      </c>
      <c r="AG96" s="4">
        <v>11.705</v>
      </c>
      <c r="AH96" s="4">
        <v>353.79848900000002</v>
      </c>
      <c r="AI96" s="4">
        <v>3.2335159999999998</v>
      </c>
      <c r="AJ96" s="4">
        <v>109.909892</v>
      </c>
      <c r="AK96" s="4">
        <v>795</v>
      </c>
      <c r="AL96" s="4">
        <v>11</v>
      </c>
      <c r="AM96" s="4">
        <v>419</v>
      </c>
      <c r="AN96" s="4">
        <v>72</v>
      </c>
      <c r="AO96" s="4">
        <v>16.267810999999998</v>
      </c>
      <c r="AP96" s="4">
        <v>149.5</v>
      </c>
      <c r="AQ96" s="4">
        <v>0</v>
      </c>
      <c r="AR96" s="4">
        <v>4</v>
      </c>
      <c r="AS96" s="4">
        <v>477</v>
      </c>
      <c r="AT96" s="4">
        <v>0.191</v>
      </c>
      <c r="AU96" s="4">
        <v>7.28</v>
      </c>
      <c r="AV96" s="4">
        <v>47186</v>
      </c>
      <c r="AW96" s="4">
        <v>0</v>
      </c>
      <c r="AX96" s="4">
        <v>0.57999999999999996</v>
      </c>
      <c r="AY96">
        <v>0.92708333333333337</v>
      </c>
      <c r="AZ96" t="s">
        <v>68</v>
      </c>
      <c r="BA96" t="s">
        <v>231</v>
      </c>
      <c r="BB96">
        <v>3</v>
      </c>
      <c r="BC96" t="s">
        <v>616</v>
      </c>
      <c r="BD96">
        <v>11</v>
      </c>
      <c r="BE96">
        <v>219658.76900000006</v>
      </c>
      <c r="BF96">
        <v>2.6202127172988018E-2</v>
      </c>
      <c r="BG96">
        <v>2.4291555399957643E-2</v>
      </c>
      <c r="BH96">
        <v>609351.19000000006</v>
      </c>
      <c r="BI96">
        <v>9.445336440550808E-3</v>
      </c>
      <c r="BJ96">
        <v>8.7566139917606457E-3</v>
      </c>
      <c r="BK96">
        <v>1</v>
      </c>
      <c r="BL96" t="s">
        <v>69</v>
      </c>
      <c r="BM96">
        <v>1</v>
      </c>
      <c r="BN96" t="s">
        <v>575</v>
      </c>
    </row>
    <row r="97" spans="1:66">
      <c r="A97" s="142" t="str">
        <f t="shared" si="73"/>
        <v>동화운수</v>
      </c>
      <c r="B97" s="142" t="str">
        <f t="shared" si="92"/>
        <v>45</v>
      </c>
      <c r="C97" s="143" t="str">
        <f t="shared" si="74"/>
        <v>70바1947</v>
      </c>
      <c r="D97" s="131" t="str">
        <f t="shared" si="75"/>
        <v>대형</v>
      </c>
      <c r="E97" s="127" t="str">
        <f t="shared" si="76"/>
        <v>A</v>
      </c>
      <c r="F97" s="150">
        <f t="shared" si="77"/>
        <v>0.995</v>
      </c>
      <c r="G97" s="151">
        <f t="shared" si="78"/>
        <v>2.3879999999999999</v>
      </c>
      <c r="H97" s="152">
        <f t="shared" si="79"/>
        <v>2.4</v>
      </c>
      <c r="I97" s="153">
        <f t="shared" si="80"/>
        <v>5606.5640000000003</v>
      </c>
      <c r="J97" s="154">
        <f t="shared" si="81"/>
        <v>6.9080614111449298E-3</v>
      </c>
      <c r="K97" s="154">
        <f t="shared" si="82"/>
        <v>0.30926036415154301</v>
      </c>
      <c r="L97" s="154">
        <f t="shared" si="83"/>
        <v>0.18371323327442618</v>
      </c>
      <c r="M97" s="155">
        <f t="shared" si="84"/>
        <v>10.064</v>
      </c>
      <c r="N97" s="156">
        <f t="shared" si="85"/>
        <v>0.83799999999999997</v>
      </c>
      <c r="O97" s="156">
        <f t="shared" si="86"/>
        <v>15.356999999999999</v>
      </c>
      <c r="P97" s="157">
        <f t="shared" si="87"/>
        <v>0</v>
      </c>
      <c r="Q97" s="158">
        <f t="shared" si="88"/>
        <v>70</v>
      </c>
      <c r="R97" s="159">
        <f t="shared" si="89"/>
        <v>24.259656440281333</v>
      </c>
      <c r="S97" s="144">
        <f t="shared" si="90"/>
        <v>47</v>
      </c>
      <c r="T97" s="144">
        <f t="shared" si="91"/>
        <v>861</v>
      </c>
      <c r="U97" t="s">
        <v>117</v>
      </c>
      <c r="V97" t="s">
        <v>121</v>
      </c>
      <c r="W97" t="s">
        <v>117</v>
      </c>
      <c r="X97" s="4" t="s">
        <v>121</v>
      </c>
      <c r="Y97" s="4" t="s">
        <v>267</v>
      </c>
      <c r="Z97" s="4" t="s">
        <v>141</v>
      </c>
      <c r="AA97" s="4" t="s">
        <v>48</v>
      </c>
      <c r="AB97" s="4">
        <v>507</v>
      </c>
      <c r="AC97" s="4">
        <v>5606.5640000000003</v>
      </c>
      <c r="AD97" s="4">
        <v>2347.5050000000001</v>
      </c>
      <c r="AE97" s="4">
        <v>2.3879999999999999</v>
      </c>
      <c r="AF97" s="4">
        <v>2.4</v>
      </c>
      <c r="AG97" s="4">
        <v>10.064</v>
      </c>
      <c r="AH97" s="4">
        <v>337.95819999999998</v>
      </c>
      <c r="AI97" s="4">
        <v>2.3346360000000002</v>
      </c>
      <c r="AJ97" s="4">
        <v>104.517076</v>
      </c>
      <c r="AK97" s="4">
        <v>1030</v>
      </c>
      <c r="AL97" s="4">
        <v>47</v>
      </c>
      <c r="AM97" s="4">
        <v>861</v>
      </c>
      <c r="AN97" s="4">
        <v>70</v>
      </c>
      <c r="AO97" s="4">
        <v>16.589518999999999</v>
      </c>
      <c r="AP97" s="4">
        <v>29.8</v>
      </c>
      <c r="AQ97" s="4">
        <v>0</v>
      </c>
      <c r="AR97" s="4">
        <v>0</v>
      </c>
      <c r="AS97" s="4">
        <v>0</v>
      </c>
      <c r="AT97" s="4">
        <v>0.83799999999999997</v>
      </c>
      <c r="AU97" s="4">
        <v>15.356999999999999</v>
      </c>
      <c r="AV97" s="4">
        <v>44676</v>
      </c>
      <c r="AW97" s="4">
        <v>0</v>
      </c>
      <c r="AX97" s="4">
        <v>0.56000000000000005</v>
      </c>
      <c r="AY97">
        <v>0.995</v>
      </c>
      <c r="AZ97" t="s">
        <v>66</v>
      </c>
      <c r="BA97" t="s">
        <v>231</v>
      </c>
      <c r="BB97">
        <v>1</v>
      </c>
      <c r="BC97" t="s">
        <v>236</v>
      </c>
      <c r="BD97">
        <v>13</v>
      </c>
      <c r="BE97">
        <v>219658.76900000006</v>
      </c>
      <c r="BF97">
        <v>2.552397077304935E-2</v>
      </c>
      <c r="BG97">
        <v>2.5396350919184102E-2</v>
      </c>
      <c r="BH97">
        <v>609351.19000000006</v>
      </c>
      <c r="BI97">
        <v>9.2008747861803634E-3</v>
      </c>
      <c r="BJ97">
        <v>9.154870412249461E-3</v>
      </c>
      <c r="BK97">
        <v>1</v>
      </c>
      <c r="BL97" t="s">
        <v>66</v>
      </c>
      <c r="BM97">
        <v>0</v>
      </c>
      <c r="BN97" t="s">
        <v>576</v>
      </c>
    </row>
    <row r="98" spans="1:66">
      <c r="A98" s="139" t="str">
        <f t="shared" si="73"/>
        <v>동화운수</v>
      </c>
      <c r="B98" s="139" t="str">
        <f t="shared" si="92"/>
        <v>급행95</v>
      </c>
      <c r="C98" s="140" t="str">
        <f t="shared" si="74"/>
        <v>70바1804</v>
      </c>
      <c r="D98" s="114" t="str">
        <f t="shared" si="75"/>
        <v>대형</v>
      </c>
      <c r="E98" s="110" t="str">
        <f t="shared" si="76"/>
        <v>S</v>
      </c>
      <c r="F98" s="160">
        <f t="shared" si="77"/>
        <v>1.0014814814814814</v>
      </c>
      <c r="G98" s="161">
        <f t="shared" si="78"/>
        <v>2.7040000000000002</v>
      </c>
      <c r="H98" s="162">
        <f t="shared" si="79"/>
        <v>2.7</v>
      </c>
      <c r="I98" s="163">
        <f t="shared" si="80"/>
        <v>6815.3860000000004</v>
      </c>
      <c r="J98" s="164">
        <f t="shared" si="81"/>
        <v>1.2506594548215819E-2</v>
      </c>
      <c r="K98" s="164">
        <f t="shared" si="82"/>
        <v>0.35805616403825913</v>
      </c>
      <c r="L98" s="164">
        <f t="shared" si="83"/>
        <v>0.14892773498082132</v>
      </c>
      <c r="M98" s="165">
        <f t="shared" si="84"/>
        <v>9.3870000000000005</v>
      </c>
      <c r="N98" s="166">
        <f t="shared" si="85"/>
        <v>0.14699999999999999</v>
      </c>
      <c r="O98" s="166">
        <f t="shared" si="86"/>
        <v>7.1020000000000003</v>
      </c>
      <c r="P98" s="167">
        <f t="shared" si="87"/>
        <v>0</v>
      </c>
      <c r="Q98" s="168">
        <f t="shared" si="88"/>
        <v>71</v>
      </c>
      <c r="R98" s="169">
        <f t="shared" si="89"/>
        <v>26.373674766460599</v>
      </c>
      <c r="S98" s="141">
        <f t="shared" si="90"/>
        <v>10</v>
      </c>
      <c r="T98" s="141">
        <f t="shared" si="91"/>
        <v>484</v>
      </c>
      <c r="U98" t="s">
        <v>117</v>
      </c>
      <c r="V98" t="s">
        <v>122</v>
      </c>
      <c r="W98" t="s">
        <v>117</v>
      </c>
      <c r="X98" s="4" t="s">
        <v>122</v>
      </c>
      <c r="Y98" s="4" t="s">
        <v>268</v>
      </c>
      <c r="Z98" s="4" t="s">
        <v>141</v>
      </c>
      <c r="AA98" s="4" t="s">
        <v>48</v>
      </c>
      <c r="AB98" s="4">
        <v>507</v>
      </c>
      <c r="AC98" s="4">
        <v>6815.3860000000004</v>
      </c>
      <c r="AD98" s="4">
        <v>2520.4490000000001</v>
      </c>
      <c r="AE98" s="4">
        <v>2.7040000000000002</v>
      </c>
      <c r="AF98" s="4">
        <v>2.7</v>
      </c>
      <c r="AG98" s="4">
        <v>9.3870000000000005</v>
      </c>
      <c r="AH98" s="4">
        <v>410.55124799999999</v>
      </c>
      <c r="AI98" s="4">
        <v>5.1345980000000004</v>
      </c>
      <c r="AJ98" s="4">
        <v>147.000405</v>
      </c>
      <c r="AK98" s="4">
        <v>1015</v>
      </c>
      <c r="AL98" s="4">
        <v>10</v>
      </c>
      <c r="AM98" s="4">
        <v>484</v>
      </c>
      <c r="AN98" s="4">
        <v>71</v>
      </c>
      <c r="AO98" s="4">
        <v>16.600573000000001</v>
      </c>
      <c r="AP98" s="4">
        <v>2200.1999999999998</v>
      </c>
      <c r="AQ98" s="4">
        <v>0</v>
      </c>
      <c r="AR98" s="4">
        <v>2</v>
      </c>
      <c r="AS98" s="4">
        <v>276</v>
      </c>
      <c r="AT98" s="4">
        <v>0.14699999999999999</v>
      </c>
      <c r="AU98" s="4">
        <v>7.1020000000000003</v>
      </c>
      <c r="AV98" s="4">
        <v>57937</v>
      </c>
      <c r="AW98" s="4">
        <v>0</v>
      </c>
      <c r="AX98" s="4">
        <v>0.56000000000000005</v>
      </c>
      <c r="AY98">
        <v>1.0014814814814814</v>
      </c>
      <c r="AZ98" t="s">
        <v>71</v>
      </c>
      <c r="BA98" t="s">
        <v>269</v>
      </c>
      <c r="BB98">
        <v>1</v>
      </c>
      <c r="BC98" t="s">
        <v>711</v>
      </c>
      <c r="BD98">
        <v>8</v>
      </c>
      <c r="BE98">
        <v>68794.212</v>
      </c>
      <c r="BF98">
        <v>9.9069177505805295E-2</v>
      </c>
      <c r="BG98">
        <v>9.9215946657665741E-2</v>
      </c>
      <c r="BH98">
        <v>609351.19000000006</v>
      </c>
      <c r="BI98">
        <v>1.1184660195707503E-2</v>
      </c>
      <c r="BJ98">
        <v>1.1201230062664106E-2</v>
      </c>
      <c r="BK98">
        <v>1</v>
      </c>
      <c r="BL98" t="s">
        <v>68</v>
      </c>
      <c r="BM98">
        <v>2</v>
      </c>
      <c r="BN98" t="s">
        <v>575</v>
      </c>
    </row>
    <row r="99" spans="1:66">
      <c r="A99" s="142" t="str">
        <f t="shared" si="73"/>
        <v>동화운수</v>
      </c>
      <c r="B99" s="142" t="str">
        <f t="shared" si="92"/>
        <v>급행95</v>
      </c>
      <c r="C99" s="143" t="str">
        <f t="shared" si="74"/>
        <v>70바1805</v>
      </c>
      <c r="D99" s="131" t="str">
        <f t="shared" si="75"/>
        <v>대형</v>
      </c>
      <c r="E99" s="127" t="str">
        <f t="shared" si="76"/>
        <v>B</v>
      </c>
      <c r="F99" s="150">
        <f t="shared" si="77"/>
        <v>0.91384615384615375</v>
      </c>
      <c r="G99" s="151">
        <f t="shared" si="78"/>
        <v>2.3759999999999999</v>
      </c>
      <c r="H99" s="152">
        <f t="shared" si="79"/>
        <v>2.6</v>
      </c>
      <c r="I99" s="153">
        <f t="shared" si="80"/>
        <v>6733.3969999999999</v>
      </c>
      <c r="J99" s="154">
        <f t="shared" si="81"/>
        <v>1.2866141304442767E-2</v>
      </c>
      <c r="K99" s="154">
        <f t="shared" si="82"/>
        <v>0.38203400949237448</v>
      </c>
      <c r="L99" s="154">
        <f t="shared" si="83"/>
        <v>0.1537114178771874</v>
      </c>
      <c r="M99" s="155">
        <f t="shared" si="84"/>
        <v>11.961</v>
      </c>
      <c r="N99" s="156">
        <f t="shared" si="85"/>
        <v>0.28199999999999997</v>
      </c>
      <c r="O99" s="156">
        <f t="shared" si="86"/>
        <v>8.0489999999999995</v>
      </c>
      <c r="P99" s="157">
        <f t="shared" si="87"/>
        <v>0</v>
      </c>
      <c r="Q99" s="158">
        <f t="shared" si="88"/>
        <v>69</v>
      </c>
      <c r="R99" s="159">
        <f t="shared" si="89"/>
        <v>26.813063921187798</v>
      </c>
      <c r="S99" s="144">
        <f t="shared" si="90"/>
        <v>19</v>
      </c>
      <c r="T99" s="144">
        <f t="shared" si="91"/>
        <v>542</v>
      </c>
      <c r="U99" t="s">
        <v>117</v>
      </c>
      <c r="V99" t="s">
        <v>122</v>
      </c>
      <c r="W99" t="s">
        <v>117</v>
      </c>
      <c r="X99" s="4" t="s">
        <v>122</v>
      </c>
      <c r="Y99" s="4" t="s">
        <v>271</v>
      </c>
      <c r="Z99" s="4" t="s">
        <v>141</v>
      </c>
      <c r="AA99" s="4" t="s">
        <v>48</v>
      </c>
      <c r="AB99" s="4">
        <v>507</v>
      </c>
      <c r="AC99" s="4">
        <v>6733.3969999999999</v>
      </c>
      <c r="AD99" s="4">
        <v>2834.07</v>
      </c>
      <c r="AE99" s="4">
        <v>2.3759999999999999</v>
      </c>
      <c r="AF99" s="4">
        <v>2.6</v>
      </c>
      <c r="AG99" s="4">
        <v>11.961</v>
      </c>
      <c r="AH99" s="4">
        <v>415.01207499999998</v>
      </c>
      <c r="AI99" s="4">
        <v>5.3396039999999996</v>
      </c>
      <c r="AJ99" s="4">
        <v>158.54872700000001</v>
      </c>
      <c r="AK99" s="4">
        <v>1035</v>
      </c>
      <c r="AL99" s="4">
        <v>19</v>
      </c>
      <c r="AM99" s="4">
        <v>542</v>
      </c>
      <c r="AN99" s="4">
        <v>69</v>
      </c>
      <c r="AO99" s="4">
        <v>16.22458</v>
      </c>
      <c r="AP99" s="4">
        <v>3166.8</v>
      </c>
      <c r="AQ99" s="4">
        <v>0</v>
      </c>
      <c r="AR99" s="4">
        <v>18</v>
      </c>
      <c r="AS99" s="4">
        <v>3407</v>
      </c>
      <c r="AT99" s="4">
        <v>0.28199999999999997</v>
      </c>
      <c r="AU99" s="4">
        <v>8.0489999999999995</v>
      </c>
      <c r="AV99" s="4">
        <v>53289</v>
      </c>
      <c r="AW99" s="4">
        <v>0</v>
      </c>
      <c r="AX99" s="4">
        <v>0.56000000000000005</v>
      </c>
      <c r="AY99">
        <v>0.91384615384615375</v>
      </c>
      <c r="AZ99" t="s">
        <v>68</v>
      </c>
      <c r="BA99" t="s">
        <v>269</v>
      </c>
      <c r="BB99">
        <v>2</v>
      </c>
      <c r="BC99" t="s">
        <v>622</v>
      </c>
      <c r="BD99">
        <v>11</v>
      </c>
      <c r="BE99">
        <v>68794.212</v>
      </c>
      <c r="BF99">
        <v>9.7877376660699303E-2</v>
      </c>
      <c r="BG99">
        <v>8.9444864209931349E-2</v>
      </c>
      <c r="BH99">
        <v>609351.19000000006</v>
      </c>
      <c r="BI99">
        <v>1.1050108887126322E-2</v>
      </c>
      <c r="BJ99">
        <v>1.0098099506081591E-2</v>
      </c>
      <c r="BK99">
        <v>1</v>
      </c>
      <c r="BL99" t="s">
        <v>69</v>
      </c>
      <c r="BM99">
        <v>1</v>
      </c>
      <c r="BN99" t="s">
        <v>575</v>
      </c>
    </row>
    <row r="100" spans="1:66">
      <c r="A100" s="139" t="str">
        <f t="shared" si="73"/>
        <v>동화운수</v>
      </c>
      <c r="B100" s="139" t="str">
        <f t="shared" si="92"/>
        <v>급행95</v>
      </c>
      <c r="C100" s="140" t="str">
        <f t="shared" si="74"/>
        <v>70바1812</v>
      </c>
      <c r="D100" s="114" t="str">
        <f t="shared" si="75"/>
        <v>대형</v>
      </c>
      <c r="E100" s="110" t="str">
        <f t="shared" si="76"/>
        <v>C</v>
      </c>
      <c r="F100" s="160">
        <f t="shared" si="77"/>
        <v>0.84999999999999987</v>
      </c>
      <c r="G100" s="161">
        <f t="shared" si="78"/>
        <v>2.2949999999999999</v>
      </c>
      <c r="H100" s="162">
        <f t="shared" si="79"/>
        <v>2.7</v>
      </c>
      <c r="I100" s="163">
        <f t="shared" si="80"/>
        <v>5983.8490000000002</v>
      </c>
      <c r="J100" s="164">
        <f t="shared" si="81"/>
        <v>1.9397197439189034E-2</v>
      </c>
      <c r="K100" s="164">
        <f t="shared" si="82"/>
        <v>0.38499255608662963</v>
      </c>
      <c r="L100" s="164">
        <f t="shared" si="83"/>
        <v>0.21825417051800605</v>
      </c>
      <c r="M100" s="165">
        <f t="shared" si="84"/>
        <v>13.065</v>
      </c>
      <c r="N100" s="166">
        <f t="shared" si="85"/>
        <v>0.318</v>
      </c>
      <c r="O100" s="166">
        <f t="shared" si="86"/>
        <v>11.297000000000001</v>
      </c>
      <c r="P100" s="167">
        <f t="shared" si="87"/>
        <v>0</v>
      </c>
      <c r="Q100" s="168">
        <f t="shared" si="88"/>
        <v>71</v>
      </c>
      <c r="R100" s="169">
        <f t="shared" si="89"/>
        <v>27.410170358782434</v>
      </c>
      <c r="S100" s="141">
        <f t="shared" si="90"/>
        <v>19</v>
      </c>
      <c r="T100" s="141">
        <f t="shared" si="91"/>
        <v>676</v>
      </c>
      <c r="U100" t="s">
        <v>117</v>
      </c>
      <c r="V100" t="s">
        <v>122</v>
      </c>
      <c r="W100" t="s">
        <v>117</v>
      </c>
      <c r="X100" s="4" t="s">
        <v>122</v>
      </c>
      <c r="Y100" s="4" t="s">
        <v>272</v>
      </c>
      <c r="Z100" s="4" t="s">
        <v>141</v>
      </c>
      <c r="AA100" s="4" t="s">
        <v>48</v>
      </c>
      <c r="AB100" s="4">
        <v>507</v>
      </c>
      <c r="AC100" s="4">
        <v>5983.8490000000002</v>
      </c>
      <c r="AD100" s="4">
        <v>2607.502</v>
      </c>
      <c r="AE100" s="4">
        <v>2.2949999999999999</v>
      </c>
      <c r="AF100" s="4">
        <v>2.7</v>
      </c>
      <c r="AG100" s="4">
        <v>13.065</v>
      </c>
      <c r="AH100" s="4">
        <v>366.52764000000002</v>
      </c>
      <c r="AI100" s="4">
        <v>7.1096089999999998</v>
      </c>
      <c r="AJ100" s="4">
        <v>141.11041299999999</v>
      </c>
      <c r="AK100" s="4">
        <v>1306</v>
      </c>
      <c r="AL100" s="4">
        <v>19</v>
      </c>
      <c r="AM100" s="4">
        <v>676</v>
      </c>
      <c r="AN100" s="4">
        <v>71</v>
      </c>
      <c r="AO100" s="4">
        <v>16.325778</v>
      </c>
      <c r="AP100" s="4">
        <v>3188.4</v>
      </c>
      <c r="AQ100" s="4">
        <v>0</v>
      </c>
      <c r="AR100" s="4">
        <v>11</v>
      </c>
      <c r="AS100" s="4">
        <v>4007</v>
      </c>
      <c r="AT100" s="4">
        <v>0.318</v>
      </c>
      <c r="AU100" s="4">
        <v>11.297000000000001</v>
      </c>
      <c r="AV100" s="4">
        <v>49038</v>
      </c>
      <c r="AW100" s="4">
        <v>0</v>
      </c>
      <c r="AX100" s="4">
        <v>0.56000000000000005</v>
      </c>
      <c r="AY100">
        <v>0.84999999999999987</v>
      </c>
      <c r="AZ100" t="s">
        <v>69</v>
      </c>
      <c r="BA100" t="s">
        <v>269</v>
      </c>
      <c r="BB100">
        <v>2</v>
      </c>
      <c r="BC100" t="s">
        <v>535</v>
      </c>
      <c r="BD100">
        <v>20</v>
      </c>
      <c r="BE100">
        <v>68794.212</v>
      </c>
      <c r="BF100">
        <v>8.6981867021022063E-2</v>
      </c>
      <c r="BG100">
        <v>7.393458696786874E-2</v>
      </c>
      <c r="BH100">
        <v>609351.19000000006</v>
      </c>
      <c r="BI100">
        <v>9.8200333374256626E-3</v>
      </c>
      <c r="BJ100">
        <v>8.3470283368118122E-3</v>
      </c>
      <c r="BK100">
        <v>1</v>
      </c>
      <c r="BL100" t="s">
        <v>69</v>
      </c>
      <c r="BM100">
        <v>0</v>
      </c>
      <c r="BN100" t="s">
        <v>576</v>
      </c>
    </row>
    <row r="101" spans="1:66">
      <c r="A101" s="142" t="str">
        <f t="shared" si="73"/>
        <v>동화운수</v>
      </c>
      <c r="B101" s="142" t="str">
        <f t="shared" si="92"/>
        <v>급행95</v>
      </c>
      <c r="C101" s="143" t="str">
        <f t="shared" si="74"/>
        <v>70바1825</v>
      </c>
      <c r="D101" s="131" t="str">
        <f t="shared" si="75"/>
        <v>대형</v>
      </c>
      <c r="E101" s="127" t="str">
        <f t="shared" si="76"/>
        <v>D</v>
      </c>
      <c r="F101" s="150">
        <f t="shared" si="77"/>
        <v>0.84370370370370362</v>
      </c>
      <c r="G101" s="151">
        <f t="shared" si="78"/>
        <v>2.278</v>
      </c>
      <c r="H101" s="152">
        <f t="shared" si="79"/>
        <v>2.7</v>
      </c>
      <c r="I101" s="153">
        <f t="shared" si="80"/>
        <v>5203.0259999999998</v>
      </c>
      <c r="J101" s="154">
        <f t="shared" si="81"/>
        <v>1.3392738375562374E-2</v>
      </c>
      <c r="K101" s="154">
        <f t="shared" si="82"/>
        <v>0.38067693711611289</v>
      </c>
      <c r="L101" s="154">
        <f t="shared" si="83"/>
        <v>0.25062338723658117</v>
      </c>
      <c r="M101" s="155">
        <f t="shared" si="84"/>
        <v>11.113</v>
      </c>
      <c r="N101" s="156">
        <f t="shared" si="85"/>
        <v>0.34599999999999997</v>
      </c>
      <c r="O101" s="156">
        <f t="shared" si="86"/>
        <v>2.6720000000000002</v>
      </c>
      <c r="P101" s="157">
        <f t="shared" si="87"/>
        <v>0</v>
      </c>
      <c r="Q101" s="158">
        <f t="shared" si="88"/>
        <v>74</v>
      </c>
      <c r="R101" s="159">
        <f t="shared" si="89"/>
        <v>25.953553377862285</v>
      </c>
      <c r="S101" s="144">
        <f t="shared" si="90"/>
        <v>18</v>
      </c>
      <c r="T101" s="144">
        <f t="shared" si="91"/>
        <v>139</v>
      </c>
      <c r="U101" t="s">
        <v>117</v>
      </c>
      <c r="V101" t="s">
        <v>122</v>
      </c>
      <c r="W101" t="s">
        <v>117</v>
      </c>
      <c r="X101" s="4" t="s">
        <v>122</v>
      </c>
      <c r="Y101" s="4" t="s">
        <v>565</v>
      </c>
      <c r="Z101" s="4" t="s">
        <v>141</v>
      </c>
      <c r="AA101" s="4" t="s">
        <v>48</v>
      </c>
      <c r="AB101" s="4">
        <v>507</v>
      </c>
      <c r="AC101" s="4">
        <v>5203.0259999999998</v>
      </c>
      <c r="AD101" s="4">
        <v>2283.7020000000002</v>
      </c>
      <c r="AE101" s="4">
        <v>2.278</v>
      </c>
      <c r="AF101" s="4">
        <v>2.7</v>
      </c>
      <c r="AG101" s="4">
        <v>11.113</v>
      </c>
      <c r="AH101" s="4">
        <v>330.85406999999998</v>
      </c>
      <c r="AI101" s="4">
        <v>4.4310419999999997</v>
      </c>
      <c r="AJ101" s="4">
        <v>125.948514</v>
      </c>
      <c r="AK101" s="4">
        <v>1304</v>
      </c>
      <c r="AL101" s="4">
        <v>18</v>
      </c>
      <c r="AM101" s="4">
        <v>139</v>
      </c>
      <c r="AN101" s="4">
        <v>74</v>
      </c>
      <c r="AO101" s="4">
        <v>15.726044999999999</v>
      </c>
      <c r="AP101" s="4">
        <v>2348.1</v>
      </c>
      <c r="AQ101" s="4">
        <v>0</v>
      </c>
      <c r="AR101" s="4">
        <v>12</v>
      </c>
      <c r="AS101" s="4">
        <v>1991</v>
      </c>
      <c r="AT101" s="4">
        <v>0.34599999999999997</v>
      </c>
      <c r="AU101" s="4">
        <v>2.6720000000000002</v>
      </c>
      <c r="AV101" s="4">
        <v>45341</v>
      </c>
      <c r="AW101" s="4">
        <v>0</v>
      </c>
      <c r="AX101" s="4">
        <v>0.53</v>
      </c>
      <c r="AY101">
        <v>0.84370370370370362</v>
      </c>
      <c r="AZ101" t="s">
        <v>67</v>
      </c>
      <c r="BA101" t="s">
        <v>269</v>
      </c>
      <c r="BB101">
        <v>1</v>
      </c>
      <c r="BC101" t="s">
        <v>469</v>
      </c>
      <c r="BD101">
        <v>7</v>
      </c>
      <c r="BE101">
        <v>68794.212</v>
      </c>
      <c r="BF101">
        <v>7.5631740647018386E-2</v>
      </c>
      <c r="BG101">
        <v>6.3810779701447357E-2</v>
      </c>
      <c r="BH101">
        <v>609351.19000000006</v>
      </c>
      <c r="BI101">
        <v>8.5386327053861982E-3</v>
      </c>
      <c r="BJ101">
        <v>7.2040760380999106E-3</v>
      </c>
      <c r="BK101">
        <v>1</v>
      </c>
      <c r="BL101" t="s">
        <v>67</v>
      </c>
      <c r="BM101">
        <v>0</v>
      </c>
      <c r="BN101" t="s">
        <v>576</v>
      </c>
    </row>
    <row r="102" spans="1:66">
      <c r="A102" s="139" t="str">
        <f t="shared" si="73"/>
        <v>동화운수</v>
      </c>
      <c r="B102" s="139" t="str">
        <f t="shared" si="92"/>
        <v>급행95</v>
      </c>
      <c r="C102" s="140" t="str">
        <f t="shared" si="74"/>
        <v>70바1864</v>
      </c>
      <c r="D102" s="114" t="str">
        <f t="shared" si="75"/>
        <v>대형</v>
      </c>
      <c r="E102" s="110" t="str">
        <f t="shared" si="76"/>
        <v>C</v>
      </c>
      <c r="F102" s="160">
        <f t="shared" si="77"/>
        <v>0.89444444444444438</v>
      </c>
      <c r="G102" s="161">
        <f t="shared" si="78"/>
        <v>2.415</v>
      </c>
      <c r="H102" s="162">
        <f t="shared" si="79"/>
        <v>2.7</v>
      </c>
      <c r="I102" s="163">
        <f t="shared" si="80"/>
        <v>6163.5969999999998</v>
      </c>
      <c r="J102" s="164">
        <f t="shared" si="81"/>
        <v>2.3519229063508333E-2</v>
      </c>
      <c r="K102" s="164">
        <f t="shared" si="82"/>
        <v>0.35719639257295999</v>
      </c>
      <c r="L102" s="164">
        <f t="shared" si="83"/>
        <v>0.16889488394520277</v>
      </c>
      <c r="M102" s="165">
        <f t="shared" si="84"/>
        <v>10.292</v>
      </c>
      <c r="N102" s="166">
        <f t="shared" si="85"/>
        <v>0.53500000000000003</v>
      </c>
      <c r="O102" s="166">
        <f t="shared" si="86"/>
        <v>6.8630000000000004</v>
      </c>
      <c r="P102" s="167">
        <f t="shared" si="87"/>
        <v>0</v>
      </c>
      <c r="Q102" s="168">
        <f t="shared" si="88"/>
        <v>73</v>
      </c>
      <c r="R102" s="169">
        <f t="shared" si="89"/>
        <v>26.264035740445848</v>
      </c>
      <c r="S102" s="141">
        <f t="shared" si="90"/>
        <v>33</v>
      </c>
      <c r="T102" s="141">
        <f t="shared" si="91"/>
        <v>423</v>
      </c>
      <c r="U102" t="s">
        <v>117</v>
      </c>
      <c r="V102" t="s">
        <v>122</v>
      </c>
      <c r="W102" t="s">
        <v>117</v>
      </c>
      <c r="X102" s="4" t="s">
        <v>122</v>
      </c>
      <c r="Y102" s="4" t="s">
        <v>273</v>
      </c>
      <c r="Z102" s="4" t="s">
        <v>141</v>
      </c>
      <c r="AA102" s="4" t="s">
        <v>48</v>
      </c>
      <c r="AB102" s="4">
        <v>507</v>
      </c>
      <c r="AC102" s="4">
        <v>6163.5969999999998</v>
      </c>
      <c r="AD102" s="4">
        <v>2552.1950000000002</v>
      </c>
      <c r="AE102" s="4">
        <v>2.415</v>
      </c>
      <c r="AF102" s="4">
        <v>2.7</v>
      </c>
      <c r="AG102" s="4">
        <v>10.292</v>
      </c>
      <c r="AH102" s="4">
        <v>378.95064400000001</v>
      </c>
      <c r="AI102" s="4">
        <v>8.9126270000000005</v>
      </c>
      <c r="AJ102" s="4">
        <v>135.359803</v>
      </c>
      <c r="AK102" s="4">
        <v>1041</v>
      </c>
      <c r="AL102" s="4">
        <v>33</v>
      </c>
      <c r="AM102" s="4">
        <v>423</v>
      </c>
      <c r="AN102" s="4">
        <v>73</v>
      </c>
      <c r="AO102" s="4">
        <v>16.264907000000001</v>
      </c>
      <c r="AP102" s="4">
        <v>3541.2</v>
      </c>
      <c r="AQ102" s="4">
        <v>0</v>
      </c>
      <c r="AR102" s="4">
        <v>12</v>
      </c>
      <c r="AS102" s="4">
        <v>1974</v>
      </c>
      <c r="AT102" s="4">
        <v>0.53500000000000003</v>
      </c>
      <c r="AU102" s="4">
        <v>6.8630000000000004</v>
      </c>
      <c r="AV102" s="4">
        <v>35527</v>
      </c>
      <c r="AW102" s="4">
        <v>0</v>
      </c>
      <c r="AX102" s="4">
        <v>0.53</v>
      </c>
      <c r="AY102">
        <v>0.89444444444444438</v>
      </c>
      <c r="AZ102" t="s">
        <v>69</v>
      </c>
      <c r="BA102" t="s">
        <v>269</v>
      </c>
      <c r="BB102">
        <v>1</v>
      </c>
      <c r="BC102" t="s">
        <v>536</v>
      </c>
      <c r="BD102">
        <v>6</v>
      </c>
      <c r="BE102">
        <v>68794.212</v>
      </c>
      <c r="BF102">
        <v>8.9594703112523474E-2</v>
      </c>
      <c r="BG102">
        <v>8.0137484450645988E-2</v>
      </c>
      <c r="BH102">
        <v>609351.19000000006</v>
      </c>
      <c r="BI102">
        <v>1.011501594015103E-2</v>
      </c>
      <c r="BJ102">
        <v>9.0473198131350869E-3</v>
      </c>
      <c r="BK102">
        <v>1</v>
      </c>
      <c r="BL102" t="s">
        <v>69</v>
      </c>
      <c r="BM102">
        <v>0</v>
      </c>
      <c r="BN102" t="s">
        <v>576</v>
      </c>
    </row>
    <row r="103" spans="1:66">
      <c r="A103" s="142" t="str">
        <f t="shared" ref="A103" si="93">W103</f>
        <v>동화운수</v>
      </c>
      <c r="B103" s="142" t="str">
        <f t="shared" ref="B103" si="94">X103</f>
        <v>급행95</v>
      </c>
      <c r="C103" s="143" t="str">
        <f t="shared" ref="C103" si="95">Y103</f>
        <v>70바1872</v>
      </c>
      <c r="D103" s="131" t="str">
        <f t="shared" ref="D103" si="96">Z103</f>
        <v>대형</v>
      </c>
      <c r="E103" s="127" t="str">
        <f t="shared" ref="E103" si="97">AZ103</f>
        <v>A</v>
      </c>
      <c r="F103" s="150">
        <f t="shared" ref="F103" si="98">G103/H103</f>
        <v>0.99925925925925918</v>
      </c>
      <c r="G103" s="151">
        <f t="shared" ref="G103" si="99">AE103</f>
        <v>2.698</v>
      </c>
      <c r="H103" s="152">
        <f t="shared" ref="H103" si="100">AF103</f>
        <v>2.7</v>
      </c>
      <c r="I103" s="153">
        <f t="shared" ref="I103" si="101">AC103</f>
        <v>5713.5829999999996</v>
      </c>
      <c r="J103" s="154">
        <f t="shared" ref="J103" si="102">AI103/AH103</f>
        <v>1.2326832948375247E-2</v>
      </c>
      <c r="K103" s="154">
        <f t="shared" ref="K103" si="103">AJ103/AH103</f>
        <v>0.35949597750262968</v>
      </c>
      <c r="L103" s="154">
        <f t="shared" ref="L103" si="104">AK103/AC103</f>
        <v>0.14054228318727496</v>
      </c>
      <c r="M103" s="155">
        <f t="shared" ref="M103" si="105">AG103</f>
        <v>9.3569999999999993</v>
      </c>
      <c r="N103" s="156">
        <f t="shared" ref="N103" si="106">IF(AW103=0,AT103,"속도계이상")</f>
        <v>0.438</v>
      </c>
      <c r="O103" s="156">
        <f t="shared" ref="O103" si="107">IF(AW103=0,AU103,"속도계이상")</f>
        <v>8.5239999999999991</v>
      </c>
      <c r="P103" s="157">
        <f t="shared" ref="P103" si="108">AQ103/60</f>
        <v>0</v>
      </c>
      <c r="Q103" s="158">
        <f t="shared" ref="Q103" si="109">AN103</f>
        <v>73</v>
      </c>
      <c r="R103" s="159">
        <f t="shared" ref="R103" si="110">AC103/(AH103-AI103-AJ103)</f>
        <v>26.271583170334015</v>
      </c>
      <c r="S103" s="144">
        <f t="shared" ref="S103" si="111">IF(AW103=0,AL103,"속도계이상")</f>
        <v>25</v>
      </c>
      <c r="T103" s="144">
        <f t="shared" ref="T103" si="112">IF(AW103=0,AM103,"속도계이상")</f>
        <v>487</v>
      </c>
      <c r="U103" t="s">
        <v>117</v>
      </c>
      <c r="V103" t="s">
        <v>122</v>
      </c>
      <c r="W103" t="s">
        <v>117</v>
      </c>
      <c r="X103" s="4" t="s">
        <v>122</v>
      </c>
      <c r="Y103" s="4" t="s">
        <v>560</v>
      </c>
      <c r="Z103" s="4" t="s">
        <v>141</v>
      </c>
      <c r="AA103" s="4" t="s">
        <v>48</v>
      </c>
      <c r="AB103" s="4">
        <v>507</v>
      </c>
      <c r="AC103" s="4">
        <v>5713.5829999999996</v>
      </c>
      <c r="AD103" s="4">
        <v>2117.6149999999998</v>
      </c>
      <c r="AE103" s="4">
        <v>2.698</v>
      </c>
      <c r="AF103" s="4">
        <v>2.7</v>
      </c>
      <c r="AG103" s="4">
        <v>9.3569999999999993</v>
      </c>
      <c r="AH103" s="4">
        <v>346.210419</v>
      </c>
      <c r="AI103" s="4">
        <v>4.2676780000000001</v>
      </c>
      <c r="AJ103" s="4">
        <v>124.461253</v>
      </c>
      <c r="AK103" s="4">
        <v>803</v>
      </c>
      <c r="AL103" s="4">
        <v>25</v>
      </c>
      <c r="AM103" s="4">
        <v>487</v>
      </c>
      <c r="AN103" s="4">
        <v>73</v>
      </c>
      <c r="AO103" s="4">
        <v>16.503208999999998</v>
      </c>
      <c r="AP103" s="4">
        <v>1742.2</v>
      </c>
      <c r="AQ103" s="4">
        <v>0</v>
      </c>
      <c r="AR103" s="4">
        <v>1</v>
      </c>
      <c r="AS103" s="4">
        <v>334</v>
      </c>
      <c r="AT103" s="4">
        <v>0.438</v>
      </c>
      <c r="AU103" s="4">
        <v>8.5239999999999991</v>
      </c>
      <c r="AV103" s="4">
        <v>44738</v>
      </c>
      <c r="AW103" s="4">
        <v>0</v>
      </c>
      <c r="AX103" s="4">
        <v>0.56000000000000005</v>
      </c>
      <c r="AY103">
        <v>0.99925925925925918</v>
      </c>
      <c r="AZ103" t="s">
        <v>66</v>
      </c>
      <c r="BA103" t="s">
        <v>269</v>
      </c>
      <c r="BB103">
        <v>1</v>
      </c>
      <c r="BC103" t="s">
        <v>603</v>
      </c>
      <c r="BD103">
        <v>10</v>
      </c>
      <c r="BE103">
        <v>68794.212</v>
      </c>
      <c r="BF103">
        <v>8.3053251631111061E-2</v>
      </c>
      <c r="BG103">
        <v>8.2991730703976904E-2</v>
      </c>
      <c r="BH103">
        <v>609351.19000000006</v>
      </c>
      <c r="BI103">
        <v>9.3765025715302191E-3</v>
      </c>
      <c r="BJ103">
        <v>9.3695570140698257E-3</v>
      </c>
      <c r="BK103">
        <v>1</v>
      </c>
      <c r="BL103" t="s">
        <v>66</v>
      </c>
      <c r="BM103">
        <v>0</v>
      </c>
      <c r="BN103" t="s">
        <v>576</v>
      </c>
    </row>
    <row r="104" spans="1:66">
      <c r="A104" s="139" t="str">
        <f t="shared" ref="A104:A105" si="113">W104</f>
        <v>동화운수</v>
      </c>
      <c r="B104" s="139" t="str">
        <f t="shared" ref="B104:B105" si="114">X104</f>
        <v>급행95</v>
      </c>
      <c r="C104" s="140" t="str">
        <f t="shared" ref="C104:C105" si="115">Y104</f>
        <v>70바1903</v>
      </c>
      <c r="D104" s="114" t="str">
        <f t="shared" ref="D104:D105" si="116">Z104</f>
        <v>대형</v>
      </c>
      <c r="E104" s="110" t="str">
        <f t="shared" ref="E104:E105" si="117">AZ104</f>
        <v>B</v>
      </c>
      <c r="F104" s="160">
        <f t="shared" ref="F104:F105" si="118">G104/H104</f>
        <v>0.91370370370370368</v>
      </c>
      <c r="G104" s="161">
        <f t="shared" ref="G104:G105" si="119">AE104</f>
        <v>2.4670000000000001</v>
      </c>
      <c r="H104" s="162">
        <f t="shared" ref="H104:H105" si="120">AF104</f>
        <v>2.7</v>
      </c>
      <c r="I104" s="163">
        <f t="shared" ref="I104:I105" si="121">AC104</f>
        <v>6816.549</v>
      </c>
      <c r="J104" s="164">
        <f t="shared" ref="J104:J105" si="122">AI104/AH104</f>
        <v>7.5925139114663559E-3</v>
      </c>
      <c r="K104" s="164">
        <f t="shared" ref="K104:K105" si="123">AJ104/AH104</f>
        <v>0.36836433642465433</v>
      </c>
      <c r="L104" s="164">
        <f t="shared" ref="L104:L105" si="124">AK104/AC104</f>
        <v>0.17516194778325514</v>
      </c>
      <c r="M104" s="165">
        <f t="shared" ref="M104:M105" si="125">AG104</f>
        <v>10.973000000000001</v>
      </c>
      <c r="N104" s="166">
        <f t="shared" ref="N104:N105" si="126">IF(AW104=0,AT104,"속도계이상")</f>
        <v>0.38100000000000001</v>
      </c>
      <c r="O104" s="166">
        <f t="shared" ref="O104:O105" si="127">IF(AW104=0,AU104,"속도계이상")</f>
        <v>9.125</v>
      </c>
      <c r="P104" s="167">
        <f t="shared" ref="P104:P105" si="128">AQ104/60</f>
        <v>0</v>
      </c>
      <c r="Q104" s="168">
        <f t="shared" ref="Q104:Q105" si="129">AN104</f>
        <v>69</v>
      </c>
      <c r="R104" s="169">
        <f t="shared" ref="R104:R105" si="130">AC104/(AH104-AI104-AJ104)</f>
        <v>26.392275445175517</v>
      </c>
      <c r="S104" s="141">
        <f t="shared" ref="S104:S105" si="131">IF(AW104=0,AL104,"속도계이상")</f>
        <v>26</v>
      </c>
      <c r="T104" s="141">
        <f t="shared" ref="T104:T105" si="132">IF(AW104=0,AM104,"속도계이상")</f>
        <v>622</v>
      </c>
      <c r="U104" t="s">
        <v>117</v>
      </c>
      <c r="V104" t="s">
        <v>122</v>
      </c>
      <c r="W104" t="s">
        <v>117</v>
      </c>
      <c r="X104" s="4" t="s">
        <v>122</v>
      </c>
      <c r="Y104" s="4" t="s">
        <v>274</v>
      </c>
      <c r="Z104" s="4" t="s">
        <v>141</v>
      </c>
      <c r="AA104" s="4" t="s">
        <v>48</v>
      </c>
      <c r="AB104" s="4">
        <v>507</v>
      </c>
      <c r="AC104" s="4">
        <v>6816.549</v>
      </c>
      <c r="AD104" s="4">
        <v>2763.288</v>
      </c>
      <c r="AE104" s="4">
        <v>2.4670000000000001</v>
      </c>
      <c r="AF104" s="4">
        <v>2.7</v>
      </c>
      <c r="AG104" s="4">
        <v>10.973000000000001</v>
      </c>
      <c r="AH104" s="4">
        <v>413.87872800000002</v>
      </c>
      <c r="AI104" s="4">
        <v>3.1423800000000002</v>
      </c>
      <c r="AJ104" s="4">
        <v>152.45816300000001</v>
      </c>
      <c r="AK104" s="4">
        <v>1194</v>
      </c>
      <c r="AL104" s="4">
        <v>26</v>
      </c>
      <c r="AM104" s="4">
        <v>622</v>
      </c>
      <c r="AN104" s="4">
        <v>69</v>
      </c>
      <c r="AO104" s="4">
        <v>16.469918</v>
      </c>
      <c r="AP104" s="4">
        <v>3122</v>
      </c>
      <c r="AQ104" s="4">
        <v>0</v>
      </c>
      <c r="AR104" s="4">
        <v>4</v>
      </c>
      <c r="AS104" s="4">
        <v>3190</v>
      </c>
      <c r="AT104" s="4">
        <v>0.38100000000000001</v>
      </c>
      <c r="AU104" s="4">
        <v>9.125</v>
      </c>
      <c r="AV104" s="4">
        <v>50604</v>
      </c>
      <c r="AW104" s="4">
        <v>0</v>
      </c>
      <c r="AX104" s="4">
        <v>0.56000000000000005</v>
      </c>
      <c r="AY104">
        <v>0.91370370370370368</v>
      </c>
      <c r="AZ104" t="s">
        <v>68</v>
      </c>
      <c r="BA104" t="s">
        <v>269</v>
      </c>
      <c r="BB104">
        <v>3</v>
      </c>
      <c r="BC104" t="s">
        <v>623</v>
      </c>
      <c r="BD104">
        <v>9</v>
      </c>
      <c r="BE104">
        <v>68794.212</v>
      </c>
      <c r="BF104">
        <v>9.9086082997796379E-2</v>
      </c>
      <c r="BG104">
        <v>9.0535321020579138E-2</v>
      </c>
      <c r="BH104">
        <v>609351.19000000006</v>
      </c>
      <c r="BI104">
        <v>1.1186568783101907E-2</v>
      </c>
      <c r="BJ104">
        <v>1.0221209328856446E-2</v>
      </c>
      <c r="BK104">
        <v>1</v>
      </c>
      <c r="BL104" t="s">
        <v>69</v>
      </c>
      <c r="BM104">
        <v>1</v>
      </c>
      <c r="BN104" t="s">
        <v>575</v>
      </c>
    </row>
    <row r="105" spans="1:66">
      <c r="A105" s="142" t="str">
        <f t="shared" si="113"/>
        <v>동화운수</v>
      </c>
      <c r="B105" s="142" t="str">
        <f t="shared" si="114"/>
        <v>급행95</v>
      </c>
      <c r="C105" s="143" t="str">
        <f t="shared" si="115"/>
        <v>70바1909</v>
      </c>
      <c r="D105" s="131" t="str">
        <f t="shared" si="116"/>
        <v>대형</v>
      </c>
      <c r="E105" s="127" t="str">
        <f t="shared" si="117"/>
        <v>D</v>
      </c>
      <c r="F105" s="150">
        <f t="shared" si="118"/>
        <v>0.81615384615384612</v>
      </c>
      <c r="G105" s="151">
        <f t="shared" si="119"/>
        <v>2.1219999999999999</v>
      </c>
      <c r="H105" s="152">
        <f t="shared" si="120"/>
        <v>2.6</v>
      </c>
      <c r="I105" s="153">
        <f t="shared" si="121"/>
        <v>6749.665</v>
      </c>
      <c r="J105" s="154">
        <f t="shared" si="122"/>
        <v>1.6151415957048932E-2</v>
      </c>
      <c r="K105" s="154">
        <f t="shared" si="123"/>
        <v>0.3779163998883005</v>
      </c>
      <c r="L105" s="154">
        <f t="shared" si="124"/>
        <v>0.18978719684606568</v>
      </c>
      <c r="M105" s="155">
        <f t="shared" si="125"/>
        <v>14.851000000000001</v>
      </c>
      <c r="N105" s="156">
        <f t="shared" si="126"/>
        <v>0.28100000000000003</v>
      </c>
      <c r="O105" s="156">
        <f t="shared" si="127"/>
        <v>5.556</v>
      </c>
      <c r="P105" s="157">
        <f t="shared" si="128"/>
        <v>0</v>
      </c>
      <c r="Q105" s="158">
        <f t="shared" si="129"/>
        <v>72</v>
      </c>
      <c r="R105" s="159">
        <f t="shared" si="130"/>
        <v>27.602027514117843</v>
      </c>
      <c r="S105" s="144">
        <f t="shared" si="131"/>
        <v>19</v>
      </c>
      <c r="T105" s="144">
        <f t="shared" si="132"/>
        <v>375</v>
      </c>
      <c r="U105" t="s">
        <v>117</v>
      </c>
      <c r="V105" t="s">
        <v>122</v>
      </c>
      <c r="W105" t="s">
        <v>117</v>
      </c>
      <c r="X105" s="4" t="s">
        <v>122</v>
      </c>
      <c r="Y105" s="4" t="s">
        <v>275</v>
      </c>
      <c r="Z105" s="4" t="s">
        <v>141</v>
      </c>
      <c r="AA105" s="4" t="s">
        <v>48</v>
      </c>
      <c r="AB105" s="4">
        <v>507</v>
      </c>
      <c r="AC105" s="4">
        <v>6749.665</v>
      </c>
      <c r="AD105" s="4">
        <v>3180.386</v>
      </c>
      <c r="AE105" s="4">
        <v>2.1219999999999999</v>
      </c>
      <c r="AF105" s="4">
        <v>2.6</v>
      </c>
      <c r="AG105" s="4">
        <v>14.851000000000001</v>
      </c>
      <c r="AH105" s="4">
        <v>403.56845600000003</v>
      </c>
      <c r="AI105" s="4">
        <v>6.5182019999999996</v>
      </c>
      <c r="AJ105" s="4">
        <v>152.51513800000001</v>
      </c>
      <c r="AK105" s="4">
        <v>1281</v>
      </c>
      <c r="AL105" s="4">
        <v>19</v>
      </c>
      <c r="AM105" s="4">
        <v>375</v>
      </c>
      <c r="AN105" s="4">
        <v>72</v>
      </c>
      <c r="AO105" s="4">
        <v>16.724955999999999</v>
      </c>
      <c r="AP105" s="4">
        <v>3476.6</v>
      </c>
      <c r="AQ105" s="4">
        <v>0</v>
      </c>
      <c r="AR105" s="4">
        <v>15</v>
      </c>
      <c r="AS105" s="4">
        <v>4453</v>
      </c>
      <c r="AT105" s="4">
        <v>0.28100000000000003</v>
      </c>
      <c r="AU105" s="4">
        <v>5.556</v>
      </c>
      <c r="AV105" s="4">
        <v>44709</v>
      </c>
      <c r="AW105" s="4">
        <v>0</v>
      </c>
      <c r="AX105" s="4">
        <v>0.56000000000000005</v>
      </c>
      <c r="AY105">
        <v>0.81615384615384612</v>
      </c>
      <c r="AZ105" t="s">
        <v>67</v>
      </c>
      <c r="BA105" t="s">
        <v>269</v>
      </c>
      <c r="BB105">
        <v>2</v>
      </c>
      <c r="BC105" t="s">
        <v>537</v>
      </c>
      <c r="BD105">
        <v>7</v>
      </c>
      <c r="BE105">
        <v>68794.212</v>
      </c>
      <c r="BF105">
        <v>9.811385004308211E-2</v>
      </c>
      <c r="BG105">
        <v>8.007599607362316E-2</v>
      </c>
      <c r="BH105">
        <v>609351.19000000006</v>
      </c>
      <c r="BI105">
        <v>1.1076806135391316E-2</v>
      </c>
      <c r="BJ105">
        <v>9.0403779305001427E-3</v>
      </c>
      <c r="BK105">
        <v>1</v>
      </c>
      <c r="BL105" t="s">
        <v>67</v>
      </c>
      <c r="BM105">
        <v>0</v>
      </c>
      <c r="BN105" t="s">
        <v>576</v>
      </c>
    </row>
    <row r="106" spans="1:66">
      <c r="A106" s="139" t="str">
        <f t="shared" ref="A106:A108" si="133">W106</f>
        <v>동화운수</v>
      </c>
      <c r="B106" s="139" t="str">
        <f t="shared" ref="B106:B108" si="134">X106</f>
        <v>급행95</v>
      </c>
      <c r="C106" s="140" t="str">
        <f t="shared" ref="C106:C108" si="135">Y106</f>
        <v>70바1914</v>
      </c>
      <c r="D106" s="114" t="str">
        <f t="shared" ref="D106:D108" si="136">Z106</f>
        <v>대형</v>
      </c>
      <c r="E106" s="110" t="str">
        <f t="shared" ref="E106:E108" si="137">AZ106</f>
        <v>F</v>
      </c>
      <c r="F106" s="160">
        <f t="shared" ref="F106:F108" si="138">G106/H106</f>
        <v>0.7659259259259259</v>
      </c>
      <c r="G106" s="161">
        <f t="shared" ref="G106:G108" si="139">AE106</f>
        <v>2.0680000000000001</v>
      </c>
      <c r="H106" s="162">
        <f t="shared" ref="H106:H108" si="140">AF106</f>
        <v>2.7</v>
      </c>
      <c r="I106" s="163">
        <f t="shared" ref="I106:I108" si="141">AC106</f>
        <v>6983.51</v>
      </c>
      <c r="J106" s="164">
        <f t="shared" ref="J106:J108" si="142">AI106/AH106</f>
        <v>5.226511624207183E-3</v>
      </c>
      <c r="K106" s="164">
        <f t="shared" ref="K106:K108" si="143">AJ106/AH106</f>
        <v>0.38378770361338516</v>
      </c>
      <c r="L106" s="164">
        <f t="shared" ref="L106:L108" si="144">AK106/AC106</f>
        <v>0.30930005112042508</v>
      </c>
      <c r="M106" s="165">
        <f t="shared" ref="M106:M108" si="145">AG106</f>
        <v>14.31</v>
      </c>
      <c r="N106" s="166">
        <f t="shared" ref="N106:N108" si="146">IF(AW106=0,AT106,"속도계이상")</f>
        <v>4.2999999999999997E-2</v>
      </c>
      <c r="O106" s="166">
        <f t="shared" ref="O106:O108" si="147">IF(AW106=0,AU106,"속도계이상")</f>
        <v>5.6280000000000001</v>
      </c>
      <c r="P106" s="167">
        <f t="shared" ref="P106:P108" si="148">AQ106/60</f>
        <v>0</v>
      </c>
      <c r="Q106" s="168">
        <f t="shared" ref="Q106:Q108" si="149">AN106</f>
        <v>72</v>
      </c>
      <c r="R106" s="169">
        <f t="shared" ref="R106:R108" si="150">AC106/(AH106-AI106-AJ106)</f>
        <v>27.197073819474507</v>
      </c>
      <c r="S106" s="141">
        <f t="shared" ref="S106:S108" si="151">IF(AW106=0,AL106,"속도계이상")</f>
        <v>3</v>
      </c>
      <c r="T106" s="141">
        <f t="shared" ref="T106:T108" si="152">IF(AW106=0,AM106,"속도계이상")</f>
        <v>393</v>
      </c>
      <c r="U106" t="s">
        <v>117</v>
      </c>
      <c r="V106" t="s">
        <v>122</v>
      </c>
      <c r="W106" t="s">
        <v>117</v>
      </c>
      <c r="X106" s="4" t="s">
        <v>122</v>
      </c>
      <c r="Y106" s="4" t="s">
        <v>276</v>
      </c>
      <c r="Z106" s="4" t="s">
        <v>141</v>
      </c>
      <c r="AA106" s="4" t="s">
        <v>48</v>
      </c>
      <c r="AB106" s="4">
        <v>507</v>
      </c>
      <c r="AC106" s="4">
        <v>6983.51</v>
      </c>
      <c r="AD106" s="4">
        <v>3377.5329999999999</v>
      </c>
      <c r="AE106" s="4">
        <v>2.0680000000000001</v>
      </c>
      <c r="AF106" s="4">
        <v>2.7</v>
      </c>
      <c r="AG106" s="4">
        <v>14.31</v>
      </c>
      <c r="AH106" s="4">
        <v>420.262339</v>
      </c>
      <c r="AI106" s="4">
        <v>2.1965059999999998</v>
      </c>
      <c r="AJ106" s="4">
        <v>161.291518</v>
      </c>
      <c r="AK106" s="4">
        <v>2160</v>
      </c>
      <c r="AL106" s="4">
        <v>3</v>
      </c>
      <c r="AM106" s="4">
        <v>393</v>
      </c>
      <c r="AN106" s="4">
        <v>72</v>
      </c>
      <c r="AO106" s="4">
        <v>16.617025000000002</v>
      </c>
      <c r="AP106" s="4">
        <v>3461</v>
      </c>
      <c r="AQ106" s="4">
        <v>0</v>
      </c>
      <c r="AR106" s="4">
        <v>2</v>
      </c>
      <c r="AS106" s="4">
        <v>950</v>
      </c>
      <c r="AT106" s="4">
        <v>4.2999999999999997E-2</v>
      </c>
      <c r="AU106" s="4">
        <v>5.6280000000000001</v>
      </c>
      <c r="AV106" s="4">
        <v>57341</v>
      </c>
      <c r="AW106" s="4">
        <v>0</v>
      </c>
      <c r="AX106" s="4">
        <v>0.54</v>
      </c>
      <c r="AY106">
        <v>0.7659259259259259</v>
      </c>
      <c r="AZ106" t="s">
        <v>70</v>
      </c>
      <c r="BA106" t="s">
        <v>269</v>
      </c>
      <c r="BB106">
        <v>1</v>
      </c>
      <c r="BC106" t="s">
        <v>270</v>
      </c>
      <c r="BD106">
        <v>8</v>
      </c>
      <c r="BE106">
        <v>68794.212</v>
      </c>
      <c r="BF106">
        <v>0.1015130458940354</v>
      </c>
      <c r="BG106">
        <v>7.7751473669950069E-2</v>
      </c>
      <c r="BH106">
        <v>609351.19000000006</v>
      </c>
      <c r="BI106">
        <v>1.1460566771027393E-2</v>
      </c>
      <c r="BJ106">
        <v>8.7779452157350554E-3</v>
      </c>
      <c r="BK106">
        <v>1</v>
      </c>
      <c r="BL106" t="s">
        <v>70</v>
      </c>
      <c r="BM106">
        <v>0</v>
      </c>
      <c r="BN106" t="s">
        <v>576</v>
      </c>
    </row>
    <row r="107" spans="1:66">
      <c r="A107" s="142" t="str">
        <f t="shared" si="133"/>
        <v>동화운수</v>
      </c>
      <c r="B107" s="142" t="str">
        <f t="shared" si="134"/>
        <v>급행95</v>
      </c>
      <c r="C107" s="143" t="str">
        <f t="shared" si="135"/>
        <v>70바1925</v>
      </c>
      <c r="D107" s="131" t="str">
        <f t="shared" si="136"/>
        <v>대형</v>
      </c>
      <c r="E107" s="127" t="str">
        <f t="shared" si="137"/>
        <v>A</v>
      </c>
      <c r="F107" s="150">
        <f t="shared" si="138"/>
        <v>0.98222222222222222</v>
      </c>
      <c r="G107" s="151">
        <f t="shared" si="139"/>
        <v>2.6520000000000001</v>
      </c>
      <c r="H107" s="152">
        <f t="shared" si="140"/>
        <v>2.7</v>
      </c>
      <c r="I107" s="153">
        <f t="shared" si="141"/>
        <v>5406.1559999999999</v>
      </c>
      <c r="J107" s="154">
        <f t="shared" si="142"/>
        <v>6.5502620873740154E-3</v>
      </c>
      <c r="K107" s="154">
        <f t="shared" si="143"/>
        <v>0.34925660275416504</v>
      </c>
      <c r="L107" s="154">
        <f t="shared" si="144"/>
        <v>0.12892709718328513</v>
      </c>
      <c r="M107" s="155">
        <f t="shared" si="145"/>
        <v>9.891</v>
      </c>
      <c r="N107" s="156">
        <f t="shared" si="146"/>
        <v>0.38800000000000001</v>
      </c>
      <c r="O107" s="156">
        <f t="shared" si="147"/>
        <v>4.1619999999999999</v>
      </c>
      <c r="P107" s="157">
        <f t="shared" si="148"/>
        <v>0</v>
      </c>
      <c r="Q107" s="158">
        <f t="shared" si="149"/>
        <v>77</v>
      </c>
      <c r="R107" s="159">
        <f t="shared" si="150"/>
        <v>26.664283160952351</v>
      </c>
      <c r="S107" s="144">
        <f t="shared" si="151"/>
        <v>21</v>
      </c>
      <c r="T107" s="144">
        <f t="shared" si="152"/>
        <v>225</v>
      </c>
      <c r="U107" t="s">
        <v>117</v>
      </c>
      <c r="V107" t="s">
        <v>122</v>
      </c>
      <c r="W107" t="s">
        <v>117</v>
      </c>
      <c r="X107" s="4" t="s">
        <v>122</v>
      </c>
      <c r="Y107" s="4" t="s">
        <v>277</v>
      </c>
      <c r="Z107" s="4" t="s">
        <v>141</v>
      </c>
      <c r="AA107" s="4" t="s">
        <v>48</v>
      </c>
      <c r="AB107" s="4">
        <v>507</v>
      </c>
      <c r="AC107" s="4">
        <v>5406.1559999999999</v>
      </c>
      <c r="AD107" s="4">
        <v>2038.4639999999999</v>
      </c>
      <c r="AE107" s="4">
        <v>2.6520000000000001</v>
      </c>
      <c r="AF107" s="4">
        <v>2.7</v>
      </c>
      <c r="AG107" s="4">
        <v>9.891</v>
      </c>
      <c r="AH107" s="4">
        <v>314.73320799999999</v>
      </c>
      <c r="AI107" s="4">
        <v>2.061585</v>
      </c>
      <c r="AJ107" s="4">
        <v>109.922651</v>
      </c>
      <c r="AK107" s="4">
        <v>697</v>
      </c>
      <c r="AL107" s="4">
        <v>21</v>
      </c>
      <c r="AM107" s="4">
        <v>225</v>
      </c>
      <c r="AN107" s="4">
        <v>77</v>
      </c>
      <c r="AO107" s="4">
        <v>17.176947999999999</v>
      </c>
      <c r="AP107" s="4">
        <v>1653.9</v>
      </c>
      <c r="AQ107" s="4">
        <v>0</v>
      </c>
      <c r="AR107" s="4">
        <v>7</v>
      </c>
      <c r="AS107" s="4">
        <v>1118</v>
      </c>
      <c r="AT107" s="4">
        <v>0.38800000000000001</v>
      </c>
      <c r="AU107" s="4">
        <v>4.1619999999999999</v>
      </c>
      <c r="AV107" s="4">
        <v>39912</v>
      </c>
      <c r="AW107" s="4">
        <v>0</v>
      </c>
      <c r="AX107" s="4">
        <v>0.56000000000000005</v>
      </c>
      <c r="AY107">
        <v>0.98222222222222222</v>
      </c>
      <c r="AZ107" t="s">
        <v>66</v>
      </c>
      <c r="BA107" t="s">
        <v>269</v>
      </c>
      <c r="BB107">
        <v>2</v>
      </c>
      <c r="BC107" t="s">
        <v>681</v>
      </c>
      <c r="BD107">
        <v>10</v>
      </c>
      <c r="BE107">
        <v>68794.212</v>
      </c>
      <c r="BF107">
        <v>7.8584459983348592E-2</v>
      </c>
      <c r="BG107">
        <v>7.7187402916977954E-2</v>
      </c>
      <c r="BH107">
        <v>609351.19000000006</v>
      </c>
      <c r="BI107">
        <v>8.8719872689507658E-3</v>
      </c>
      <c r="BJ107">
        <v>8.7142630508360852E-3</v>
      </c>
      <c r="BK107">
        <v>1</v>
      </c>
      <c r="BL107" t="s">
        <v>66</v>
      </c>
      <c r="BM107">
        <v>0</v>
      </c>
      <c r="BN107" t="s">
        <v>576</v>
      </c>
    </row>
    <row r="108" spans="1:66">
      <c r="A108" s="139" t="str">
        <f t="shared" si="133"/>
        <v>동화운수</v>
      </c>
      <c r="B108" s="139" t="str">
        <f t="shared" si="134"/>
        <v>급행95</v>
      </c>
      <c r="C108" s="140" t="str">
        <f t="shared" si="135"/>
        <v>70바1936</v>
      </c>
      <c r="D108" s="114" t="str">
        <f t="shared" si="136"/>
        <v>대형</v>
      </c>
      <c r="E108" s="110" t="str">
        <f t="shared" si="137"/>
        <v>B</v>
      </c>
      <c r="F108" s="160">
        <f t="shared" si="138"/>
        <v>0.92884615384615388</v>
      </c>
      <c r="G108" s="161">
        <f t="shared" si="139"/>
        <v>2.415</v>
      </c>
      <c r="H108" s="162">
        <f t="shared" si="140"/>
        <v>2.6</v>
      </c>
      <c r="I108" s="163">
        <f t="shared" si="141"/>
        <v>6225.4939999999997</v>
      </c>
      <c r="J108" s="164">
        <f t="shared" si="142"/>
        <v>9.3687576543929132E-3</v>
      </c>
      <c r="K108" s="164">
        <f t="shared" si="143"/>
        <v>0.38040548127502144</v>
      </c>
      <c r="L108" s="164">
        <f t="shared" si="144"/>
        <v>0.15693533717966801</v>
      </c>
      <c r="M108" s="165">
        <f t="shared" si="145"/>
        <v>12.667</v>
      </c>
      <c r="N108" s="166">
        <f t="shared" si="146"/>
        <v>0.14499999999999999</v>
      </c>
      <c r="O108" s="166">
        <f t="shared" si="147"/>
        <v>8.16</v>
      </c>
      <c r="P108" s="167">
        <f t="shared" si="148"/>
        <v>0</v>
      </c>
      <c r="Q108" s="168">
        <f t="shared" si="149"/>
        <v>79</v>
      </c>
      <c r="R108" s="169">
        <f t="shared" si="150"/>
        <v>26.838481859839479</v>
      </c>
      <c r="S108" s="141">
        <f t="shared" si="151"/>
        <v>9</v>
      </c>
      <c r="T108" s="141">
        <f t="shared" si="152"/>
        <v>508</v>
      </c>
      <c r="U108" t="s">
        <v>117</v>
      </c>
      <c r="V108" t="s">
        <v>122</v>
      </c>
      <c r="W108" t="s">
        <v>117</v>
      </c>
      <c r="X108" s="4" t="s">
        <v>122</v>
      </c>
      <c r="Y108" s="4" t="s">
        <v>278</v>
      </c>
      <c r="Z108" s="4" t="s">
        <v>141</v>
      </c>
      <c r="AA108" s="4" t="s">
        <v>48</v>
      </c>
      <c r="AB108" s="4">
        <v>507</v>
      </c>
      <c r="AC108" s="4">
        <v>6225.4939999999997</v>
      </c>
      <c r="AD108" s="4">
        <v>2577.5619999999999</v>
      </c>
      <c r="AE108" s="4">
        <v>2.415</v>
      </c>
      <c r="AF108" s="4">
        <v>2.6</v>
      </c>
      <c r="AG108" s="4">
        <v>12.667</v>
      </c>
      <c r="AH108" s="4">
        <v>380.12403899999998</v>
      </c>
      <c r="AI108" s="4">
        <v>3.5612900000000001</v>
      </c>
      <c r="AJ108" s="4">
        <v>144.601268</v>
      </c>
      <c r="AK108" s="4">
        <v>977</v>
      </c>
      <c r="AL108" s="4">
        <v>9</v>
      </c>
      <c r="AM108" s="4">
        <v>508</v>
      </c>
      <c r="AN108" s="4">
        <v>79</v>
      </c>
      <c r="AO108" s="4">
        <v>16.377533</v>
      </c>
      <c r="AP108" s="4">
        <v>4330.1000000000004</v>
      </c>
      <c r="AQ108" s="4">
        <v>0</v>
      </c>
      <c r="AR108" s="4">
        <v>29</v>
      </c>
      <c r="AS108" s="4">
        <v>10004</v>
      </c>
      <c r="AT108" s="4">
        <v>0.14499999999999999</v>
      </c>
      <c r="AU108" s="4">
        <v>8.16</v>
      </c>
      <c r="AV108" s="4">
        <v>49897</v>
      </c>
      <c r="AW108" s="4">
        <v>0</v>
      </c>
      <c r="AX108" s="4">
        <v>0.59</v>
      </c>
      <c r="AY108">
        <v>0.92884615384615388</v>
      </c>
      <c r="AZ108" t="s">
        <v>68</v>
      </c>
      <c r="BA108" t="s">
        <v>269</v>
      </c>
      <c r="BB108">
        <v>1</v>
      </c>
      <c r="BC108" t="s">
        <v>621</v>
      </c>
      <c r="BD108">
        <v>7</v>
      </c>
      <c r="BE108">
        <v>68794.212</v>
      </c>
      <c r="BF108">
        <v>9.0494444503557939E-2</v>
      </c>
      <c r="BG108">
        <v>8.4055416721574017E-2</v>
      </c>
      <c r="BH108">
        <v>609351.19000000006</v>
      </c>
      <c r="BI108">
        <v>1.0216594473213384E-2</v>
      </c>
      <c r="BJ108">
        <v>9.4896444818501242E-3</v>
      </c>
      <c r="BK108">
        <v>1</v>
      </c>
      <c r="BL108" t="s">
        <v>68</v>
      </c>
      <c r="BM108">
        <v>0</v>
      </c>
      <c r="BN108" t="s">
        <v>576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B25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3"/>
      <c r="R1" s="223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4"/>
      <c r="R2" s="22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T3" s="283"/>
      <c r="U3" s="283"/>
      <c r="V3" s="283"/>
      <c r="W3" s="283"/>
      <c r="X3" s="283"/>
      <c r="Y3" s="283"/>
      <c r="Z3" s="283"/>
      <c r="AA3" s="283"/>
      <c r="AB3" s="283"/>
      <c r="AC3" s="283"/>
      <c r="AD3" s="283"/>
      <c r="AE3" s="283"/>
      <c r="AF3" s="283"/>
      <c r="AG3" s="283"/>
      <c r="AH3" s="283"/>
      <c r="AI3" s="283"/>
      <c r="AJ3" s="283"/>
      <c r="AK3" s="283"/>
      <c r="AL3" s="283"/>
      <c r="AM3" s="284"/>
      <c r="AN3" s="285"/>
      <c r="AO3" s="286"/>
      <c r="AP3" s="286"/>
      <c r="AQ3" s="287"/>
      <c r="AR3" s="288"/>
      <c r="AS3" s="287"/>
      <c r="AT3" s="288"/>
      <c r="AU3" s="287"/>
      <c r="AV3" s="287"/>
      <c r="AW3" s="289"/>
      <c r="AX3" s="289"/>
      <c r="AY3" s="290"/>
      <c r="AZ3" s="291"/>
      <c r="BA3" s="292"/>
      <c r="BB3" s="292"/>
      <c r="BC3" s="293"/>
      <c r="BD3" s="294"/>
      <c r="BE3" s="295"/>
      <c r="BF3" s="296"/>
      <c r="BG3" s="297"/>
      <c r="BH3" s="283"/>
      <c r="BI3" s="279"/>
      <c r="BJ3" s="280"/>
      <c r="BK3" s="298"/>
      <c r="BL3" s="298"/>
      <c r="BM3" s="281"/>
      <c r="BN3" s="280"/>
      <c r="BO3" s="281"/>
      <c r="BP3" s="281"/>
      <c r="BQ3" s="299"/>
      <c r="BR3" s="281"/>
      <c r="BS3" s="281"/>
      <c r="BT3" s="281"/>
      <c r="BU3" s="281"/>
      <c r="BV3" s="281"/>
      <c r="BW3" s="281"/>
      <c r="BX3" s="281"/>
      <c r="BY3" s="282"/>
      <c r="BZ3" s="282"/>
    </row>
    <row r="4" spans="1:78" ht="27">
      <c r="A4" s="120" t="s">
        <v>38</v>
      </c>
      <c r="B4" s="121" t="s">
        <v>49</v>
      </c>
      <c r="C4" s="122" t="s">
        <v>142</v>
      </c>
      <c r="D4" s="122" t="s">
        <v>157</v>
      </c>
      <c r="E4" s="123" t="s">
        <v>146</v>
      </c>
      <c r="F4" s="121" t="s">
        <v>150</v>
      </c>
      <c r="G4" s="123" t="s">
        <v>148</v>
      </c>
      <c r="H4" s="123" t="s">
        <v>152</v>
      </c>
      <c r="I4" s="124" t="s">
        <v>154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163</v>
      </c>
      <c r="Q4" s="226" t="s">
        <v>43</v>
      </c>
      <c r="R4" s="226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633</v>
      </c>
      <c r="AN4" s="13"/>
      <c r="AO4" t="s">
        <v>167</v>
      </c>
      <c r="AP4" t="s">
        <v>634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635</v>
      </c>
      <c r="AY4" t="s">
        <v>126</v>
      </c>
      <c r="AZ4" t="s">
        <v>636</v>
      </c>
      <c r="BA4" t="s">
        <v>637</v>
      </c>
      <c r="BB4" t="s">
        <v>638</v>
      </c>
      <c r="BC4" t="s">
        <v>639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5" t="str">
        <f>BI5</f>
        <v>동화운수</v>
      </c>
      <c r="B5" s="126" t="str">
        <f>IF(BJ5="NULL", E5, BJ5)</f>
        <v>강병호</v>
      </c>
      <c r="C5" s="127" t="str">
        <f>BK5</f>
        <v>C</v>
      </c>
      <c r="D5" s="128">
        <f>BL5</f>
        <v>0.87563231492758187</v>
      </c>
      <c r="E5" s="129">
        <f>U5</f>
        <v>7813</v>
      </c>
      <c r="F5" s="130" t="str">
        <f t="shared" ref="F5:I6" si="0">BN5</f>
        <v>2</v>
      </c>
      <c r="G5" s="131" t="str">
        <f t="shared" si="0"/>
        <v>70바1910</v>
      </c>
      <c r="H5" s="132">
        <f t="shared" si="0"/>
        <v>4</v>
      </c>
      <c r="I5" s="133">
        <f t="shared" si="0"/>
        <v>2404.614</v>
      </c>
      <c r="J5" s="134">
        <f>AB5/AA5</f>
        <v>6.2290428957232809E-3</v>
      </c>
      <c r="K5" s="134">
        <f>AC5/AA5</f>
        <v>0.32896502667231847</v>
      </c>
      <c r="L5" s="134">
        <f>AD5/I5</f>
        <v>0.23413321223281575</v>
      </c>
      <c r="M5" s="135">
        <f>Z5</f>
        <v>12.744</v>
      </c>
      <c r="N5" s="136">
        <f>BV5</f>
        <v>1.2476014861428903</v>
      </c>
      <c r="O5" s="136">
        <f>BW5</f>
        <v>6.4875277279430295</v>
      </c>
      <c r="P5" s="227">
        <f>AK5</f>
        <v>4</v>
      </c>
      <c r="Q5" s="228">
        <f>AE5</f>
        <v>31</v>
      </c>
      <c r="R5" s="228">
        <f>AF5</f>
        <v>160</v>
      </c>
      <c r="T5">
        <v>507</v>
      </c>
      <c r="U5">
        <v>7813</v>
      </c>
      <c r="V5" t="s">
        <v>279</v>
      </c>
      <c r="W5">
        <v>2453.6390000000001</v>
      </c>
      <c r="X5">
        <v>1212.0930000000001</v>
      </c>
      <c r="Y5">
        <v>2.024</v>
      </c>
      <c r="Z5">
        <v>12.744</v>
      </c>
      <c r="AA5">
        <v>157.94465</v>
      </c>
      <c r="AB5">
        <v>0.98384400000000005</v>
      </c>
      <c r="AC5">
        <v>51.958266000000002</v>
      </c>
      <c r="AD5" s="1">
        <v>563</v>
      </c>
      <c r="AE5">
        <v>31</v>
      </c>
      <c r="AF5">
        <v>160</v>
      </c>
      <c r="AG5">
        <v>75</v>
      </c>
      <c r="AH5">
        <v>15.534802000000001</v>
      </c>
      <c r="AI5">
        <v>470.8</v>
      </c>
      <c r="AJ5">
        <v>0</v>
      </c>
      <c r="AK5">
        <v>4</v>
      </c>
      <c r="AL5">
        <v>1592</v>
      </c>
      <c r="AM5">
        <v>0.87563231492758187</v>
      </c>
      <c r="AN5" t="s">
        <v>69</v>
      </c>
      <c r="AO5">
        <v>1301.874</v>
      </c>
      <c r="AP5" t="s">
        <v>849</v>
      </c>
      <c r="AQ5" t="s">
        <v>117</v>
      </c>
      <c r="AR5" t="s">
        <v>119</v>
      </c>
      <c r="AS5" t="s">
        <v>117</v>
      </c>
      <c r="AT5" t="s">
        <v>119</v>
      </c>
      <c r="AU5" t="s">
        <v>207</v>
      </c>
      <c r="AV5" t="s">
        <v>279</v>
      </c>
      <c r="AW5" t="s">
        <v>69</v>
      </c>
      <c r="AX5">
        <v>7813</v>
      </c>
      <c r="AY5" t="s">
        <v>651</v>
      </c>
      <c r="AZ5">
        <v>10</v>
      </c>
      <c r="BA5" t="s">
        <v>766</v>
      </c>
      <c r="BB5">
        <v>4</v>
      </c>
      <c r="BC5">
        <v>1</v>
      </c>
      <c r="BE5" t="s">
        <v>69</v>
      </c>
      <c r="BF5">
        <v>0</v>
      </c>
      <c r="BG5" t="s">
        <v>576</v>
      </c>
      <c r="BI5" t="s">
        <v>117</v>
      </c>
      <c r="BJ5" t="s">
        <v>279</v>
      </c>
      <c r="BK5" t="s">
        <v>69</v>
      </c>
      <c r="BL5">
        <v>0.87563231492758187</v>
      </c>
      <c r="BM5">
        <v>7813</v>
      </c>
      <c r="BN5" t="s">
        <v>119</v>
      </c>
      <c r="BO5" t="s">
        <v>207</v>
      </c>
      <c r="BP5">
        <v>4</v>
      </c>
      <c r="BQ5">
        <v>2404.614</v>
      </c>
      <c r="BR5">
        <v>6.2290428957232809E-3</v>
      </c>
      <c r="BS5">
        <v>0.32896502667231847</v>
      </c>
      <c r="BT5">
        <v>0.22945510729165944</v>
      </c>
      <c r="BU5">
        <v>12.744</v>
      </c>
      <c r="BV5">
        <v>1.2476014861428903</v>
      </c>
      <c r="BW5">
        <v>6.4875277279430295</v>
      </c>
      <c r="BX5">
        <v>4</v>
      </c>
      <c r="BY5">
        <v>31</v>
      </c>
      <c r="BZ5">
        <v>160</v>
      </c>
    </row>
    <row r="6" spans="1:78" ht="16.5">
      <c r="A6" s="108" t="str">
        <f>BI6</f>
        <v>동화운수</v>
      </c>
      <c r="B6" s="109" t="str">
        <f>IF(BJ6="NULL", E6, BJ6)</f>
        <v>강성균</v>
      </c>
      <c r="C6" s="110" t="str">
        <f>BK6</f>
        <v>C</v>
      </c>
      <c r="D6" s="111">
        <f>BL6</f>
        <v>0.86280000000000001</v>
      </c>
      <c r="E6" s="112">
        <f>U6</f>
        <v>6871</v>
      </c>
      <c r="F6" s="113" t="str">
        <f t="shared" si="0"/>
        <v>45</v>
      </c>
      <c r="G6" s="114" t="str">
        <f t="shared" si="0"/>
        <v>70바1889</v>
      </c>
      <c r="H6" s="115">
        <f t="shared" si="0"/>
        <v>1</v>
      </c>
      <c r="I6" s="116">
        <f t="shared" si="0"/>
        <v>2627.5369999999998</v>
      </c>
      <c r="J6" s="117">
        <f>AB6/AA6</f>
        <v>1.2902244181465961E-2</v>
      </c>
      <c r="K6" s="117">
        <f>AC6/AA6</f>
        <v>0.35712027602719859</v>
      </c>
      <c r="L6" s="117">
        <f>AD6/I6</f>
        <v>0.17202421887874464</v>
      </c>
      <c r="M6" s="118">
        <f>Z6</f>
        <v>13.382999999999999</v>
      </c>
      <c r="N6" s="119">
        <f>BV6</f>
        <v>0</v>
      </c>
      <c r="O6" s="119">
        <f>BW6</f>
        <v>26.793152674919519</v>
      </c>
      <c r="P6" s="229">
        <f>AK6</f>
        <v>1</v>
      </c>
      <c r="Q6" s="230">
        <f>AE6</f>
        <v>0</v>
      </c>
      <c r="R6" s="230">
        <f>AF6</f>
        <v>704</v>
      </c>
      <c r="T6">
        <v>507</v>
      </c>
      <c r="U6">
        <v>6871</v>
      </c>
      <c r="V6" t="s">
        <v>280</v>
      </c>
      <c r="W6">
        <v>2627.5369999999998</v>
      </c>
      <c r="X6">
        <v>1218.4069999999999</v>
      </c>
      <c r="Y6">
        <v>2.157</v>
      </c>
      <c r="Z6">
        <v>13.382999999999999</v>
      </c>
      <c r="AA6">
        <v>159.399944</v>
      </c>
      <c r="AB6">
        <v>2.0566170000000001</v>
      </c>
      <c r="AC6">
        <v>56.924951999999998</v>
      </c>
      <c r="AD6" s="1">
        <v>452</v>
      </c>
      <c r="AE6">
        <v>0</v>
      </c>
      <c r="AF6">
        <v>704</v>
      </c>
      <c r="AG6">
        <v>68</v>
      </c>
      <c r="AH6">
        <v>16.483926</v>
      </c>
      <c r="AI6">
        <v>359.8</v>
      </c>
      <c r="AJ6">
        <v>0</v>
      </c>
      <c r="AK6">
        <v>1</v>
      </c>
      <c r="AL6">
        <v>1071</v>
      </c>
      <c r="AM6">
        <v>0.86280000000000001</v>
      </c>
      <c r="AN6" t="s">
        <v>69</v>
      </c>
      <c r="AO6">
        <v>2627.5369999999998</v>
      </c>
      <c r="AP6" t="s">
        <v>850</v>
      </c>
      <c r="AQ6" t="s">
        <v>117</v>
      </c>
      <c r="AR6" t="s">
        <v>121</v>
      </c>
      <c r="AS6" t="s">
        <v>117</v>
      </c>
      <c r="AT6" t="s">
        <v>121</v>
      </c>
      <c r="AU6" t="s">
        <v>256</v>
      </c>
      <c r="AV6" t="s">
        <v>280</v>
      </c>
      <c r="AW6" t="s">
        <v>69</v>
      </c>
      <c r="AX6">
        <v>6871</v>
      </c>
      <c r="AY6" t="s">
        <v>647</v>
      </c>
      <c r="AZ6">
        <v>18</v>
      </c>
      <c r="BA6" t="s">
        <v>814</v>
      </c>
      <c r="BB6">
        <v>1</v>
      </c>
      <c r="BC6">
        <v>1</v>
      </c>
      <c r="BE6" t="s">
        <v>69</v>
      </c>
      <c r="BF6">
        <v>0</v>
      </c>
      <c r="BG6" t="s">
        <v>576</v>
      </c>
      <c r="BI6" t="s">
        <v>117</v>
      </c>
      <c r="BJ6" t="s">
        <v>280</v>
      </c>
      <c r="BK6" t="s">
        <v>69</v>
      </c>
      <c r="BL6">
        <v>0.86280000000000001</v>
      </c>
      <c r="BM6">
        <v>6871</v>
      </c>
      <c r="BN6" t="s">
        <v>121</v>
      </c>
      <c r="BO6" t="s">
        <v>256</v>
      </c>
      <c r="BP6">
        <v>1</v>
      </c>
      <c r="BQ6">
        <v>2627.5369999999998</v>
      </c>
      <c r="BR6">
        <v>1.2902244181465961E-2</v>
      </c>
      <c r="BS6">
        <v>0.35712027602719859</v>
      </c>
      <c r="BT6">
        <v>0.17202421887874464</v>
      </c>
      <c r="BU6">
        <v>13.382999999999999</v>
      </c>
      <c r="BV6">
        <v>0</v>
      </c>
      <c r="BW6">
        <v>26.793152674919519</v>
      </c>
      <c r="BX6">
        <v>1</v>
      </c>
      <c r="BY6">
        <v>0</v>
      </c>
      <c r="BZ6">
        <v>704</v>
      </c>
    </row>
    <row r="7" spans="1:78" ht="16.5">
      <c r="A7" s="125" t="str">
        <f t="shared" ref="A7:A70" si="1">BI7</f>
        <v>동화운수</v>
      </c>
      <c r="B7" s="126" t="str">
        <f t="shared" ref="B7:B70" si="2">IF(BJ7="NULL", E7, BJ7)</f>
        <v>강신권</v>
      </c>
      <c r="C7" s="127" t="str">
        <f t="shared" ref="C7:C70" si="3">BK7</f>
        <v>S</v>
      </c>
      <c r="D7" s="128">
        <f t="shared" ref="D7:D70" si="4">BL7</f>
        <v>1.0375783265217371</v>
      </c>
      <c r="E7" s="129">
        <f t="shared" ref="E7:E70" si="5">U7</f>
        <v>8660</v>
      </c>
      <c r="F7" s="130" t="str">
        <f t="shared" ref="F7:F70" si="6">BN7</f>
        <v>45</v>
      </c>
      <c r="G7" s="131" t="str">
        <f t="shared" ref="G7:G70" si="7">BO7</f>
        <v>70바1851</v>
      </c>
      <c r="H7" s="132">
        <f t="shared" ref="H7:H70" si="8">BP7</f>
        <v>5</v>
      </c>
      <c r="I7" s="133">
        <f t="shared" ref="I7:I70" si="9">BQ7</f>
        <v>2756.5360000000001</v>
      </c>
      <c r="J7" s="134">
        <f t="shared" ref="J7:J70" si="10">AB7/AA7</f>
        <v>9.2972151031265968E-3</v>
      </c>
      <c r="K7" s="134">
        <f t="shared" ref="K7:K70" si="11">AC7/AA7</f>
        <v>0.3260442754632823</v>
      </c>
      <c r="L7" s="134">
        <f t="shared" ref="L7:L70" si="12">AD7/I7</f>
        <v>0.1480118525569773</v>
      </c>
      <c r="M7" s="135">
        <f t="shared" ref="M7:M70" si="13">Z7</f>
        <v>9.7579999999999991</v>
      </c>
      <c r="N7" s="136">
        <f t="shared" ref="N7:N70" si="14">BV7</f>
        <v>7.2554829684792793E-2</v>
      </c>
      <c r="O7" s="136">
        <f t="shared" ref="O7:O70" si="15">BW7</f>
        <v>34.427266685434184</v>
      </c>
      <c r="P7" s="227">
        <f t="shared" ref="P7:P70" si="16">AK7</f>
        <v>0</v>
      </c>
      <c r="Q7" s="228">
        <f t="shared" ref="Q7:Q70" si="17">AE7</f>
        <v>2</v>
      </c>
      <c r="R7" s="228">
        <f t="shared" ref="R7:R70" si="18">AF7</f>
        <v>949</v>
      </c>
      <c r="T7">
        <v>507</v>
      </c>
      <c r="U7">
        <v>8660</v>
      </c>
      <c r="V7" t="s">
        <v>281</v>
      </c>
      <c r="W7">
        <v>2756.5360000000001</v>
      </c>
      <c r="X7">
        <v>1100.4559999999999</v>
      </c>
      <c r="Y7">
        <v>2.5049999999999999</v>
      </c>
      <c r="Z7">
        <v>9.7579999999999991</v>
      </c>
      <c r="AA7">
        <v>174.56883400000001</v>
      </c>
      <c r="AB7">
        <v>1.6230039999999999</v>
      </c>
      <c r="AC7">
        <v>56.917169000000001</v>
      </c>
      <c r="AD7" s="1">
        <v>408</v>
      </c>
      <c r="AE7">
        <v>2</v>
      </c>
      <c r="AF7">
        <v>949</v>
      </c>
      <c r="AG7">
        <v>71</v>
      </c>
      <c r="AH7">
        <v>15.790539000000001</v>
      </c>
      <c r="AI7">
        <v>94.5</v>
      </c>
      <c r="AJ7">
        <v>0</v>
      </c>
      <c r="AK7">
        <v>0</v>
      </c>
      <c r="AL7">
        <v>0</v>
      </c>
      <c r="AM7">
        <v>1.0375783265217371</v>
      </c>
      <c r="AN7" t="s">
        <v>71</v>
      </c>
      <c r="AO7">
        <v>2115.4839999999999</v>
      </c>
      <c r="AP7" t="s">
        <v>851</v>
      </c>
      <c r="AQ7" t="s">
        <v>117</v>
      </c>
      <c r="AR7" t="s">
        <v>121</v>
      </c>
      <c r="AS7" t="s">
        <v>117</v>
      </c>
      <c r="AT7" t="s">
        <v>121</v>
      </c>
      <c r="AU7" t="s">
        <v>248</v>
      </c>
      <c r="AV7" t="s">
        <v>281</v>
      </c>
      <c r="AW7" t="s">
        <v>71</v>
      </c>
      <c r="AX7">
        <v>8660</v>
      </c>
      <c r="AY7" t="s">
        <v>649</v>
      </c>
      <c r="AZ7">
        <v>5</v>
      </c>
      <c r="BA7" t="s">
        <v>704</v>
      </c>
      <c r="BB7">
        <v>5</v>
      </c>
      <c r="BC7">
        <v>1</v>
      </c>
      <c r="BE7" t="s">
        <v>71</v>
      </c>
      <c r="BF7">
        <v>0</v>
      </c>
      <c r="BG7" t="s">
        <v>576</v>
      </c>
      <c r="BI7" t="s">
        <v>117</v>
      </c>
      <c r="BJ7" t="s">
        <v>281</v>
      </c>
      <c r="BK7" t="s">
        <v>71</v>
      </c>
      <c r="BL7">
        <v>1.0375783265217371</v>
      </c>
      <c r="BM7">
        <v>8660</v>
      </c>
      <c r="BN7" t="s">
        <v>121</v>
      </c>
      <c r="BO7" t="s">
        <v>248</v>
      </c>
      <c r="BP7">
        <v>5</v>
      </c>
      <c r="BQ7">
        <v>2756.5360000000001</v>
      </c>
      <c r="BR7">
        <v>9.2972151031265968E-3</v>
      </c>
      <c r="BS7">
        <v>0.3260442754632823</v>
      </c>
      <c r="BT7">
        <v>0.1480118525569773</v>
      </c>
      <c r="BU7">
        <v>9.7579999999999991</v>
      </c>
      <c r="BV7">
        <v>7.2554829684792793E-2</v>
      </c>
      <c r="BW7">
        <v>34.427266685434184</v>
      </c>
      <c r="BX7">
        <v>0</v>
      </c>
      <c r="BY7">
        <v>2</v>
      </c>
      <c r="BZ7">
        <v>949</v>
      </c>
    </row>
    <row r="8" spans="1:78" ht="16.5">
      <c r="A8" s="108" t="str">
        <f t="shared" si="1"/>
        <v>동화운수</v>
      </c>
      <c r="B8" s="109" t="str">
        <f t="shared" si="2"/>
        <v>강왕규</v>
      </c>
      <c r="C8" s="110" t="str">
        <f t="shared" si="3"/>
        <v>D</v>
      </c>
      <c r="D8" s="111">
        <f t="shared" si="4"/>
        <v>0.81271716654322745</v>
      </c>
      <c r="E8" s="112">
        <f t="shared" si="5"/>
        <v>3421</v>
      </c>
      <c r="F8" s="113" t="str">
        <f t="shared" si="6"/>
        <v>45</v>
      </c>
      <c r="G8" s="114" t="str">
        <f t="shared" si="7"/>
        <v>70바1895</v>
      </c>
      <c r="H8" s="115">
        <f t="shared" si="8"/>
        <v>13</v>
      </c>
      <c r="I8" s="116">
        <f t="shared" si="9"/>
        <v>2884.5049999999997</v>
      </c>
      <c r="J8" s="117">
        <f t="shared" si="10"/>
        <v>1.2033782066403841E-2</v>
      </c>
      <c r="K8" s="117">
        <f t="shared" si="11"/>
        <v>0.37744124465502232</v>
      </c>
      <c r="L8" s="117">
        <f t="shared" si="12"/>
        <v>0.21875503769277574</v>
      </c>
      <c r="M8" s="118">
        <f t="shared" si="13"/>
        <v>14.228</v>
      </c>
      <c r="N8" s="119">
        <f t="shared" si="14"/>
        <v>0.1040039798856303</v>
      </c>
      <c r="O8" s="119">
        <f t="shared" si="15"/>
        <v>20.73145999053564</v>
      </c>
      <c r="P8" s="229">
        <f t="shared" si="16"/>
        <v>8</v>
      </c>
      <c r="Q8" s="230">
        <f t="shared" si="17"/>
        <v>3</v>
      </c>
      <c r="R8" s="230">
        <f t="shared" si="18"/>
        <v>602</v>
      </c>
      <c r="T8">
        <v>507</v>
      </c>
      <c r="U8">
        <v>3421</v>
      </c>
      <c r="V8" t="s">
        <v>852</v>
      </c>
      <c r="W8">
        <v>2912.9989999999998</v>
      </c>
      <c r="X8">
        <v>1408.6079999999999</v>
      </c>
      <c r="Y8">
        <v>2.0680000000000001</v>
      </c>
      <c r="Z8">
        <v>14.228</v>
      </c>
      <c r="AA8">
        <v>182.35272900000001</v>
      </c>
      <c r="AB8">
        <v>2.1943929999999998</v>
      </c>
      <c r="AC8">
        <v>68.827440999999993</v>
      </c>
      <c r="AD8" s="1">
        <v>631</v>
      </c>
      <c r="AE8">
        <v>3</v>
      </c>
      <c r="AF8">
        <v>602</v>
      </c>
      <c r="AG8">
        <v>72</v>
      </c>
      <c r="AH8">
        <v>15.974529</v>
      </c>
      <c r="AI8">
        <v>1381.9</v>
      </c>
      <c r="AJ8">
        <v>0</v>
      </c>
      <c r="AK8">
        <v>8</v>
      </c>
      <c r="AL8">
        <v>4282</v>
      </c>
      <c r="AM8">
        <v>0.81271716654322745</v>
      </c>
      <c r="AN8" t="s">
        <v>67</v>
      </c>
      <c r="AO8">
        <v>560.63599999999997</v>
      </c>
      <c r="AP8" t="s">
        <v>853</v>
      </c>
      <c r="AQ8" t="s">
        <v>117</v>
      </c>
      <c r="AR8" t="s">
        <v>121</v>
      </c>
      <c r="AS8" t="s">
        <v>117</v>
      </c>
      <c r="AT8" t="s">
        <v>121</v>
      </c>
      <c r="AU8" t="s">
        <v>257</v>
      </c>
      <c r="AV8" t="s">
        <v>852</v>
      </c>
      <c r="AW8" t="s">
        <v>67</v>
      </c>
      <c r="AX8">
        <v>3421</v>
      </c>
      <c r="AY8" t="s">
        <v>672</v>
      </c>
      <c r="AZ8">
        <v>10</v>
      </c>
      <c r="BA8" t="s">
        <v>533</v>
      </c>
      <c r="BB8">
        <v>13</v>
      </c>
      <c r="BC8">
        <v>1</v>
      </c>
      <c r="BE8" t="s">
        <v>67</v>
      </c>
      <c r="BF8">
        <v>0</v>
      </c>
      <c r="BG8" t="s">
        <v>576</v>
      </c>
      <c r="BI8" t="s">
        <v>117</v>
      </c>
      <c r="BJ8" t="s">
        <v>852</v>
      </c>
      <c r="BK8" t="s">
        <v>67</v>
      </c>
      <c r="BL8">
        <v>0.81271716654322745</v>
      </c>
      <c r="BM8">
        <v>3421</v>
      </c>
      <c r="BN8" t="s">
        <v>121</v>
      </c>
      <c r="BO8" t="s">
        <v>257</v>
      </c>
      <c r="BP8">
        <v>13</v>
      </c>
      <c r="BQ8">
        <v>2884.5049999999997</v>
      </c>
      <c r="BR8">
        <v>1.2033782066403841E-2</v>
      </c>
      <c r="BS8">
        <v>0.37744124465502232</v>
      </c>
      <c r="BT8">
        <v>0.21661524772236448</v>
      </c>
      <c r="BU8">
        <v>14.228</v>
      </c>
      <c r="BV8">
        <v>0.1040039798856303</v>
      </c>
      <c r="BW8">
        <v>20.73145999053564</v>
      </c>
      <c r="BX8">
        <v>8</v>
      </c>
      <c r="BY8">
        <v>3</v>
      </c>
      <c r="BZ8">
        <v>602</v>
      </c>
    </row>
    <row r="9" spans="1:78" ht="16.5">
      <c r="A9" s="125" t="str">
        <f t="shared" si="1"/>
        <v>동화운수</v>
      </c>
      <c r="B9" s="126" t="str">
        <f t="shared" si="2"/>
        <v>강한춘</v>
      </c>
      <c r="C9" s="127" t="str">
        <f t="shared" si="3"/>
        <v>B</v>
      </c>
      <c r="D9" s="128">
        <f t="shared" si="4"/>
        <v>0.94083333333333341</v>
      </c>
      <c r="E9" s="129">
        <f t="shared" si="5"/>
        <v>2458</v>
      </c>
      <c r="F9" s="130" t="str">
        <f t="shared" si="6"/>
        <v>45</v>
      </c>
      <c r="G9" s="131" t="str">
        <f t="shared" si="7"/>
        <v>70바1802</v>
      </c>
      <c r="H9" s="132">
        <f t="shared" si="8"/>
        <v>1</v>
      </c>
      <c r="I9" s="133">
        <f t="shared" si="9"/>
        <v>2613.3090000000002</v>
      </c>
      <c r="J9" s="134">
        <f t="shared" si="10"/>
        <v>9.0877725460875875E-3</v>
      </c>
      <c r="K9" s="134">
        <f t="shared" si="11"/>
        <v>0.35511079634787451</v>
      </c>
      <c r="L9" s="134">
        <f t="shared" si="12"/>
        <v>6.466896949423126E-2</v>
      </c>
      <c r="M9" s="135">
        <f t="shared" si="13"/>
        <v>12.170999999999999</v>
      </c>
      <c r="N9" s="136">
        <f t="shared" si="14"/>
        <v>0.49745361149408657</v>
      </c>
      <c r="O9" s="136">
        <f t="shared" si="15"/>
        <v>15.650655930852416</v>
      </c>
      <c r="P9" s="227">
        <f t="shared" si="16"/>
        <v>3</v>
      </c>
      <c r="Q9" s="228">
        <f t="shared" si="17"/>
        <v>13</v>
      </c>
      <c r="R9" s="228">
        <f t="shared" si="18"/>
        <v>409</v>
      </c>
      <c r="T9">
        <v>507</v>
      </c>
      <c r="U9">
        <v>2458</v>
      </c>
      <c r="V9" t="s">
        <v>282</v>
      </c>
      <c r="W9">
        <v>2613.3090000000002</v>
      </c>
      <c r="X9">
        <v>1157.2650000000001</v>
      </c>
      <c r="Y9">
        <v>2.258</v>
      </c>
      <c r="Z9">
        <v>12.170999999999999</v>
      </c>
      <c r="AA9">
        <v>165.204949</v>
      </c>
      <c r="AB9">
        <v>1.5013449999999999</v>
      </c>
      <c r="AC9">
        <v>58.666060999999999</v>
      </c>
      <c r="AD9" s="1">
        <v>169</v>
      </c>
      <c r="AE9">
        <v>13</v>
      </c>
      <c r="AF9">
        <v>409</v>
      </c>
      <c r="AG9">
        <v>72</v>
      </c>
      <c r="AH9">
        <v>15.818587000000001</v>
      </c>
      <c r="AI9">
        <v>209</v>
      </c>
      <c r="AJ9">
        <v>0</v>
      </c>
      <c r="AK9">
        <v>3</v>
      </c>
      <c r="AL9">
        <v>1061</v>
      </c>
      <c r="AM9">
        <v>0.94083333333333341</v>
      </c>
      <c r="AN9" t="s">
        <v>68</v>
      </c>
      <c r="AO9">
        <v>2613.3090000000002</v>
      </c>
      <c r="AP9" t="s">
        <v>854</v>
      </c>
      <c r="AQ9" t="s">
        <v>117</v>
      </c>
      <c r="AR9" t="s">
        <v>121</v>
      </c>
      <c r="AS9" t="s">
        <v>117</v>
      </c>
      <c r="AT9" t="s">
        <v>121</v>
      </c>
      <c r="AU9" t="s">
        <v>230</v>
      </c>
      <c r="AV9" t="s">
        <v>282</v>
      </c>
      <c r="AW9" t="s">
        <v>68</v>
      </c>
      <c r="AX9">
        <v>2458</v>
      </c>
      <c r="AY9" t="s">
        <v>688</v>
      </c>
      <c r="AZ9">
        <v>4</v>
      </c>
      <c r="BA9" t="s">
        <v>615</v>
      </c>
      <c r="BB9">
        <v>1</v>
      </c>
      <c r="BC9">
        <v>1</v>
      </c>
      <c r="BE9" t="s">
        <v>68</v>
      </c>
      <c r="BF9">
        <v>0</v>
      </c>
      <c r="BG9" t="s">
        <v>576</v>
      </c>
      <c r="BI9" t="s">
        <v>117</v>
      </c>
      <c r="BJ9" t="s">
        <v>282</v>
      </c>
      <c r="BK9" t="s">
        <v>68</v>
      </c>
      <c r="BL9">
        <v>0.94083333333333341</v>
      </c>
      <c r="BM9">
        <v>2458</v>
      </c>
      <c r="BN9" t="s">
        <v>121</v>
      </c>
      <c r="BO9" t="s">
        <v>230</v>
      </c>
      <c r="BP9">
        <v>1</v>
      </c>
      <c r="BQ9">
        <v>2613.3090000000002</v>
      </c>
      <c r="BR9">
        <v>9.0877725460875875E-3</v>
      </c>
      <c r="BS9">
        <v>0.35511079634787451</v>
      </c>
      <c r="BT9">
        <v>6.466896949423126E-2</v>
      </c>
      <c r="BU9">
        <v>12.170999999999999</v>
      </c>
      <c r="BV9">
        <v>0.49745361149408657</v>
      </c>
      <c r="BW9">
        <v>15.650655930852416</v>
      </c>
      <c r="BX9">
        <v>3</v>
      </c>
      <c r="BY9">
        <v>13</v>
      </c>
      <c r="BZ9">
        <v>409</v>
      </c>
    </row>
    <row r="10" spans="1:78" ht="16.5">
      <c r="A10" s="108" t="str">
        <f t="shared" si="1"/>
        <v>동화운수</v>
      </c>
      <c r="B10" s="109" t="str">
        <f t="shared" si="2"/>
        <v>강현구</v>
      </c>
      <c r="C10" s="110" t="str">
        <f t="shared" si="3"/>
        <v>A</v>
      </c>
      <c r="D10" s="111">
        <f t="shared" si="4"/>
        <v>0.96774820212405344</v>
      </c>
      <c r="E10" s="112">
        <f t="shared" si="5"/>
        <v>8471</v>
      </c>
      <c r="F10" s="113" t="str">
        <f t="shared" si="6"/>
        <v>45</v>
      </c>
      <c r="G10" s="114" t="str">
        <f t="shared" si="7"/>
        <v>70바1851</v>
      </c>
      <c r="H10" s="115">
        <f t="shared" si="8"/>
        <v>4</v>
      </c>
      <c r="I10" s="116">
        <f t="shared" si="9"/>
        <v>2373.8090000000002</v>
      </c>
      <c r="J10" s="117">
        <f t="shared" si="10"/>
        <v>1.0298630905429568E-2</v>
      </c>
      <c r="K10" s="117">
        <f t="shared" si="11"/>
        <v>0.33155168592051865</v>
      </c>
      <c r="L10" s="117">
        <f t="shared" si="12"/>
        <v>0.21821469208348268</v>
      </c>
      <c r="M10" s="118">
        <f t="shared" si="13"/>
        <v>10.853999999999999</v>
      </c>
      <c r="N10" s="119">
        <f t="shared" si="14"/>
        <v>4.2126388433104768E-2</v>
      </c>
      <c r="O10" s="119">
        <f t="shared" si="15"/>
        <v>3.6649957936801147</v>
      </c>
      <c r="P10" s="229">
        <f t="shared" si="16"/>
        <v>1</v>
      </c>
      <c r="Q10" s="230">
        <f t="shared" si="17"/>
        <v>1</v>
      </c>
      <c r="R10" s="230">
        <f t="shared" si="18"/>
        <v>87</v>
      </c>
      <c r="T10">
        <v>507</v>
      </c>
      <c r="U10">
        <v>8471</v>
      </c>
      <c r="V10" t="s">
        <v>283</v>
      </c>
      <c r="W10">
        <v>2373.8090000000002</v>
      </c>
      <c r="X10">
        <v>1014.213</v>
      </c>
      <c r="Y10">
        <v>2.3410000000000002</v>
      </c>
      <c r="Z10">
        <v>10.853999999999999</v>
      </c>
      <c r="AA10">
        <v>153.279112</v>
      </c>
      <c r="AB10">
        <v>1.578565</v>
      </c>
      <c r="AC10">
        <v>50.819947999999997</v>
      </c>
      <c r="AD10" s="1">
        <v>518</v>
      </c>
      <c r="AE10">
        <v>1</v>
      </c>
      <c r="AF10">
        <v>87</v>
      </c>
      <c r="AG10">
        <v>66</v>
      </c>
      <c r="AH10">
        <v>15.486839</v>
      </c>
      <c r="AI10">
        <v>28.1</v>
      </c>
      <c r="AJ10">
        <v>0</v>
      </c>
      <c r="AK10">
        <v>1</v>
      </c>
      <c r="AL10">
        <v>879</v>
      </c>
      <c r="AM10">
        <v>0.96774820212405344</v>
      </c>
      <c r="AN10" t="s">
        <v>66</v>
      </c>
      <c r="AO10">
        <v>1949.03</v>
      </c>
      <c r="AP10" t="s">
        <v>855</v>
      </c>
      <c r="AQ10" t="s">
        <v>117</v>
      </c>
      <c r="AR10" t="s">
        <v>121</v>
      </c>
      <c r="AS10" t="s">
        <v>117</v>
      </c>
      <c r="AT10" t="s">
        <v>121</v>
      </c>
      <c r="AU10" t="s">
        <v>248</v>
      </c>
      <c r="AV10" t="s">
        <v>283</v>
      </c>
      <c r="AW10" t="s">
        <v>66</v>
      </c>
      <c r="AX10">
        <v>8471</v>
      </c>
      <c r="AY10" t="s">
        <v>653</v>
      </c>
      <c r="AZ10">
        <v>9</v>
      </c>
      <c r="BA10" t="s">
        <v>856</v>
      </c>
      <c r="BB10">
        <v>4</v>
      </c>
      <c r="BC10">
        <v>1</v>
      </c>
      <c r="BE10" t="s">
        <v>71</v>
      </c>
      <c r="BF10">
        <v>-1</v>
      </c>
      <c r="BG10" t="s">
        <v>582</v>
      </c>
      <c r="BI10" t="s">
        <v>117</v>
      </c>
      <c r="BJ10" t="s">
        <v>283</v>
      </c>
      <c r="BK10" t="s">
        <v>66</v>
      </c>
      <c r="BL10">
        <v>0.96774820212405344</v>
      </c>
      <c r="BM10">
        <v>8471</v>
      </c>
      <c r="BN10" t="s">
        <v>121</v>
      </c>
      <c r="BO10" t="s">
        <v>248</v>
      </c>
      <c r="BP10">
        <v>4</v>
      </c>
      <c r="BQ10">
        <v>2373.8090000000002</v>
      </c>
      <c r="BR10">
        <v>1.0298630905429568E-2</v>
      </c>
      <c r="BS10">
        <v>0.33155168592051865</v>
      </c>
      <c r="BT10">
        <v>0.21821469208348268</v>
      </c>
      <c r="BU10">
        <v>10.853999999999999</v>
      </c>
      <c r="BV10">
        <v>4.2126388433104768E-2</v>
      </c>
      <c r="BW10">
        <v>3.6649957936801147</v>
      </c>
      <c r="BX10">
        <v>1</v>
      </c>
      <c r="BY10">
        <v>1</v>
      </c>
      <c r="BZ10">
        <v>87</v>
      </c>
    </row>
    <row r="11" spans="1:78" ht="16.5">
      <c r="A11" s="125" t="str">
        <f t="shared" si="1"/>
        <v>동화운수</v>
      </c>
      <c r="B11" s="126" t="str">
        <f t="shared" si="2"/>
        <v>경윤노</v>
      </c>
      <c r="C11" s="127" t="str">
        <f t="shared" si="3"/>
        <v>A</v>
      </c>
      <c r="D11" s="128">
        <f t="shared" si="4"/>
        <v>0.97575941875515482</v>
      </c>
      <c r="E11" s="129">
        <f t="shared" si="5"/>
        <v>9072</v>
      </c>
      <c r="F11" s="130" t="str">
        <f t="shared" si="6"/>
        <v>10</v>
      </c>
      <c r="G11" s="131" t="str">
        <f t="shared" si="7"/>
        <v>70바1940</v>
      </c>
      <c r="H11" s="132">
        <f t="shared" si="8"/>
        <v>2</v>
      </c>
      <c r="I11" s="133">
        <f t="shared" si="9"/>
        <v>5154.9220000000005</v>
      </c>
      <c r="J11" s="134">
        <f t="shared" si="10"/>
        <v>5.0837528822531616E-3</v>
      </c>
      <c r="K11" s="134">
        <f t="shared" si="11"/>
        <v>0.34918965208054764</v>
      </c>
      <c r="L11" s="134">
        <f t="shared" si="12"/>
        <v>0.22580361060749315</v>
      </c>
      <c r="M11" s="135">
        <f t="shared" si="13"/>
        <v>10.055999999999999</v>
      </c>
      <c r="N11" s="136">
        <f t="shared" si="14"/>
        <v>3.8797871238400887E-2</v>
      </c>
      <c r="O11" s="136">
        <f t="shared" si="15"/>
        <v>0.93114890972162134</v>
      </c>
      <c r="P11" s="227">
        <f t="shared" si="16"/>
        <v>0</v>
      </c>
      <c r="Q11" s="228">
        <f t="shared" si="17"/>
        <v>2</v>
      </c>
      <c r="R11" s="228">
        <f t="shared" si="18"/>
        <v>48</v>
      </c>
      <c r="T11">
        <v>507</v>
      </c>
      <c r="U11">
        <v>9072</v>
      </c>
      <c r="V11" t="s">
        <v>624</v>
      </c>
      <c r="W11">
        <v>5154.9219999999996</v>
      </c>
      <c r="X11">
        <v>2289.7800000000002</v>
      </c>
      <c r="Y11">
        <v>2.2509999999999999</v>
      </c>
      <c r="Z11">
        <v>10.055999999999999</v>
      </c>
      <c r="AA11">
        <v>349.34821599999998</v>
      </c>
      <c r="AB11">
        <v>1.776</v>
      </c>
      <c r="AC11">
        <v>121.988782</v>
      </c>
      <c r="AD11" s="1">
        <v>1164</v>
      </c>
      <c r="AE11">
        <v>2</v>
      </c>
      <c r="AF11">
        <v>48</v>
      </c>
      <c r="AG11">
        <v>70</v>
      </c>
      <c r="AH11">
        <v>14.755827</v>
      </c>
      <c r="AI11">
        <v>52.2</v>
      </c>
      <c r="AJ11">
        <v>0</v>
      </c>
      <c r="AK11">
        <v>0</v>
      </c>
      <c r="AL11">
        <v>0</v>
      </c>
      <c r="AM11">
        <v>0.97575941875515482</v>
      </c>
      <c r="AN11" t="s">
        <v>66</v>
      </c>
      <c r="AO11">
        <v>4910.01</v>
      </c>
      <c r="AP11" t="s">
        <v>857</v>
      </c>
      <c r="AQ11" t="s">
        <v>117</v>
      </c>
      <c r="AR11" t="s">
        <v>118</v>
      </c>
      <c r="AS11" t="s">
        <v>117</v>
      </c>
      <c r="AT11" t="s">
        <v>118</v>
      </c>
      <c r="AU11" t="s">
        <v>183</v>
      </c>
      <c r="AV11" t="s">
        <v>624</v>
      </c>
      <c r="AW11" t="s">
        <v>66</v>
      </c>
      <c r="AX11">
        <v>9072</v>
      </c>
      <c r="AY11" t="s">
        <v>644</v>
      </c>
      <c r="AZ11">
        <v>2</v>
      </c>
      <c r="BA11" t="s">
        <v>645</v>
      </c>
      <c r="BB11">
        <v>2</v>
      </c>
      <c r="BC11">
        <v>1</v>
      </c>
      <c r="BE11" t="s">
        <v>68</v>
      </c>
      <c r="BF11">
        <v>1</v>
      </c>
      <c r="BG11" t="s">
        <v>575</v>
      </c>
      <c r="BI11" t="s">
        <v>117</v>
      </c>
      <c r="BJ11" t="s">
        <v>624</v>
      </c>
      <c r="BK11" t="s">
        <v>66</v>
      </c>
      <c r="BL11">
        <v>0.97575941875515482</v>
      </c>
      <c r="BM11">
        <v>9072</v>
      </c>
      <c r="BN11" t="s">
        <v>118</v>
      </c>
      <c r="BO11" t="s">
        <v>183</v>
      </c>
      <c r="BP11">
        <v>2</v>
      </c>
      <c r="BQ11">
        <v>5154.9220000000005</v>
      </c>
      <c r="BR11">
        <v>5.0837528822531616E-3</v>
      </c>
      <c r="BS11">
        <v>0.34918965208054764</v>
      </c>
      <c r="BT11">
        <v>0.22580361060749321</v>
      </c>
      <c r="BU11">
        <v>10.055999999999999</v>
      </c>
      <c r="BV11">
        <v>3.8797871238400887E-2</v>
      </c>
      <c r="BW11">
        <v>0.93114890972162134</v>
      </c>
      <c r="BX11">
        <v>0</v>
      </c>
      <c r="BY11">
        <v>2</v>
      </c>
      <c r="BZ11">
        <v>48</v>
      </c>
    </row>
    <row r="12" spans="1:78" ht="16.5">
      <c r="A12" s="108" t="str">
        <f t="shared" si="1"/>
        <v>동화운수</v>
      </c>
      <c r="B12" s="109" t="str">
        <f t="shared" si="2"/>
        <v>곽천근</v>
      </c>
      <c r="C12" s="110" t="str">
        <f t="shared" si="3"/>
        <v>C</v>
      </c>
      <c r="D12" s="111">
        <f t="shared" si="4"/>
        <v>0.85040091716547195</v>
      </c>
      <c r="E12" s="112">
        <f t="shared" si="5"/>
        <v>7276</v>
      </c>
      <c r="F12" s="113" t="str">
        <f t="shared" si="6"/>
        <v>10</v>
      </c>
      <c r="G12" s="114" t="str">
        <f t="shared" si="7"/>
        <v>70바1874</v>
      </c>
      <c r="H12" s="115">
        <f t="shared" si="8"/>
        <v>2</v>
      </c>
      <c r="I12" s="116">
        <f t="shared" si="9"/>
        <v>2584.61</v>
      </c>
      <c r="J12" s="117">
        <f t="shared" si="10"/>
        <v>2.2509159751545705E-2</v>
      </c>
      <c r="K12" s="117">
        <f t="shared" si="11"/>
        <v>0.29336775148259892</v>
      </c>
      <c r="L12" s="117">
        <f t="shared" si="12"/>
        <v>0.18880991716351789</v>
      </c>
      <c r="M12" s="118">
        <f t="shared" si="13"/>
        <v>12.179</v>
      </c>
      <c r="N12" s="119">
        <f t="shared" si="14"/>
        <v>5.958345746553638</v>
      </c>
      <c r="O12" s="119">
        <f t="shared" si="15"/>
        <v>4.2172706907425104</v>
      </c>
      <c r="P12" s="229">
        <f t="shared" si="16"/>
        <v>12</v>
      </c>
      <c r="Q12" s="230">
        <f t="shared" si="17"/>
        <v>154</v>
      </c>
      <c r="R12" s="230">
        <f t="shared" si="18"/>
        <v>109</v>
      </c>
      <c r="T12">
        <v>507</v>
      </c>
      <c r="U12">
        <v>7276</v>
      </c>
      <c r="V12" t="s">
        <v>498</v>
      </c>
      <c r="W12">
        <v>2584.61</v>
      </c>
      <c r="X12">
        <v>1176.193</v>
      </c>
      <c r="Y12">
        <v>2.1970000000000001</v>
      </c>
      <c r="Z12">
        <v>12.179</v>
      </c>
      <c r="AA12">
        <v>148.06296800000001</v>
      </c>
      <c r="AB12">
        <v>3.332773</v>
      </c>
      <c r="AC12">
        <v>43.436900000000001</v>
      </c>
      <c r="AD12" s="1">
        <v>488</v>
      </c>
      <c r="AE12">
        <v>154</v>
      </c>
      <c r="AF12">
        <v>109</v>
      </c>
      <c r="AG12">
        <v>69</v>
      </c>
      <c r="AH12">
        <v>17.456154000000002</v>
      </c>
      <c r="AI12">
        <v>45.3</v>
      </c>
      <c r="AJ12">
        <v>0</v>
      </c>
      <c r="AK12">
        <v>12</v>
      </c>
      <c r="AL12">
        <v>3741</v>
      </c>
      <c r="AM12">
        <v>0.85040091716547195</v>
      </c>
      <c r="AN12" t="s">
        <v>69</v>
      </c>
      <c r="AO12">
        <v>2461.7240000000002</v>
      </c>
      <c r="AP12" t="s">
        <v>858</v>
      </c>
      <c r="AQ12" t="s">
        <v>117</v>
      </c>
      <c r="AR12" t="s">
        <v>118</v>
      </c>
      <c r="AS12" t="s">
        <v>117</v>
      </c>
      <c r="AT12" t="s">
        <v>118</v>
      </c>
      <c r="AU12" t="s">
        <v>506</v>
      </c>
      <c r="AV12" t="s">
        <v>498</v>
      </c>
      <c r="AW12" t="s">
        <v>69</v>
      </c>
      <c r="AX12">
        <v>7276</v>
      </c>
      <c r="AY12" t="s">
        <v>725</v>
      </c>
      <c r="AZ12">
        <v>6</v>
      </c>
      <c r="BA12" t="s">
        <v>609</v>
      </c>
      <c r="BB12">
        <v>2</v>
      </c>
      <c r="BC12">
        <v>1</v>
      </c>
      <c r="BE12" t="s">
        <v>67</v>
      </c>
      <c r="BF12">
        <v>1</v>
      </c>
      <c r="BG12" t="s">
        <v>575</v>
      </c>
      <c r="BI12" t="s">
        <v>117</v>
      </c>
      <c r="BJ12" t="s">
        <v>498</v>
      </c>
      <c r="BK12" t="s">
        <v>69</v>
      </c>
      <c r="BL12">
        <v>0.85040091716547195</v>
      </c>
      <c r="BM12">
        <v>7276</v>
      </c>
      <c r="BN12" t="s">
        <v>118</v>
      </c>
      <c r="BO12" t="s">
        <v>506</v>
      </c>
      <c r="BP12">
        <v>2</v>
      </c>
      <c r="BQ12">
        <v>2584.61</v>
      </c>
      <c r="BR12">
        <v>2.2509159751545705E-2</v>
      </c>
      <c r="BS12">
        <v>0.29336775148259892</v>
      </c>
      <c r="BT12">
        <v>0.18880991716351789</v>
      </c>
      <c r="BU12">
        <v>12.179</v>
      </c>
      <c r="BV12">
        <v>5.958345746553638</v>
      </c>
      <c r="BW12">
        <v>4.2172706907425104</v>
      </c>
      <c r="BX12">
        <v>12</v>
      </c>
      <c r="BY12">
        <v>154</v>
      </c>
      <c r="BZ12">
        <v>109</v>
      </c>
    </row>
    <row r="13" spans="1:78" ht="16.5">
      <c r="A13" s="125" t="str">
        <f t="shared" si="1"/>
        <v>동화운수</v>
      </c>
      <c r="B13" s="126" t="str">
        <f t="shared" si="2"/>
        <v>권영문</v>
      </c>
      <c r="C13" s="127" t="str">
        <f t="shared" si="3"/>
        <v>B</v>
      </c>
      <c r="D13" s="128">
        <f t="shared" si="4"/>
        <v>0.9095833333333333</v>
      </c>
      <c r="E13" s="129">
        <f t="shared" si="5"/>
        <v>2936</v>
      </c>
      <c r="F13" s="130" t="str">
        <f t="shared" si="6"/>
        <v>2</v>
      </c>
      <c r="G13" s="131" t="str">
        <f t="shared" si="7"/>
        <v>70바1854</v>
      </c>
      <c r="H13" s="132">
        <f t="shared" si="8"/>
        <v>1</v>
      </c>
      <c r="I13" s="133">
        <f t="shared" si="9"/>
        <v>2481.4250000000002</v>
      </c>
      <c r="J13" s="134">
        <f t="shared" si="10"/>
        <v>2.1604827654579336E-3</v>
      </c>
      <c r="K13" s="134">
        <f t="shared" si="11"/>
        <v>0.38646678095049053</v>
      </c>
      <c r="L13" s="134">
        <f t="shared" si="12"/>
        <v>0.26960315141501351</v>
      </c>
      <c r="M13" s="135">
        <f t="shared" si="13"/>
        <v>11.593</v>
      </c>
      <c r="N13" s="136">
        <f t="shared" si="14"/>
        <v>0.52389252143425646</v>
      </c>
      <c r="O13" s="136">
        <f t="shared" si="15"/>
        <v>5.8031171605025333</v>
      </c>
      <c r="P13" s="227">
        <f t="shared" si="16"/>
        <v>1</v>
      </c>
      <c r="Q13" s="228">
        <f t="shared" si="17"/>
        <v>13</v>
      </c>
      <c r="R13" s="228">
        <f t="shared" si="18"/>
        <v>144</v>
      </c>
      <c r="T13">
        <v>507</v>
      </c>
      <c r="U13">
        <v>2936</v>
      </c>
      <c r="V13" t="s">
        <v>568</v>
      </c>
      <c r="W13">
        <v>2481.4250000000002</v>
      </c>
      <c r="X13">
        <v>1136.943</v>
      </c>
      <c r="Y13">
        <v>2.1829999999999998</v>
      </c>
      <c r="Z13">
        <v>11.593</v>
      </c>
      <c r="AA13">
        <v>168.024946</v>
      </c>
      <c r="AB13">
        <v>0.36301499999999998</v>
      </c>
      <c r="AC13">
        <v>64.936059999999998</v>
      </c>
      <c r="AD13" s="1">
        <v>669</v>
      </c>
      <c r="AE13">
        <v>13</v>
      </c>
      <c r="AF13">
        <v>144</v>
      </c>
      <c r="AG13">
        <v>72</v>
      </c>
      <c r="AH13">
        <v>14.768193999999999</v>
      </c>
      <c r="AI13">
        <v>450</v>
      </c>
      <c r="AJ13">
        <v>0</v>
      </c>
      <c r="AK13">
        <v>1</v>
      </c>
      <c r="AL13">
        <v>227</v>
      </c>
      <c r="AM13">
        <v>0.9095833333333333</v>
      </c>
      <c r="AN13" t="s">
        <v>68</v>
      </c>
      <c r="AO13">
        <v>2481.4250000000002</v>
      </c>
      <c r="AP13" t="s">
        <v>859</v>
      </c>
      <c r="AQ13" t="s">
        <v>117</v>
      </c>
      <c r="AR13" t="s">
        <v>119</v>
      </c>
      <c r="AS13" t="s">
        <v>117</v>
      </c>
      <c r="AT13" t="s">
        <v>119</v>
      </c>
      <c r="AU13" t="s">
        <v>563</v>
      </c>
      <c r="AV13" t="s">
        <v>568</v>
      </c>
      <c r="AW13" t="s">
        <v>68</v>
      </c>
      <c r="AX13">
        <v>2936</v>
      </c>
      <c r="AY13" t="s">
        <v>646</v>
      </c>
      <c r="AZ13">
        <v>9</v>
      </c>
      <c r="BA13" t="s">
        <v>860</v>
      </c>
      <c r="BB13">
        <v>1</v>
      </c>
      <c r="BC13">
        <v>1</v>
      </c>
      <c r="BE13" t="s">
        <v>68</v>
      </c>
      <c r="BF13">
        <v>0</v>
      </c>
      <c r="BG13" t="s">
        <v>576</v>
      </c>
      <c r="BI13" t="s">
        <v>117</v>
      </c>
      <c r="BJ13" t="s">
        <v>568</v>
      </c>
      <c r="BK13" t="s">
        <v>68</v>
      </c>
      <c r="BL13">
        <v>0.9095833333333333</v>
      </c>
      <c r="BM13">
        <v>2936</v>
      </c>
      <c r="BN13" t="s">
        <v>119</v>
      </c>
      <c r="BO13" t="s">
        <v>563</v>
      </c>
      <c r="BP13">
        <v>1</v>
      </c>
      <c r="BQ13">
        <v>2481.4250000000002</v>
      </c>
      <c r="BR13">
        <v>2.1604827654579336E-3</v>
      </c>
      <c r="BS13">
        <v>0.38646678095049053</v>
      </c>
      <c r="BT13">
        <v>0.26960315141501351</v>
      </c>
      <c r="BU13">
        <v>11.593</v>
      </c>
      <c r="BV13">
        <v>0.52389252143425646</v>
      </c>
      <c r="BW13">
        <v>5.8031171605025333</v>
      </c>
      <c r="BX13">
        <v>1</v>
      </c>
      <c r="BY13">
        <v>13</v>
      </c>
      <c r="BZ13">
        <v>144</v>
      </c>
    </row>
    <row r="14" spans="1:78" ht="16.5">
      <c r="A14" s="108" t="str">
        <f t="shared" si="1"/>
        <v>동화운수</v>
      </c>
      <c r="B14" s="109" t="str">
        <f t="shared" si="2"/>
        <v>권오찬</v>
      </c>
      <c r="C14" s="110" t="str">
        <f t="shared" si="3"/>
        <v>C</v>
      </c>
      <c r="D14" s="111">
        <f t="shared" si="4"/>
        <v>0.8574206362205451</v>
      </c>
      <c r="E14" s="112">
        <f t="shared" si="5"/>
        <v>2354</v>
      </c>
      <c r="F14" s="113" t="str">
        <f t="shared" si="6"/>
        <v>10</v>
      </c>
      <c r="G14" s="114" t="str">
        <f t="shared" si="7"/>
        <v>70바1929</v>
      </c>
      <c r="H14" s="115">
        <f t="shared" si="8"/>
        <v>4</v>
      </c>
      <c r="I14" s="116">
        <f t="shared" si="9"/>
        <v>2637.451</v>
      </c>
      <c r="J14" s="117">
        <f t="shared" si="10"/>
        <v>5.308203089526467E-2</v>
      </c>
      <c r="K14" s="117">
        <f t="shared" si="11"/>
        <v>0.37192883781592811</v>
      </c>
      <c r="L14" s="117">
        <f t="shared" si="12"/>
        <v>0.15393650915220794</v>
      </c>
      <c r="M14" s="118">
        <f t="shared" si="13"/>
        <v>12.374000000000001</v>
      </c>
      <c r="N14" s="119">
        <f t="shared" si="14"/>
        <v>0.22749237805745018</v>
      </c>
      <c r="O14" s="119">
        <f t="shared" si="15"/>
        <v>2.0853467988599599</v>
      </c>
      <c r="P14" s="229">
        <f t="shared" si="16"/>
        <v>24</v>
      </c>
      <c r="Q14" s="230">
        <f t="shared" si="17"/>
        <v>6</v>
      </c>
      <c r="R14" s="230">
        <f t="shared" si="18"/>
        <v>55</v>
      </c>
      <c r="T14">
        <v>507</v>
      </c>
      <c r="U14">
        <v>2354</v>
      </c>
      <c r="V14" t="s">
        <v>284</v>
      </c>
      <c r="W14">
        <v>2637.451</v>
      </c>
      <c r="X14">
        <v>1214.0530000000001</v>
      </c>
      <c r="Y14">
        <v>2.1720000000000002</v>
      </c>
      <c r="Z14">
        <v>12.374000000000001</v>
      </c>
      <c r="AA14">
        <v>189.51188999999999</v>
      </c>
      <c r="AB14">
        <v>10.059676</v>
      </c>
      <c r="AC14">
        <v>70.484937000000002</v>
      </c>
      <c r="AD14" s="1">
        <v>406</v>
      </c>
      <c r="AE14">
        <v>6</v>
      </c>
      <c r="AF14">
        <v>55</v>
      </c>
      <c r="AG14">
        <v>71</v>
      </c>
      <c r="AH14">
        <v>13.917074</v>
      </c>
      <c r="AI14">
        <v>206.9</v>
      </c>
      <c r="AJ14">
        <v>0</v>
      </c>
      <c r="AK14">
        <v>24</v>
      </c>
      <c r="AL14">
        <v>10613</v>
      </c>
      <c r="AM14">
        <v>0.8574206362205451</v>
      </c>
      <c r="AN14" t="s">
        <v>69</v>
      </c>
      <c r="AO14">
        <v>959.84400000000005</v>
      </c>
      <c r="AP14" t="s">
        <v>861</v>
      </c>
      <c r="AQ14" t="s">
        <v>117</v>
      </c>
      <c r="AR14" t="s">
        <v>118</v>
      </c>
      <c r="AS14" t="s">
        <v>117</v>
      </c>
      <c r="AT14" t="s">
        <v>118</v>
      </c>
      <c r="AU14" t="s">
        <v>181</v>
      </c>
      <c r="AV14" t="s">
        <v>284</v>
      </c>
      <c r="AW14" t="s">
        <v>69</v>
      </c>
      <c r="AX14">
        <v>2354</v>
      </c>
      <c r="AY14" t="s">
        <v>725</v>
      </c>
      <c r="AZ14">
        <v>5</v>
      </c>
      <c r="BA14" t="s">
        <v>606</v>
      </c>
      <c r="BB14">
        <v>4</v>
      </c>
      <c r="BC14">
        <v>1</v>
      </c>
      <c r="BE14" t="s">
        <v>67</v>
      </c>
      <c r="BF14">
        <v>1</v>
      </c>
      <c r="BG14" t="s">
        <v>575</v>
      </c>
      <c r="BI14" t="s">
        <v>117</v>
      </c>
      <c r="BJ14" t="s">
        <v>284</v>
      </c>
      <c r="BK14" t="s">
        <v>69</v>
      </c>
      <c r="BL14">
        <v>0.8574206362205451</v>
      </c>
      <c r="BM14">
        <v>2354</v>
      </c>
      <c r="BN14" t="s">
        <v>118</v>
      </c>
      <c r="BO14" t="s">
        <v>181</v>
      </c>
      <c r="BP14">
        <v>4</v>
      </c>
      <c r="BQ14">
        <v>2637.451</v>
      </c>
      <c r="BR14">
        <v>5.308203089526467E-2</v>
      </c>
      <c r="BS14">
        <v>0.37192883781592811</v>
      </c>
      <c r="BT14">
        <v>0.15393650915220794</v>
      </c>
      <c r="BU14">
        <v>12.374000000000001</v>
      </c>
      <c r="BV14">
        <v>0.22749237805745018</v>
      </c>
      <c r="BW14">
        <v>2.0853467988599599</v>
      </c>
      <c r="BX14">
        <v>24</v>
      </c>
      <c r="BY14">
        <v>6</v>
      </c>
      <c r="BZ14">
        <v>55</v>
      </c>
    </row>
    <row r="15" spans="1:78" ht="16.5">
      <c r="A15" s="125" t="str">
        <f t="shared" si="1"/>
        <v>동화운수</v>
      </c>
      <c r="B15" s="126" t="str">
        <f t="shared" si="2"/>
        <v>김강원</v>
      </c>
      <c r="C15" s="127" t="str">
        <f t="shared" si="3"/>
        <v>B</v>
      </c>
      <c r="D15" s="128">
        <f t="shared" si="4"/>
        <v>0.92193385854726317</v>
      </c>
      <c r="E15" s="129">
        <f t="shared" si="5"/>
        <v>7302</v>
      </c>
      <c r="F15" s="130" t="str">
        <f t="shared" si="6"/>
        <v>급행95</v>
      </c>
      <c r="G15" s="131" t="str">
        <f t="shared" si="7"/>
        <v>70바1812</v>
      </c>
      <c r="H15" s="132">
        <f t="shared" si="8"/>
        <v>5</v>
      </c>
      <c r="I15" s="133">
        <f t="shared" si="9"/>
        <v>2527.2859999999996</v>
      </c>
      <c r="J15" s="134">
        <f t="shared" si="10"/>
        <v>2.8035635218005166E-2</v>
      </c>
      <c r="K15" s="134">
        <f t="shared" si="11"/>
        <v>0.35811931292830063</v>
      </c>
      <c r="L15" s="134">
        <f t="shared" si="12"/>
        <v>0.27935105089016443</v>
      </c>
      <c r="M15" s="135">
        <f t="shared" si="13"/>
        <v>11.536</v>
      </c>
      <c r="N15" s="136">
        <f t="shared" si="14"/>
        <v>0.47481765023823985</v>
      </c>
      <c r="O15" s="136">
        <f t="shared" si="15"/>
        <v>5.0647216025412245</v>
      </c>
      <c r="P15" s="227">
        <f t="shared" si="16"/>
        <v>1</v>
      </c>
      <c r="Q15" s="228">
        <f t="shared" si="17"/>
        <v>13</v>
      </c>
      <c r="R15" s="228">
        <f t="shared" si="18"/>
        <v>129</v>
      </c>
      <c r="T15">
        <v>507</v>
      </c>
      <c r="U15">
        <v>7302</v>
      </c>
      <c r="V15" t="s">
        <v>285</v>
      </c>
      <c r="W15">
        <v>2572.4940000000001</v>
      </c>
      <c r="X15">
        <v>1041.9549999999999</v>
      </c>
      <c r="Y15">
        <v>2.4689999999999999</v>
      </c>
      <c r="Z15">
        <v>11.536</v>
      </c>
      <c r="AA15">
        <v>154.374922</v>
      </c>
      <c r="AB15">
        <v>4.3279990000000002</v>
      </c>
      <c r="AC15">
        <v>55.284641000000001</v>
      </c>
      <c r="AD15" s="1">
        <v>706</v>
      </c>
      <c r="AE15">
        <v>13</v>
      </c>
      <c r="AF15">
        <v>129</v>
      </c>
      <c r="AG15">
        <v>70</v>
      </c>
      <c r="AH15">
        <v>16.663937000000001</v>
      </c>
      <c r="AI15">
        <v>431.7</v>
      </c>
      <c r="AJ15">
        <v>0</v>
      </c>
      <c r="AK15">
        <v>1</v>
      </c>
      <c r="AL15">
        <v>974</v>
      </c>
      <c r="AM15">
        <v>0.92193385854726317</v>
      </c>
      <c r="AN15" t="s">
        <v>68</v>
      </c>
      <c r="AO15">
        <v>1906.8489999999999</v>
      </c>
      <c r="AP15" t="s">
        <v>862</v>
      </c>
      <c r="AQ15" t="s">
        <v>117</v>
      </c>
      <c r="AR15" t="s">
        <v>122</v>
      </c>
      <c r="AS15" t="s">
        <v>117</v>
      </c>
      <c r="AT15" t="s">
        <v>122</v>
      </c>
      <c r="AU15" t="s">
        <v>272</v>
      </c>
      <c r="AV15" t="s">
        <v>285</v>
      </c>
      <c r="AW15" t="s">
        <v>68</v>
      </c>
      <c r="AX15">
        <v>7302</v>
      </c>
      <c r="AY15" t="s">
        <v>697</v>
      </c>
      <c r="AZ15">
        <v>5</v>
      </c>
      <c r="BA15" t="s">
        <v>698</v>
      </c>
      <c r="BB15">
        <v>5</v>
      </c>
      <c r="BC15">
        <v>1</v>
      </c>
      <c r="BE15" t="s">
        <v>69</v>
      </c>
      <c r="BF15">
        <v>1</v>
      </c>
      <c r="BG15" t="s">
        <v>575</v>
      </c>
      <c r="BI15" t="s">
        <v>117</v>
      </c>
      <c r="BJ15" t="s">
        <v>285</v>
      </c>
      <c r="BK15" t="s">
        <v>68</v>
      </c>
      <c r="BL15">
        <v>0.92193385854726317</v>
      </c>
      <c r="BM15">
        <v>7302</v>
      </c>
      <c r="BN15" t="s">
        <v>122</v>
      </c>
      <c r="BO15" t="s">
        <v>272</v>
      </c>
      <c r="BP15">
        <v>5</v>
      </c>
      <c r="BQ15">
        <v>2527.2859999999996</v>
      </c>
      <c r="BR15">
        <v>2.8035635218005166E-2</v>
      </c>
      <c r="BS15">
        <v>0.35811931292830063</v>
      </c>
      <c r="BT15">
        <v>0.27444184515104797</v>
      </c>
      <c r="BU15">
        <v>11.536</v>
      </c>
      <c r="BV15">
        <v>0.47481765023823985</v>
      </c>
      <c r="BW15">
        <v>5.0647216025412245</v>
      </c>
      <c r="BX15">
        <v>1</v>
      </c>
      <c r="BY15">
        <v>13</v>
      </c>
      <c r="BZ15">
        <v>129</v>
      </c>
    </row>
    <row r="16" spans="1:78" ht="16.5">
      <c r="A16" s="108" t="str">
        <f t="shared" si="1"/>
        <v>동화운수</v>
      </c>
      <c r="B16" s="109" t="str">
        <f t="shared" si="2"/>
        <v>김경유</v>
      </c>
      <c r="C16" s="110" t="str">
        <f t="shared" si="3"/>
        <v>S</v>
      </c>
      <c r="D16" s="111">
        <f t="shared" si="4"/>
        <v>1.0205448174229677</v>
      </c>
      <c r="E16" s="112">
        <f t="shared" si="5"/>
        <v>2161</v>
      </c>
      <c r="F16" s="113" t="str">
        <f t="shared" si="6"/>
        <v>2</v>
      </c>
      <c r="G16" s="114" t="str">
        <f t="shared" si="7"/>
        <v>70바1815</v>
      </c>
      <c r="H16" s="115">
        <f t="shared" si="8"/>
        <v>9</v>
      </c>
      <c r="I16" s="116">
        <f t="shared" si="9"/>
        <v>4559.5790000000006</v>
      </c>
      <c r="J16" s="117">
        <f t="shared" si="10"/>
        <v>9.418629310999186E-3</v>
      </c>
      <c r="K16" s="117">
        <f t="shared" si="11"/>
        <v>0.31581152958154268</v>
      </c>
      <c r="L16" s="117">
        <f t="shared" si="12"/>
        <v>0.10176378126138398</v>
      </c>
      <c r="M16" s="118">
        <f t="shared" si="13"/>
        <v>9.1809999999999992</v>
      </c>
      <c r="N16" s="119">
        <f t="shared" si="14"/>
        <v>0.43863698819562064</v>
      </c>
      <c r="O16" s="119">
        <f t="shared" si="15"/>
        <v>11.799334982462195</v>
      </c>
      <c r="P16" s="229">
        <f t="shared" si="16"/>
        <v>0</v>
      </c>
      <c r="Q16" s="230">
        <f t="shared" si="17"/>
        <v>20</v>
      </c>
      <c r="R16" s="230">
        <f t="shared" si="18"/>
        <v>538</v>
      </c>
      <c r="T16">
        <v>507</v>
      </c>
      <c r="U16">
        <v>2161</v>
      </c>
      <c r="V16" t="s">
        <v>286</v>
      </c>
      <c r="W16">
        <v>4559.5789999999997</v>
      </c>
      <c r="X16">
        <v>1896.422</v>
      </c>
      <c r="Y16">
        <v>2.4039999999999999</v>
      </c>
      <c r="Z16">
        <v>9.1809999999999992</v>
      </c>
      <c r="AA16">
        <v>286.40866</v>
      </c>
      <c r="AB16">
        <v>2.6975769999999999</v>
      </c>
      <c r="AC16">
        <v>90.451156999999995</v>
      </c>
      <c r="AD16" s="1">
        <v>464</v>
      </c>
      <c r="AE16">
        <v>20</v>
      </c>
      <c r="AF16">
        <v>538</v>
      </c>
      <c r="AG16">
        <v>73</v>
      </c>
      <c r="AH16">
        <v>15.919836</v>
      </c>
      <c r="AI16">
        <v>164.1</v>
      </c>
      <c r="AJ16">
        <v>0</v>
      </c>
      <c r="AK16">
        <v>0</v>
      </c>
      <c r="AL16">
        <v>0</v>
      </c>
      <c r="AM16">
        <v>1.0205448174229677</v>
      </c>
      <c r="AN16" t="s">
        <v>71</v>
      </c>
      <c r="AO16">
        <v>1181.2719999999999</v>
      </c>
      <c r="AP16" t="s">
        <v>863</v>
      </c>
      <c r="AQ16" t="s">
        <v>117</v>
      </c>
      <c r="AR16" t="s">
        <v>119</v>
      </c>
      <c r="AS16" t="s">
        <v>117</v>
      </c>
      <c r="AT16" t="s">
        <v>119</v>
      </c>
      <c r="AU16" t="s">
        <v>187</v>
      </c>
      <c r="AV16" t="s">
        <v>286</v>
      </c>
      <c r="AW16" t="s">
        <v>71</v>
      </c>
      <c r="AX16">
        <v>2161</v>
      </c>
      <c r="AY16" t="s">
        <v>666</v>
      </c>
      <c r="AZ16">
        <v>7</v>
      </c>
      <c r="BA16" t="s">
        <v>777</v>
      </c>
      <c r="BB16">
        <v>9</v>
      </c>
      <c r="BC16">
        <v>1</v>
      </c>
      <c r="BE16" t="s">
        <v>71</v>
      </c>
      <c r="BF16">
        <v>0</v>
      </c>
      <c r="BG16" t="s">
        <v>576</v>
      </c>
      <c r="BI16" t="s">
        <v>117</v>
      </c>
      <c r="BJ16" t="s">
        <v>286</v>
      </c>
      <c r="BK16" t="s">
        <v>71</v>
      </c>
      <c r="BL16">
        <v>1.0205448174229677</v>
      </c>
      <c r="BM16">
        <v>2161</v>
      </c>
      <c r="BN16" t="s">
        <v>119</v>
      </c>
      <c r="BO16" t="s">
        <v>187</v>
      </c>
      <c r="BP16">
        <v>9</v>
      </c>
      <c r="BQ16">
        <v>4559.5790000000006</v>
      </c>
      <c r="BR16">
        <v>9.418629310999186E-3</v>
      </c>
      <c r="BS16">
        <v>0.31581152958154268</v>
      </c>
      <c r="BT16">
        <v>0.10176378126138401</v>
      </c>
      <c r="BU16">
        <v>9.1809999999999992</v>
      </c>
      <c r="BV16">
        <v>0.43863698819562064</v>
      </c>
      <c r="BW16">
        <v>11.799334982462195</v>
      </c>
      <c r="BX16">
        <v>0</v>
      </c>
      <c r="BY16">
        <v>20</v>
      </c>
      <c r="BZ16">
        <v>538</v>
      </c>
    </row>
    <row r="17" spans="1:78" ht="16.5">
      <c r="A17" s="125" t="str">
        <f t="shared" si="1"/>
        <v>동화운수</v>
      </c>
      <c r="B17" s="126" t="str">
        <f t="shared" si="2"/>
        <v>김광호</v>
      </c>
      <c r="C17" s="127" t="str">
        <f t="shared" si="3"/>
        <v>D</v>
      </c>
      <c r="D17" s="128">
        <f t="shared" si="4"/>
        <v>0.8258176987632313</v>
      </c>
      <c r="E17" s="129">
        <f t="shared" si="5"/>
        <v>1608</v>
      </c>
      <c r="F17" s="130" t="str">
        <f t="shared" si="6"/>
        <v>10</v>
      </c>
      <c r="G17" s="131" t="str">
        <f t="shared" si="7"/>
        <v>70바1929</v>
      </c>
      <c r="H17" s="132">
        <f t="shared" si="8"/>
        <v>2</v>
      </c>
      <c r="I17" s="133">
        <f t="shared" si="9"/>
        <v>4130.2790000000005</v>
      </c>
      <c r="J17" s="134">
        <f t="shared" si="10"/>
        <v>1.1002952759259041E-2</v>
      </c>
      <c r="K17" s="134">
        <f t="shared" si="11"/>
        <v>0.3519289414354303</v>
      </c>
      <c r="L17" s="134">
        <f t="shared" si="12"/>
        <v>0.19465997333352056</v>
      </c>
      <c r="M17" s="135">
        <f t="shared" si="13"/>
        <v>14.651</v>
      </c>
      <c r="N17" s="136">
        <f t="shared" si="14"/>
        <v>0.14526863681606011</v>
      </c>
      <c r="O17" s="136">
        <f t="shared" si="15"/>
        <v>2.9295841757905454</v>
      </c>
      <c r="P17" s="227">
        <f t="shared" si="16"/>
        <v>4</v>
      </c>
      <c r="Q17" s="228">
        <f t="shared" si="17"/>
        <v>6</v>
      </c>
      <c r="R17" s="228">
        <f t="shared" si="18"/>
        <v>121</v>
      </c>
      <c r="T17">
        <v>507</v>
      </c>
      <c r="U17">
        <v>1608</v>
      </c>
      <c r="V17" t="s">
        <v>287</v>
      </c>
      <c r="W17">
        <v>4130.2790000000005</v>
      </c>
      <c r="X17">
        <v>1929.682</v>
      </c>
      <c r="Y17">
        <v>2.14</v>
      </c>
      <c r="Z17">
        <v>14.651</v>
      </c>
      <c r="AA17">
        <v>259.74518499999999</v>
      </c>
      <c r="AB17">
        <v>2.8579639999999999</v>
      </c>
      <c r="AC17">
        <v>91.411848000000006</v>
      </c>
      <c r="AD17" s="1">
        <v>804</v>
      </c>
      <c r="AE17">
        <v>6</v>
      </c>
      <c r="AF17">
        <v>121</v>
      </c>
      <c r="AG17">
        <v>68</v>
      </c>
      <c r="AH17">
        <v>15.901272000000001</v>
      </c>
      <c r="AI17">
        <v>441.4</v>
      </c>
      <c r="AJ17">
        <v>0</v>
      </c>
      <c r="AK17">
        <v>4</v>
      </c>
      <c r="AL17">
        <v>452</v>
      </c>
      <c r="AM17">
        <v>0.8258176987632313</v>
      </c>
      <c r="AN17" t="s">
        <v>67</v>
      </c>
      <c r="AO17">
        <v>4046.0120000000002</v>
      </c>
      <c r="AP17" t="s">
        <v>864</v>
      </c>
      <c r="AQ17" t="s">
        <v>117</v>
      </c>
      <c r="AR17" t="s">
        <v>118</v>
      </c>
      <c r="AS17" t="s">
        <v>117</v>
      </c>
      <c r="AT17" t="s">
        <v>118</v>
      </c>
      <c r="AU17" t="s">
        <v>181</v>
      </c>
      <c r="AV17" t="s">
        <v>287</v>
      </c>
      <c r="AW17" t="s">
        <v>67</v>
      </c>
      <c r="AX17">
        <v>1608</v>
      </c>
      <c r="AY17" t="s">
        <v>655</v>
      </c>
      <c r="AZ17">
        <v>7</v>
      </c>
      <c r="BA17" t="s">
        <v>657</v>
      </c>
      <c r="BB17">
        <v>2</v>
      </c>
      <c r="BC17">
        <v>1</v>
      </c>
      <c r="BE17" t="s">
        <v>70</v>
      </c>
      <c r="BF17">
        <v>1</v>
      </c>
      <c r="BG17" t="s">
        <v>575</v>
      </c>
      <c r="BI17" t="s">
        <v>117</v>
      </c>
      <c r="BJ17" t="s">
        <v>287</v>
      </c>
      <c r="BK17" t="s">
        <v>67</v>
      </c>
      <c r="BL17">
        <v>0.8258176987632313</v>
      </c>
      <c r="BM17">
        <v>1608</v>
      </c>
      <c r="BN17" t="s">
        <v>118</v>
      </c>
      <c r="BO17" t="s">
        <v>181</v>
      </c>
      <c r="BP17">
        <v>2</v>
      </c>
      <c r="BQ17">
        <v>4130.2790000000005</v>
      </c>
      <c r="BR17">
        <v>1.1002952759259041E-2</v>
      </c>
      <c r="BS17">
        <v>0.3519289414354303</v>
      </c>
      <c r="BT17">
        <v>0.19465997333352056</v>
      </c>
      <c r="BU17">
        <v>14.651</v>
      </c>
      <c r="BV17">
        <v>0.14526863681606011</v>
      </c>
      <c r="BW17">
        <v>2.9295841757905454</v>
      </c>
      <c r="BX17">
        <v>4</v>
      </c>
      <c r="BY17">
        <v>6</v>
      </c>
      <c r="BZ17">
        <v>121</v>
      </c>
    </row>
    <row r="18" spans="1:78" ht="16.5">
      <c r="A18" s="108" t="str">
        <f t="shared" si="1"/>
        <v>동화운수</v>
      </c>
      <c r="B18" s="109" t="str">
        <f t="shared" si="2"/>
        <v>김기섭</v>
      </c>
      <c r="C18" s="110" t="str">
        <f t="shared" si="3"/>
        <v>C</v>
      </c>
      <c r="D18" s="111">
        <f t="shared" si="4"/>
        <v>0.88375000000000004</v>
      </c>
      <c r="E18" s="112">
        <f t="shared" si="5"/>
        <v>5614</v>
      </c>
      <c r="F18" s="113" t="str">
        <f t="shared" si="6"/>
        <v>2</v>
      </c>
      <c r="G18" s="114" t="str">
        <f t="shared" si="7"/>
        <v>70바1898</v>
      </c>
      <c r="H18" s="115">
        <f t="shared" si="8"/>
        <v>1</v>
      </c>
      <c r="I18" s="116">
        <f t="shared" si="9"/>
        <v>3805.5520000000001</v>
      </c>
      <c r="J18" s="117">
        <f t="shared" si="10"/>
        <v>1.5119824448706224E-2</v>
      </c>
      <c r="K18" s="117">
        <f t="shared" si="11"/>
        <v>0.33632218516733287</v>
      </c>
      <c r="L18" s="117">
        <f t="shared" si="12"/>
        <v>9.4598628530105491E-2</v>
      </c>
      <c r="M18" s="118">
        <f t="shared" si="13"/>
        <v>10.731999999999999</v>
      </c>
      <c r="N18" s="119">
        <f t="shared" si="14"/>
        <v>0.10510958725567277</v>
      </c>
      <c r="O18" s="119">
        <f t="shared" si="15"/>
        <v>6.4116848225960386</v>
      </c>
      <c r="P18" s="229">
        <f t="shared" si="16"/>
        <v>0</v>
      </c>
      <c r="Q18" s="230">
        <f t="shared" si="17"/>
        <v>4</v>
      </c>
      <c r="R18" s="230">
        <f t="shared" si="18"/>
        <v>244</v>
      </c>
      <c r="T18">
        <v>507</v>
      </c>
      <c r="U18">
        <v>5614</v>
      </c>
      <c r="V18" t="s">
        <v>288</v>
      </c>
      <c r="W18">
        <v>3805.5520000000001</v>
      </c>
      <c r="X18">
        <v>1793.9</v>
      </c>
      <c r="Y18">
        <v>2.121</v>
      </c>
      <c r="Z18">
        <v>10.731999999999999</v>
      </c>
      <c r="AA18">
        <v>257.41991999999999</v>
      </c>
      <c r="AB18">
        <v>3.892144</v>
      </c>
      <c r="AC18">
        <v>86.576030000000003</v>
      </c>
      <c r="AD18" s="1">
        <v>360</v>
      </c>
      <c r="AE18">
        <v>4</v>
      </c>
      <c r="AF18">
        <v>244</v>
      </c>
      <c r="AG18">
        <v>76</v>
      </c>
      <c r="AH18">
        <v>14.783440000000001</v>
      </c>
      <c r="AI18">
        <v>1035.4000000000001</v>
      </c>
      <c r="AJ18">
        <v>0</v>
      </c>
      <c r="AK18">
        <v>0</v>
      </c>
      <c r="AL18">
        <v>0</v>
      </c>
      <c r="AM18">
        <v>0.88375000000000004</v>
      </c>
      <c r="AN18" t="s">
        <v>69</v>
      </c>
      <c r="AO18">
        <v>3805.5520000000001</v>
      </c>
      <c r="AP18" t="s">
        <v>865</v>
      </c>
      <c r="AQ18" t="s">
        <v>117</v>
      </c>
      <c r="AR18" t="s">
        <v>119</v>
      </c>
      <c r="AS18" t="s">
        <v>117</v>
      </c>
      <c r="AT18" t="s">
        <v>119</v>
      </c>
      <c r="AU18" t="s">
        <v>206</v>
      </c>
      <c r="AV18" t="s">
        <v>288</v>
      </c>
      <c r="AW18" t="s">
        <v>69</v>
      </c>
      <c r="AX18">
        <v>5614</v>
      </c>
      <c r="AY18" t="s">
        <v>651</v>
      </c>
      <c r="AZ18">
        <v>6</v>
      </c>
      <c r="BA18" t="s">
        <v>587</v>
      </c>
      <c r="BB18">
        <v>1</v>
      </c>
      <c r="BC18">
        <v>1</v>
      </c>
      <c r="BE18" t="s">
        <v>69</v>
      </c>
      <c r="BF18">
        <v>0</v>
      </c>
      <c r="BG18" t="s">
        <v>576</v>
      </c>
      <c r="BI18" t="s">
        <v>117</v>
      </c>
      <c r="BJ18" t="s">
        <v>288</v>
      </c>
      <c r="BK18" t="s">
        <v>69</v>
      </c>
      <c r="BL18">
        <v>0.88375000000000004</v>
      </c>
      <c r="BM18">
        <v>5614</v>
      </c>
      <c r="BN18" t="s">
        <v>119</v>
      </c>
      <c r="BO18" t="s">
        <v>206</v>
      </c>
      <c r="BP18">
        <v>1</v>
      </c>
      <c r="BQ18">
        <v>3805.5520000000001</v>
      </c>
      <c r="BR18">
        <v>1.5119824448706224E-2</v>
      </c>
      <c r="BS18">
        <v>0.33632218516733287</v>
      </c>
      <c r="BT18">
        <v>9.4598628530105491E-2</v>
      </c>
      <c r="BU18">
        <v>10.731999999999999</v>
      </c>
      <c r="BV18">
        <v>0.10510958725567277</v>
      </c>
      <c r="BW18">
        <v>6.4116848225960386</v>
      </c>
      <c r="BX18">
        <v>0</v>
      </c>
      <c r="BY18">
        <v>4</v>
      </c>
      <c r="BZ18">
        <v>244</v>
      </c>
    </row>
    <row r="19" spans="1:78" ht="16.5">
      <c r="A19" s="125" t="str">
        <f t="shared" si="1"/>
        <v>동화운수</v>
      </c>
      <c r="B19" s="126" t="str">
        <f t="shared" si="2"/>
        <v>김남진</v>
      </c>
      <c r="C19" s="127" t="str">
        <f t="shared" si="3"/>
        <v>D</v>
      </c>
      <c r="D19" s="128">
        <f t="shared" si="4"/>
        <v>0.83835227015416769</v>
      </c>
      <c r="E19" s="129">
        <f t="shared" si="5"/>
        <v>5815</v>
      </c>
      <c r="F19" s="130" t="str">
        <f t="shared" si="6"/>
        <v>2</v>
      </c>
      <c r="G19" s="131" t="str">
        <f t="shared" si="7"/>
        <v>70바1869</v>
      </c>
      <c r="H19" s="132">
        <f t="shared" si="8"/>
        <v>3</v>
      </c>
      <c r="I19" s="133">
        <f t="shared" si="9"/>
        <v>4916.8280000000004</v>
      </c>
      <c r="J19" s="134">
        <f t="shared" si="10"/>
        <v>3.7242693952614724E-2</v>
      </c>
      <c r="K19" s="134">
        <f t="shared" si="11"/>
        <v>0.37363084574272365</v>
      </c>
      <c r="L19" s="134">
        <f t="shared" si="12"/>
        <v>0.29531234364919817</v>
      </c>
      <c r="M19" s="135">
        <f t="shared" si="13"/>
        <v>19.303999999999998</v>
      </c>
      <c r="N19" s="136">
        <f t="shared" si="14"/>
        <v>4.0676631356638869E-2</v>
      </c>
      <c r="O19" s="136">
        <f t="shared" si="15"/>
        <v>4.6778126060134699</v>
      </c>
      <c r="P19" s="227">
        <f t="shared" si="16"/>
        <v>12</v>
      </c>
      <c r="Q19" s="228">
        <f t="shared" si="17"/>
        <v>2</v>
      </c>
      <c r="R19" s="228">
        <f t="shared" si="18"/>
        <v>230</v>
      </c>
      <c r="T19">
        <v>507</v>
      </c>
      <c r="U19">
        <v>5815</v>
      </c>
      <c r="V19" t="s">
        <v>289</v>
      </c>
      <c r="W19">
        <v>4916.8280000000004</v>
      </c>
      <c r="X19">
        <v>2662.36</v>
      </c>
      <c r="Y19">
        <v>1.847</v>
      </c>
      <c r="Z19">
        <v>19.303999999999998</v>
      </c>
      <c r="AA19">
        <v>322.93877600000002</v>
      </c>
      <c r="AB19">
        <v>12.02711</v>
      </c>
      <c r="AC19">
        <v>120.659888</v>
      </c>
      <c r="AD19" s="1">
        <v>1452</v>
      </c>
      <c r="AE19">
        <v>2</v>
      </c>
      <c r="AF19">
        <v>230</v>
      </c>
      <c r="AG19">
        <v>80</v>
      </c>
      <c r="AH19">
        <v>15.225263</v>
      </c>
      <c r="AI19">
        <v>687.4</v>
      </c>
      <c r="AJ19">
        <v>0</v>
      </c>
      <c r="AK19">
        <v>12</v>
      </c>
      <c r="AL19">
        <v>1824</v>
      </c>
      <c r="AM19">
        <v>0.83835227015416769</v>
      </c>
      <c r="AN19" t="s">
        <v>67</v>
      </c>
      <c r="AO19">
        <v>4622.93</v>
      </c>
      <c r="AP19" t="s">
        <v>866</v>
      </c>
      <c r="AQ19" t="s">
        <v>117</v>
      </c>
      <c r="AR19" t="s">
        <v>119</v>
      </c>
      <c r="AS19" t="s">
        <v>117</v>
      </c>
      <c r="AT19" t="s">
        <v>119</v>
      </c>
      <c r="AU19" t="s">
        <v>195</v>
      </c>
      <c r="AV19" t="s">
        <v>289</v>
      </c>
      <c r="AW19" t="s">
        <v>67</v>
      </c>
      <c r="AX19">
        <v>5815</v>
      </c>
      <c r="AY19" t="s">
        <v>663</v>
      </c>
      <c r="AZ19">
        <v>6</v>
      </c>
      <c r="BA19" t="s">
        <v>484</v>
      </c>
      <c r="BB19">
        <v>3</v>
      </c>
      <c r="BC19">
        <v>1</v>
      </c>
      <c r="BE19" t="s">
        <v>67</v>
      </c>
      <c r="BF19">
        <v>0</v>
      </c>
      <c r="BG19" t="s">
        <v>576</v>
      </c>
      <c r="BI19" t="s">
        <v>117</v>
      </c>
      <c r="BJ19" t="s">
        <v>289</v>
      </c>
      <c r="BK19" t="s">
        <v>67</v>
      </c>
      <c r="BL19">
        <v>0.83835227015416769</v>
      </c>
      <c r="BM19">
        <v>5815</v>
      </c>
      <c r="BN19" t="s">
        <v>119</v>
      </c>
      <c r="BO19" t="s">
        <v>195</v>
      </c>
      <c r="BP19">
        <v>3</v>
      </c>
      <c r="BQ19">
        <v>4916.8280000000004</v>
      </c>
      <c r="BR19">
        <v>3.7242693952614724E-2</v>
      </c>
      <c r="BS19">
        <v>0.37363084574272365</v>
      </c>
      <c r="BT19">
        <v>0.29531234364919817</v>
      </c>
      <c r="BU19">
        <v>19.303999999999998</v>
      </c>
      <c r="BV19">
        <v>4.0676631356638869E-2</v>
      </c>
      <c r="BW19">
        <v>4.6778126060134699</v>
      </c>
      <c r="BX19">
        <v>12</v>
      </c>
      <c r="BY19">
        <v>2</v>
      </c>
      <c r="BZ19">
        <v>230</v>
      </c>
    </row>
    <row r="20" spans="1:78" ht="16.5">
      <c r="A20" s="108" t="str">
        <f t="shared" si="1"/>
        <v>동화운수</v>
      </c>
      <c r="B20" s="109" t="str">
        <f t="shared" si="2"/>
        <v>김도형</v>
      </c>
      <c r="C20" s="110" t="str">
        <f t="shared" si="3"/>
        <v>A</v>
      </c>
      <c r="D20" s="111">
        <f t="shared" si="4"/>
        <v>0.99909505016386091</v>
      </c>
      <c r="E20" s="112">
        <f t="shared" si="5"/>
        <v>1139</v>
      </c>
      <c r="F20" s="113" t="str">
        <f t="shared" si="6"/>
        <v>2-1</v>
      </c>
      <c r="G20" s="114" t="str">
        <f t="shared" si="7"/>
        <v>70바1913</v>
      </c>
      <c r="H20" s="115">
        <f t="shared" si="8"/>
        <v>6</v>
      </c>
      <c r="I20" s="116">
        <f t="shared" si="9"/>
        <v>5500.5010000000002</v>
      </c>
      <c r="J20" s="117">
        <f t="shared" si="10"/>
        <v>5.653620194225494E-3</v>
      </c>
      <c r="K20" s="117">
        <f t="shared" si="11"/>
        <v>0.30552953453848364</v>
      </c>
      <c r="L20" s="117">
        <f t="shared" si="12"/>
        <v>0.12471591224144855</v>
      </c>
      <c r="M20" s="118">
        <f t="shared" si="13"/>
        <v>9.1010000000000009</v>
      </c>
      <c r="N20" s="119">
        <f t="shared" si="14"/>
        <v>0.29088259414915113</v>
      </c>
      <c r="O20" s="119">
        <f t="shared" si="15"/>
        <v>7.5265871236092856</v>
      </c>
      <c r="P20" s="229">
        <f t="shared" si="16"/>
        <v>14</v>
      </c>
      <c r="Q20" s="230">
        <f t="shared" si="17"/>
        <v>16</v>
      </c>
      <c r="R20" s="230">
        <f t="shared" si="18"/>
        <v>414</v>
      </c>
      <c r="T20">
        <v>507</v>
      </c>
      <c r="U20">
        <v>1139</v>
      </c>
      <c r="V20" t="s">
        <v>290</v>
      </c>
      <c r="W20">
        <v>5500.5010000000002</v>
      </c>
      <c r="X20">
        <v>2112.2800000000002</v>
      </c>
      <c r="Y20">
        <v>2.6040000000000001</v>
      </c>
      <c r="Z20">
        <v>9.1010000000000009</v>
      </c>
      <c r="AA20">
        <v>327.35290600000002</v>
      </c>
      <c r="AB20">
        <v>1.8507290000000001</v>
      </c>
      <c r="AC20">
        <v>100.015981</v>
      </c>
      <c r="AD20" s="1">
        <v>686</v>
      </c>
      <c r="AE20">
        <v>16</v>
      </c>
      <c r="AF20">
        <v>414</v>
      </c>
      <c r="AG20">
        <v>69</v>
      </c>
      <c r="AH20">
        <v>16.802969000000001</v>
      </c>
      <c r="AI20">
        <v>103.8</v>
      </c>
      <c r="AJ20">
        <v>0</v>
      </c>
      <c r="AK20">
        <v>14</v>
      </c>
      <c r="AL20">
        <v>1166</v>
      </c>
      <c r="AM20">
        <v>0.99909505016386091</v>
      </c>
      <c r="AN20" t="s">
        <v>66</v>
      </c>
      <c r="AO20">
        <v>1637.7239999999999</v>
      </c>
      <c r="AP20" t="s">
        <v>867</v>
      </c>
      <c r="AQ20" t="s">
        <v>117</v>
      </c>
      <c r="AR20" t="s">
        <v>120</v>
      </c>
      <c r="AS20" t="s">
        <v>117</v>
      </c>
      <c r="AT20" t="s">
        <v>120</v>
      </c>
      <c r="AU20" t="s">
        <v>226</v>
      </c>
      <c r="AV20" t="s">
        <v>290</v>
      </c>
      <c r="AW20" t="s">
        <v>66</v>
      </c>
      <c r="AX20">
        <v>1139</v>
      </c>
      <c r="AY20" t="s">
        <v>664</v>
      </c>
      <c r="AZ20">
        <v>1</v>
      </c>
      <c r="BA20" t="s">
        <v>530</v>
      </c>
      <c r="BB20">
        <v>6</v>
      </c>
      <c r="BC20">
        <v>1</v>
      </c>
      <c r="BE20" t="s">
        <v>71</v>
      </c>
      <c r="BF20">
        <v>-1</v>
      </c>
      <c r="BG20" t="s">
        <v>582</v>
      </c>
      <c r="BI20" t="s">
        <v>117</v>
      </c>
      <c r="BJ20" t="s">
        <v>290</v>
      </c>
      <c r="BK20" t="s">
        <v>66</v>
      </c>
      <c r="BL20">
        <v>0.99909505016386091</v>
      </c>
      <c r="BM20">
        <v>1139</v>
      </c>
      <c r="BN20" t="s">
        <v>120</v>
      </c>
      <c r="BO20" t="s">
        <v>226</v>
      </c>
      <c r="BP20">
        <v>6</v>
      </c>
      <c r="BQ20">
        <v>5500.5010000000002</v>
      </c>
      <c r="BR20">
        <v>5.653620194225494E-3</v>
      </c>
      <c r="BS20">
        <v>0.30552953453848364</v>
      </c>
      <c r="BT20">
        <v>0.12471591224144855</v>
      </c>
      <c r="BU20">
        <v>9.1010000000000009</v>
      </c>
      <c r="BV20">
        <v>0.29088259414915113</v>
      </c>
      <c r="BW20">
        <v>7.5265871236092856</v>
      </c>
      <c r="BX20">
        <v>14</v>
      </c>
      <c r="BY20">
        <v>16</v>
      </c>
      <c r="BZ20">
        <v>414</v>
      </c>
    </row>
    <row r="21" spans="1:78" ht="16.5">
      <c r="A21" s="125" t="str">
        <f t="shared" si="1"/>
        <v>동화운수</v>
      </c>
      <c r="B21" s="126" t="str">
        <f t="shared" si="2"/>
        <v>김동섭</v>
      </c>
      <c r="C21" s="127" t="str">
        <f t="shared" si="3"/>
        <v>S</v>
      </c>
      <c r="D21" s="128">
        <f t="shared" si="4"/>
        <v>1.1818181818181817</v>
      </c>
      <c r="E21" s="129">
        <f t="shared" si="5"/>
        <v>1129</v>
      </c>
      <c r="F21" s="130" t="str">
        <f t="shared" si="6"/>
        <v>2</v>
      </c>
      <c r="G21" s="131" t="str">
        <f t="shared" si="7"/>
        <v>70바1809</v>
      </c>
      <c r="H21" s="132">
        <f t="shared" si="8"/>
        <v>1</v>
      </c>
      <c r="I21" s="133">
        <f t="shared" si="9"/>
        <v>2832.232</v>
      </c>
      <c r="J21" s="134">
        <f t="shared" si="10"/>
        <v>4.9097245584764204E-3</v>
      </c>
      <c r="K21" s="134">
        <f t="shared" si="11"/>
        <v>0.38496192822839914</v>
      </c>
      <c r="L21" s="134">
        <f t="shared" si="12"/>
        <v>0.12922670176736933</v>
      </c>
      <c r="M21" s="135">
        <f t="shared" si="13"/>
        <v>10.757999999999999</v>
      </c>
      <c r="N21" s="136">
        <f t="shared" si="14"/>
        <v>0.21184705207765467</v>
      </c>
      <c r="O21" s="136">
        <f t="shared" si="15"/>
        <v>16.665301430108833</v>
      </c>
      <c r="P21" s="227">
        <f t="shared" si="16"/>
        <v>12</v>
      </c>
      <c r="Q21" s="228">
        <f t="shared" si="17"/>
        <v>6</v>
      </c>
      <c r="R21" s="228">
        <f t="shared" si="18"/>
        <v>472</v>
      </c>
      <c r="T21">
        <v>507</v>
      </c>
      <c r="U21">
        <v>1129</v>
      </c>
      <c r="V21" t="s">
        <v>291</v>
      </c>
      <c r="W21">
        <v>2832.232</v>
      </c>
      <c r="X21">
        <v>1089.1400000000001</v>
      </c>
      <c r="Y21">
        <v>2.6</v>
      </c>
      <c r="Z21">
        <v>10.757999999999999</v>
      </c>
      <c r="AA21">
        <v>180.92827600000001</v>
      </c>
      <c r="AB21">
        <v>0.88830799999999999</v>
      </c>
      <c r="AC21">
        <v>69.650497999999999</v>
      </c>
      <c r="AD21" s="1">
        <v>366</v>
      </c>
      <c r="AE21">
        <v>6</v>
      </c>
      <c r="AF21">
        <v>472</v>
      </c>
      <c r="AG21">
        <v>75</v>
      </c>
      <c r="AH21">
        <v>15.653893</v>
      </c>
      <c r="AI21">
        <v>367.4</v>
      </c>
      <c r="AJ21">
        <v>0</v>
      </c>
      <c r="AK21">
        <v>12</v>
      </c>
      <c r="AL21">
        <v>5824</v>
      </c>
      <c r="AM21">
        <v>1.1818181818181817</v>
      </c>
      <c r="AN21" t="s">
        <v>71</v>
      </c>
      <c r="AO21">
        <v>2832.232</v>
      </c>
      <c r="AP21" t="s">
        <v>868</v>
      </c>
      <c r="AQ21" t="s">
        <v>117</v>
      </c>
      <c r="AR21" t="s">
        <v>119</v>
      </c>
      <c r="AS21" t="s">
        <v>117</v>
      </c>
      <c r="AT21" t="s">
        <v>119</v>
      </c>
      <c r="AU21" t="s">
        <v>186</v>
      </c>
      <c r="AV21" t="s">
        <v>291</v>
      </c>
      <c r="AW21" t="s">
        <v>71</v>
      </c>
      <c r="AX21">
        <v>1129</v>
      </c>
      <c r="AY21" t="s">
        <v>666</v>
      </c>
      <c r="AZ21">
        <v>1</v>
      </c>
      <c r="BA21" t="s">
        <v>219</v>
      </c>
      <c r="BB21">
        <v>1</v>
      </c>
      <c r="BC21">
        <v>1</v>
      </c>
      <c r="BE21" t="s">
        <v>71</v>
      </c>
      <c r="BF21">
        <v>0</v>
      </c>
      <c r="BG21" t="s">
        <v>576</v>
      </c>
      <c r="BI21" t="s">
        <v>117</v>
      </c>
      <c r="BJ21" t="s">
        <v>291</v>
      </c>
      <c r="BK21" t="s">
        <v>71</v>
      </c>
      <c r="BL21">
        <v>1.1818181818181817</v>
      </c>
      <c r="BM21">
        <v>1129</v>
      </c>
      <c r="BN21" t="s">
        <v>119</v>
      </c>
      <c r="BO21" t="s">
        <v>186</v>
      </c>
      <c r="BP21">
        <v>1</v>
      </c>
      <c r="BQ21">
        <v>2832.232</v>
      </c>
      <c r="BR21">
        <v>4.9097245584764204E-3</v>
      </c>
      <c r="BS21">
        <v>0.38496192822839914</v>
      </c>
      <c r="BT21">
        <v>0.12922670176736933</v>
      </c>
      <c r="BU21">
        <v>10.757999999999999</v>
      </c>
      <c r="BV21">
        <v>0.21184705207765467</v>
      </c>
      <c r="BW21">
        <v>16.665301430108833</v>
      </c>
      <c r="BX21">
        <v>12</v>
      </c>
      <c r="BY21">
        <v>6</v>
      </c>
      <c r="BZ21">
        <v>472</v>
      </c>
    </row>
    <row r="22" spans="1:78" ht="16.5">
      <c r="A22" s="108" t="str">
        <f t="shared" si="1"/>
        <v>동화운수</v>
      </c>
      <c r="B22" s="109" t="str">
        <f t="shared" si="2"/>
        <v>김동영</v>
      </c>
      <c r="C22" s="110" t="str">
        <f t="shared" si="3"/>
        <v>C</v>
      </c>
      <c r="D22" s="111">
        <f t="shared" si="4"/>
        <v>0.87963475585763751</v>
      </c>
      <c r="E22" s="112">
        <f t="shared" si="5"/>
        <v>5681</v>
      </c>
      <c r="F22" s="113" t="str">
        <f t="shared" si="6"/>
        <v>45</v>
      </c>
      <c r="G22" s="114" t="str">
        <f t="shared" si="7"/>
        <v>70바1840</v>
      </c>
      <c r="H22" s="115">
        <f t="shared" si="8"/>
        <v>6</v>
      </c>
      <c r="I22" s="116">
        <f t="shared" si="9"/>
        <v>2578.087</v>
      </c>
      <c r="J22" s="117">
        <f t="shared" si="10"/>
        <v>2.7080821953637513E-3</v>
      </c>
      <c r="K22" s="117">
        <f t="shared" si="11"/>
        <v>0.31111983671224419</v>
      </c>
      <c r="L22" s="117">
        <f t="shared" si="12"/>
        <v>0.31728952514015235</v>
      </c>
      <c r="M22" s="118">
        <f t="shared" si="13"/>
        <v>11.462999999999999</v>
      </c>
      <c r="N22" s="119">
        <f t="shared" si="14"/>
        <v>0.15515380202452439</v>
      </c>
      <c r="O22" s="119">
        <f t="shared" si="15"/>
        <v>6.516459685030024</v>
      </c>
      <c r="P22" s="229">
        <f t="shared" si="16"/>
        <v>1</v>
      </c>
      <c r="Q22" s="230">
        <f t="shared" si="17"/>
        <v>4</v>
      </c>
      <c r="R22" s="230">
        <f t="shared" si="18"/>
        <v>168</v>
      </c>
      <c r="T22">
        <v>507</v>
      </c>
      <c r="U22">
        <v>5681</v>
      </c>
      <c r="V22" t="s">
        <v>292</v>
      </c>
      <c r="W22">
        <v>2578.087</v>
      </c>
      <c r="X22">
        <v>1146.6690000000001</v>
      </c>
      <c r="Y22">
        <v>2.2480000000000002</v>
      </c>
      <c r="Z22">
        <v>11.462999999999999</v>
      </c>
      <c r="AA22">
        <v>152.511619</v>
      </c>
      <c r="AB22">
        <v>0.41301399999999999</v>
      </c>
      <c r="AC22">
        <v>47.449390000000001</v>
      </c>
      <c r="AD22" s="1">
        <v>818</v>
      </c>
      <c r="AE22">
        <v>4</v>
      </c>
      <c r="AF22">
        <v>168</v>
      </c>
      <c r="AG22">
        <v>69</v>
      </c>
      <c r="AH22">
        <v>16.904199999999999</v>
      </c>
      <c r="AI22">
        <v>597.20000000000005</v>
      </c>
      <c r="AJ22">
        <v>0</v>
      </c>
      <c r="AK22">
        <v>1</v>
      </c>
      <c r="AL22">
        <v>260</v>
      </c>
      <c r="AM22">
        <v>0.87963475585763751</v>
      </c>
      <c r="AN22" t="s">
        <v>69</v>
      </c>
      <c r="AO22">
        <v>1892.9690000000001</v>
      </c>
      <c r="AP22" t="s">
        <v>869</v>
      </c>
      <c r="AQ22" t="s">
        <v>117</v>
      </c>
      <c r="AR22" t="s">
        <v>121</v>
      </c>
      <c r="AS22" t="s">
        <v>117</v>
      </c>
      <c r="AT22" t="s">
        <v>121</v>
      </c>
      <c r="AU22" t="s">
        <v>507</v>
      </c>
      <c r="AV22" t="s">
        <v>292</v>
      </c>
      <c r="AW22" t="s">
        <v>69</v>
      </c>
      <c r="AX22">
        <v>5681</v>
      </c>
      <c r="AY22" t="s">
        <v>647</v>
      </c>
      <c r="AZ22">
        <v>9</v>
      </c>
      <c r="BA22" t="s">
        <v>597</v>
      </c>
      <c r="BB22">
        <v>6</v>
      </c>
      <c r="BC22">
        <v>1</v>
      </c>
      <c r="BE22" t="s">
        <v>67</v>
      </c>
      <c r="BF22">
        <v>1</v>
      </c>
      <c r="BG22" t="s">
        <v>575</v>
      </c>
      <c r="BI22" t="s">
        <v>117</v>
      </c>
      <c r="BJ22" t="s">
        <v>292</v>
      </c>
      <c r="BK22" t="s">
        <v>69</v>
      </c>
      <c r="BL22">
        <v>0.87963475585763751</v>
      </c>
      <c r="BM22">
        <v>5681</v>
      </c>
      <c r="BN22" t="s">
        <v>121</v>
      </c>
      <c r="BO22" t="s">
        <v>507</v>
      </c>
      <c r="BP22">
        <v>6</v>
      </c>
      <c r="BQ22">
        <v>2578.087</v>
      </c>
      <c r="BR22">
        <v>2.7080821953637513E-3</v>
      </c>
      <c r="BS22">
        <v>0.31111983671224419</v>
      </c>
      <c r="BT22">
        <v>0.31728952514015235</v>
      </c>
      <c r="BU22">
        <v>11.462999999999999</v>
      </c>
      <c r="BV22">
        <v>0.15515380202452439</v>
      </c>
      <c r="BW22">
        <v>6.516459685030024</v>
      </c>
      <c r="BX22">
        <v>1</v>
      </c>
      <c r="BY22">
        <v>4</v>
      </c>
      <c r="BZ22">
        <v>168</v>
      </c>
    </row>
    <row r="23" spans="1:78" ht="16.5">
      <c r="A23" s="125" t="str">
        <f t="shared" si="1"/>
        <v>동화운수</v>
      </c>
      <c r="B23" s="126" t="str">
        <f t="shared" si="2"/>
        <v>김동은</v>
      </c>
      <c r="C23" s="127" t="str">
        <f t="shared" si="3"/>
        <v>S</v>
      </c>
      <c r="D23" s="128">
        <f t="shared" si="4"/>
        <v>1.0345833333333334</v>
      </c>
      <c r="E23" s="129">
        <f t="shared" si="5"/>
        <v>5251</v>
      </c>
      <c r="F23" s="130" t="str">
        <f t="shared" si="6"/>
        <v>45</v>
      </c>
      <c r="G23" s="131" t="str">
        <f t="shared" si="7"/>
        <v>70바1944</v>
      </c>
      <c r="H23" s="132">
        <f t="shared" si="8"/>
        <v>1</v>
      </c>
      <c r="I23" s="133">
        <f t="shared" si="9"/>
        <v>2693.4609999999998</v>
      </c>
      <c r="J23" s="134">
        <f t="shared" si="10"/>
        <v>1.0178648766810313E-2</v>
      </c>
      <c r="K23" s="134">
        <f t="shared" si="11"/>
        <v>0.34565727266846713</v>
      </c>
      <c r="L23" s="134">
        <f t="shared" si="12"/>
        <v>8.2793105227809138E-2</v>
      </c>
      <c r="M23" s="135">
        <f t="shared" si="13"/>
        <v>10.478999999999999</v>
      </c>
      <c r="N23" s="136">
        <f t="shared" si="14"/>
        <v>3.7126953016954768E-2</v>
      </c>
      <c r="O23" s="136">
        <f t="shared" si="15"/>
        <v>19.231761662782571</v>
      </c>
      <c r="P23" s="227">
        <f t="shared" si="16"/>
        <v>1</v>
      </c>
      <c r="Q23" s="228">
        <f t="shared" si="17"/>
        <v>1</v>
      </c>
      <c r="R23" s="228">
        <f t="shared" si="18"/>
        <v>518</v>
      </c>
      <c r="T23">
        <v>507</v>
      </c>
      <c r="U23">
        <v>5251</v>
      </c>
      <c r="V23" t="s">
        <v>293</v>
      </c>
      <c r="W23">
        <v>2693.4609999999998</v>
      </c>
      <c r="X23">
        <v>1084.912</v>
      </c>
      <c r="Y23">
        <v>2.4830000000000001</v>
      </c>
      <c r="Z23">
        <v>10.478999999999999</v>
      </c>
      <c r="AA23">
        <v>167.64022800000001</v>
      </c>
      <c r="AB23">
        <v>1.706351</v>
      </c>
      <c r="AC23">
        <v>57.946064</v>
      </c>
      <c r="AD23" s="1">
        <v>223</v>
      </c>
      <c r="AE23">
        <v>1</v>
      </c>
      <c r="AF23">
        <v>518</v>
      </c>
      <c r="AG23">
        <v>72</v>
      </c>
      <c r="AH23">
        <v>16.066913</v>
      </c>
      <c r="AI23">
        <v>55.5</v>
      </c>
      <c r="AJ23">
        <v>0</v>
      </c>
      <c r="AK23">
        <v>1</v>
      </c>
      <c r="AL23">
        <v>156</v>
      </c>
      <c r="AM23">
        <v>1.0345833333333334</v>
      </c>
      <c r="AN23" t="s">
        <v>71</v>
      </c>
      <c r="AO23">
        <v>2693.4609999999998</v>
      </c>
      <c r="AP23" t="s">
        <v>870</v>
      </c>
      <c r="AQ23" t="s">
        <v>117</v>
      </c>
      <c r="AR23" t="s">
        <v>121</v>
      </c>
      <c r="AS23" t="s">
        <v>117</v>
      </c>
      <c r="AT23" t="s">
        <v>121</v>
      </c>
      <c r="AU23" t="s">
        <v>265</v>
      </c>
      <c r="AV23" t="s">
        <v>293</v>
      </c>
      <c r="AW23" t="s">
        <v>71</v>
      </c>
      <c r="AX23">
        <v>5251</v>
      </c>
      <c r="AY23" t="s">
        <v>649</v>
      </c>
      <c r="AZ23">
        <v>8</v>
      </c>
      <c r="BA23" t="s">
        <v>669</v>
      </c>
      <c r="BB23">
        <v>1</v>
      </c>
      <c r="BC23">
        <v>1</v>
      </c>
      <c r="BE23" t="s">
        <v>71</v>
      </c>
      <c r="BF23">
        <v>0</v>
      </c>
      <c r="BG23" t="s">
        <v>576</v>
      </c>
      <c r="BI23" t="s">
        <v>117</v>
      </c>
      <c r="BJ23" t="s">
        <v>293</v>
      </c>
      <c r="BK23" t="s">
        <v>71</v>
      </c>
      <c r="BL23">
        <v>1.0345833333333334</v>
      </c>
      <c r="BM23">
        <v>5251</v>
      </c>
      <c r="BN23" t="s">
        <v>121</v>
      </c>
      <c r="BO23" t="s">
        <v>265</v>
      </c>
      <c r="BP23">
        <v>1</v>
      </c>
      <c r="BQ23">
        <v>2693.4609999999998</v>
      </c>
      <c r="BR23">
        <v>1.0178648766810313E-2</v>
      </c>
      <c r="BS23">
        <v>0.34565727266846713</v>
      </c>
      <c r="BT23">
        <v>8.2793105227809138E-2</v>
      </c>
      <c r="BU23">
        <v>10.478999999999999</v>
      </c>
      <c r="BV23">
        <v>3.7126953016954768E-2</v>
      </c>
      <c r="BW23">
        <v>19.231761662782571</v>
      </c>
      <c r="BX23">
        <v>1</v>
      </c>
      <c r="BY23">
        <v>1</v>
      </c>
      <c r="BZ23">
        <v>518</v>
      </c>
    </row>
    <row r="24" spans="1:78" ht="16.5">
      <c r="A24" s="108" t="str">
        <f t="shared" si="1"/>
        <v>동화운수</v>
      </c>
      <c r="B24" s="109" t="str">
        <f t="shared" si="2"/>
        <v>김동철</v>
      </c>
      <c r="C24" s="110" t="str">
        <f t="shared" si="3"/>
        <v>D</v>
      </c>
      <c r="D24" s="111">
        <f t="shared" si="4"/>
        <v>0.83710383136789246</v>
      </c>
      <c r="E24" s="112">
        <f t="shared" si="5"/>
        <v>2130</v>
      </c>
      <c r="F24" s="113" t="str">
        <f t="shared" si="6"/>
        <v>2</v>
      </c>
      <c r="G24" s="114" t="str">
        <f t="shared" si="7"/>
        <v>70바1917</v>
      </c>
      <c r="H24" s="115">
        <f t="shared" si="8"/>
        <v>2</v>
      </c>
      <c r="I24" s="116">
        <f t="shared" si="9"/>
        <v>4992.2640000000001</v>
      </c>
      <c r="J24" s="117">
        <f t="shared" si="10"/>
        <v>1.6393996548536547E-2</v>
      </c>
      <c r="K24" s="117">
        <f t="shared" si="11"/>
        <v>0.37316219743354395</v>
      </c>
      <c r="L24" s="117">
        <f t="shared" si="12"/>
        <v>0.19550248143928287</v>
      </c>
      <c r="M24" s="118">
        <f t="shared" si="13"/>
        <v>12.489000000000001</v>
      </c>
      <c r="N24" s="119">
        <f t="shared" si="14"/>
        <v>0.16024793560596956</v>
      </c>
      <c r="O24" s="119">
        <f t="shared" si="15"/>
        <v>9.6549381202596649</v>
      </c>
      <c r="P24" s="229">
        <f t="shared" si="16"/>
        <v>14</v>
      </c>
      <c r="Q24" s="230">
        <f t="shared" si="17"/>
        <v>8</v>
      </c>
      <c r="R24" s="230">
        <f t="shared" si="18"/>
        <v>482</v>
      </c>
      <c r="T24">
        <v>507</v>
      </c>
      <c r="U24">
        <v>2130</v>
      </c>
      <c r="V24" t="s">
        <v>294</v>
      </c>
      <c r="W24">
        <v>4992.2640000000001</v>
      </c>
      <c r="X24">
        <v>2397.1979999999999</v>
      </c>
      <c r="Y24">
        <v>2.0830000000000002</v>
      </c>
      <c r="Z24">
        <v>12.489000000000001</v>
      </c>
      <c r="AA24">
        <v>338.56710800000002</v>
      </c>
      <c r="AB24">
        <v>5.5504680000000004</v>
      </c>
      <c r="AC24">
        <v>126.340446</v>
      </c>
      <c r="AD24" s="1">
        <v>976</v>
      </c>
      <c r="AE24">
        <v>8</v>
      </c>
      <c r="AF24">
        <v>482</v>
      </c>
      <c r="AG24">
        <v>71</v>
      </c>
      <c r="AH24">
        <v>14.745271000000001</v>
      </c>
      <c r="AI24">
        <v>82.2</v>
      </c>
      <c r="AJ24">
        <v>0</v>
      </c>
      <c r="AK24">
        <v>14</v>
      </c>
      <c r="AL24">
        <v>2198</v>
      </c>
      <c r="AM24">
        <v>0.83710383136789246</v>
      </c>
      <c r="AN24" t="s">
        <v>67</v>
      </c>
      <c r="AO24">
        <v>4721.3680000000004</v>
      </c>
      <c r="AP24" t="s">
        <v>871</v>
      </c>
      <c r="AQ24" t="s">
        <v>117</v>
      </c>
      <c r="AR24" t="s">
        <v>119</v>
      </c>
      <c r="AS24" t="s">
        <v>117</v>
      </c>
      <c r="AT24" t="s">
        <v>119</v>
      </c>
      <c r="AU24" t="s">
        <v>213</v>
      </c>
      <c r="AV24" t="s">
        <v>294</v>
      </c>
      <c r="AW24" t="s">
        <v>67</v>
      </c>
      <c r="AX24">
        <v>2130</v>
      </c>
      <c r="AY24" t="s">
        <v>663</v>
      </c>
      <c r="AZ24">
        <v>8</v>
      </c>
      <c r="BA24" t="s">
        <v>585</v>
      </c>
      <c r="BB24">
        <v>2</v>
      </c>
      <c r="BC24">
        <v>1</v>
      </c>
      <c r="BE24" t="s">
        <v>70</v>
      </c>
      <c r="BF24">
        <v>1</v>
      </c>
      <c r="BG24" t="s">
        <v>575</v>
      </c>
      <c r="BI24" t="s">
        <v>117</v>
      </c>
      <c r="BJ24" t="s">
        <v>294</v>
      </c>
      <c r="BK24" t="s">
        <v>67</v>
      </c>
      <c r="BL24">
        <v>0.83710383136789246</v>
      </c>
      <c r="BM24">
        <v>2130</v>
      </c>
      <c r="BN24" t="s">
        <v>119</v>
      </c>
      <c r="BO24" t="s">
        <v>213</v>
      </c>
      <c r="BP24">
        <v>2</v>
      </c>
      <c r="BQ24">
        <v>4992.2640000000001</v>
      </c>
      <c r="BR24">
        <v>1.6393996548536547E-2</v>
      </c>
      <c r="BS24">
        <v>0.37316219743354395</v>
      </c>
      <c r="BT24">
        <v>0.19550248143928287</v>
      </c>
      <c r="BU24">
        <v>12.489000000000001</v>
      </c>
      <c r="BV24">
        <v>0.16024793560596956</v>
      </c>
      <c r="BW24">
        <v>9.6549381202596649</v>
      </c>
      <c r="BX24">
        <v>14</v>
      </c>
      <c r="BY24">
        <v>8</v>
      </c>
      <c r="BZ24">
        <v>482</v>
      </c>
    </row>
    <row r="25" spans="1:78" ht="16.5">
      <c r="A25" s="125" t="str">
        <f t="shared" si="1"/>
        <v>동화운수</v>
      </c>
      <c r="B25" s="126" t="str">
        <f t="shared" si="2"/>
        <v>김동호</v>
      </c>
      <c r="C25" s="127" t="str">
        <f t="shared" si="3"/>
        <v>S</v>
      </c>
      <c r="D25" s="128">
        <f t="shared" si="4"/>
        <v>1.0400157522201665</v>
      </c>
      <c r="E25" s="129">
        <f t="shared" si="5"/>
        <v>3793</v>
      </c>
      <c r="F25" s="130" t="str">
        <f t="shared" si="6"/>
        <v>2-1</v>
      </c>
      <c r="G25" s="131" t="str">
        <f t="shared" si="7"/>
        <v>70바1811</v>
      </c>
      <c r="H25" s="132">
        <f t="shared" si="8"/>
        <v>4</v>
      </c>
      <c r="I25" s="133">
        <f t="shared" si="9"/>
        <v>5404.5779999999995</v>
      </c>
      <c r="J25" s="134">
        <f t="shared" si="10"/>
        <v>8.5807383306044632E-3</v>
      </c>
      <c r="K25" s="134">
        <f t="shared" si="11"/>
        <v>0.32353734640684328</v>
      </c>
      <c r="L25" s="134">
        <f t="shared" si="12"/>
        <v>0.20908200418238021</v>
      </c>
      <c r="M25" s="135">
        <f t="shared" si="13"/>
        <v>8.3369999999999997</v>
      </c>
      <c r="N25" s="136">
        <f t="shared" si="14"/>
        <v>7.4011328914116895E-2</v>
      </c>
      <c r="O25" s="136">
        <f t="shared" si="15"/>
        <v>3.1639843110784969</v>
      </c>
      <c r="P25" s="227">
        <f t="shared" si="16"/>
        <v>8</v>
      </c>
      <c r="Q25" s="228">
        <f t="shared" si="17"/>
        <v>4</v>
      </c>
      <c r="R25" s="228">
        <f t="shared" si="18"/>
        <v>171</v>
      </c>
      <c r="T25">
        <v>507</v>
      </c>
      <c r="U25">
        <v>3793</v>
      </c>
      <c r="V25" t="s">
        <v>295</v>
      </c>
      <c r="W25">
        <v>5404.5780000000004</v>
      </c>
      <c r="X25">
        <v>1941.193</v>
      </c>
      <c r="Y25">
        <v>2.7839999999999998</v>
      </c>
      <c r="Z25">
        <v>8.3369999999999997</v>
      </c>
      <c r="AA25">
        <v>319.75570099999999</v>
      </c>
      <c r="AB25">
        <v>2.7437399999999998</v>
      </c>
      <c r="AC25">
        <v>103.452911</v>
      </c>
      <c r="AD25" s="1">
        <v>1130</v>
      </c>
      <c r="AE25">
        <v>4</v>
      </c>
      <c r="AF25">
        <v>171</v>
      </c>
      <c r="AG25">
        <v>65</v>
      </c>
      <c r="AH25">
        <v>16.902208999999999</v>
      </c>
      <c r="AI25">
        <v>19.2</v>
      </c>
      <c r="AJ25">
        <v>0</v>
      </c>
      <c r="AK25">
        <v>8</v>
      </c>
      <c r="AL25">
        <v>1000</v>
      </c>
      <c r="AM25">
        <v>1.0400157522201665</v>
      </c>
      <c r="AN25" t="s">
        <v>71</v>
      </c>
      <c r="AO25">
        <v>4689.6719999999996</v>
      </c>
      <c r="AP25" t="s">
        <v>872</v>
      </c>
      <c r="AQ25" t="s">
        <v>117</v>
      </c>
      <c r="AR25" t="s">
        <v>120</v>
      </c>
      <c r="AS25" t="s">
        <v>117</v>
      </c>
      <c r="AT25" t="s">
        <v>120</v>
      </c>
      <c r="AU25" t="s">
        <v>221</v>
      </c>
      <c r="AV25" t="s">
        <v>295</v>
      </c>
      <c r="AW25" t="s">
        <v>71</v>
      </c>
      <c r="AX25">
        <v>3793</v>
      </c>
      <c r="AY25" t="s">
        <v>675</v>
      </c>
      <c r="AZ25">
        <v>11</v>
      </c>
      <c r="BA25" t="s">
        <v>802</v>
      </c>
      <c r="BB25">
        <v>4</v>
      </c>
      <c r="BC25">
        <v>1</v>
      </c>
      <c r="BE25" t="s">
        <v>71</v>
      </c>
      <c r="BF25">
        <v>0</v>
      </c>
      <c r="BG25" t="s">
        <v>576</v>
      </c>
      <c r="BI25" t="s">
        <v>117</v>
      </c>
      <c r="BJ25" t="s">
        <v>295</v>
      </c>
      <c r="BK25" t="s">
        <v>71</v>
      </c>
      <c r="BL25">
        <v>1.0400157522201665</v>
      </c>
      <c r="BM25">
        <v>3793</v>
      </c>
      <c r="BN25" t="s">
        <v>120</v>
      </c>
      <c r="BO25" t="s">
        <v>221</v>
      </c>
      <c r="BP25">
        <v>4</v>
      </c>
      <c r="BQ25">
        <v>5404.5779999999995</v>
      </c>
      <c r="BR25">
        <v>8.5807383306044632E-3</v>
      </c>
      <c r="BS25">
        <v>0.32353734640684328</v>
      </c>
      <c r="BT25">
        <v>0.20908200418238018</v>
      </c>
      <c r="BU25">
        <v>8.3369999999999997</v>
      </c>
      <c r="BV25">
        <v>7.4011328914116895E-2</v>
      </c>
      <c r="BW25">
        <v>3.1639843110784969</v>
      </c>
      <c r="BX25">
        <v>8</v>
      </c>
      <c r="BY25">
        <v>4</v>
      </c>
      <c r="BZ25">
        <v>171</v>
      </c>
    </row>
    <row r="26" spans="1:78" ht="16.5">
      <c r="A26" s="108" t="str">
        <f t="shared" si="1"/>
        <v>동화운수</v>
      </c>
      <c r="B26" s="109" t="str">
        <f t="shared" si="2"/>
        <v>김만배</v>
      </c>
      <c r="C26" s="110" t="str">
        <f t="shared" si="3"/>
        <v>F</v>
      </c>
      <c r="D26" s="111">
        <f t="shared" si="4"/>
        <v>0.79519380670116036</v>
      </c>
      <c r="E26" s="112">
        <f t="shared" si="5"/>
        <v>5956</v>
      </c>
      <c r="F26" s="113" t="str">
        <f t="shared" si="6"/>
        <v>2</v>
      </c>
      <c r="G26" s="114" t="str">
        <f t="shared" si="7"/>
        <v>70바1815</v>
      </c>
      <c r="H26" s="115">
        <f t="shared" si="8"/>
        <v>2</v>
      </c>
      <c r="I26" s="116">
        <f t="shared" si="9"/>
        <v>4674.1089999999995</v>
      </c>
      <c r="J26" s="117">
        <f t="shared" si="10"/>
        <v>7.6389993093326945E-3</v>
      </c>
      <c r="K26" s="117">
        <f t="shared" si="11"/>
        <v>0.35298019120284008</v>
      </c>
      <c r="L26" s="117">
        <f t="shared" si="12"/>
        <v>0.15018905207388192</v>
      </c>
      <c r="M26" s="118">
        <f t="shared" si="13"/>
        <v>13.007999999999999</v>
      </c>
      <c r="N26" s="119">
        <f t="shared" si="14"/>
        <v>6.4183355587129023E-2</v>
      </c>
      <c r="O26" s="119">
        <f t="shared" si="15"/>
        <v>13.264560154673331</v>
      </c>
      <c r="P26" s="229">
        <f t="shared" si="16"/>
        <v>8</v>
      </c>
      <c r="Q26" s="230">
        <f t="shared" si="17"/>
        <v>3</v>
      </c>
      <c r="R26" s="230">
        <f t="shared" si="18"/>
        <v>620</v>
      </c>
      <c r="T26">
        <v>507</v>
      </c>
      <c r="U26">
        <v>5956</v>
      </c>
      <c r="V26" t="s">
        <v>296</v>
      </c>
      <c r="W26">
        <v>4674.1090000000004</v>
      </c>
      <c r="X26">
        <v>2348.8510000000001</v>
      </c>
      <c r="Y26">
        <v>1.99</v>
      </c>
      <c r="Z26">
        <v>13.007999999999999</v>
      </c>
      <c r="AA26">
        <v>308.24102800000003</v>
      </c>
      <c r="AB26">
        <v>2.3546529999999999</v>
      </c>
      <c r="AC26">
        <v>108.802977</v>
      </c>
      <c r="AD26" s="1">
        <v>702</v>
      </c>
      <c r="AE26">
        <v>3</v>
      </c>
      <c r="AF26">
        <v>620</v>
      </c>
      <c r="AG26">
        <v>71</v>
      </c>
      <c r="AH26">
        <v>15.163812</v>
      </c>
      <c r="AI26">
        <v>1560.2</v>
      </c>
      <c r="AJ26">
        <v>0</v>
      </c>
      <c r="AK26">
        <v>8</v>
      </c>
      <c r="AL26">
        <v>1340</v>
      </c>
      <c r="AM26">
        <v>0.79519380670116036</v>
      </c>
      <c r="AN26" t="s">
        <v>70</v>
      </c>
      <c r="AO26">
        <v>4569.8819999999996</v>
      </c>
      <c r="AP26" t="s">
        <v>873</v>
      </c>
      <c r="AQ26" t="s">
        <v>117</v>
      </c>
      <c r="AR26" t="s">
        <v>119</v>
      </c>
      <c r="AS26" t="s">
        <v>117</v>
      </c>
      <c r="AT26" t="s">
        <v>119</v>
      </c>
      <c r="AU26" t="s">
        <v>187</v>
      </c>
      <c r="AV26" t="s">
        <v>296</v>
      </c>
      <c r="AW26" t="s">
        <v>70</v>
      </c>
      <c r="AX26">
        <v>5956</v>
      </c>
      <c r="AY26" t="s">
        <v>640</v>
      </c>
      <c r="AZ26">
        <v>1</v>
      </c>
      <c r="BA26" t="s">
        <v>525</v>
      </c>
      <c r="BB26">
        <v>2</v>
      </c>
      <c r="BC26">
        <v>1</v>
      </c>
      <c r="BE26" t="s">
        <v>67</v>
      </c>
      <c r="BF26">
        <v>-1</v>
      </c>
      <c r="BG26" t="s">
        <v>582</v>
      </c>
      <c r="BI26" t="s">
        <v>117</v>
      </c>
      <c r="BJ26" t="s">
        <v>296</v>
      </c>
      <c r="BK26" t="s">
        <v>70</v>
      </c>
      <c r="BL26">
        <v>0.79519380670116036</v>
      </c>
      <c r="BM26">
        <v>5956</v>
      </c>
      <c r="BN26" t="s">
        <v>119</v>
      </c>
      <c r="BO26" t="s">
        <v>187</v>
      </c>
      <c r="BP26">
        <v>2</v>
      </c>
      <c r="BQ26">
        <v>4674.1089999999995</v>
      </c>
      <c r="BR26">
        <v>7.6389993093326945E-3</v>
      </c>
      <c r="BS26">
        <v>0.35298019120284008</v>
      </c>
      <c r="BT26">
        <v>0.15018905207388189</v>
      </c>
      <c r="BU26">
        <v>13.007999999999999</v>
      </c>
      <c r="BV26">
        <v>6.4183355587129023E-2</v>
      </c>
      <c r="BW26">
        <v>13.264560154673331</v>
      </c>
      <c r="BX26">
        <v>8</v>
      </c>
      <c r="BY26">
        <v>3</v>
      </c>
      <c r="BZ26">
        <v>620</v>
      </c>
    </row>
    <row r="27" spans="1:78" ht="16.5">
      <c r="A27" s="125" t="str">
        <f t="shared" si="1"/>
        <v>동화운수</v>
      </c>
      <c r="B27" s="126" t="str">
        <f t="shared" si="2"/>
        <v>김명수</v>
      </c>
      <c r="C27" s="127" t="str">
        <f t="shared" si="3"/>
        <v>B</v>
      </c>
      <c r="D27" s="128">
        <f t="shared" si="4"/>
        <v>0.94399999999999995</v>
      </c>
      <c r="E27" s="129">
        <f t="shared" si="5"/>
        <v>5089</v>
      </c>
      <c r="F27" s="130" t="str">
        <f t="shared" si="6"/>
        <v>2</v>
      </c>
      <c r="G27" s="131" t="str">
        <f t="shared" si="7"/>
        <v>70바1876</v>
      </c>
      <c r="H27" s="132">
        <f t="shared" si="8"/>
        <v>1</v>
      </c>
      <c r="I27" s="133">
        <f t="shared" si="9"/>
        <v>4700.0839999999998</v>
      </c>
      <c r="J27" s="134">
        <f t="shared" si="10"/>
        <v>8.3963410091412415E-3</v>
      </c>
      <c r="K27" s="134">
        <f t="shared" si="11"/>
        <v>0.33137449654309736</v>
      </c>
      <c r="L27" s="134">
        <f t="shared" si="12"/>
        <v>0.32978134007817733</v>
      </c>
      <c r="M27" s="135">
        <f t="shared" si="13"/>
        <v>8.7370000000000001</v>
      </c>
      <c r="N27" s="136">
        <f t="shared" si="14"/>
        <v>0</v>
      </c>
      <c r="O27" s="136">
        <f t="shared" si="15"/>
        <v>1.0212583434679041</v>
      </c>
      <c r="P27" s="227">
        <f t="shared" si="16"/>
        <v>4</v>
      </c>
      <c r="Q27" s="228">
        <f t="shared" si="17"/>
        <v>0</v>
      </c>
      <c r="R27" s="228">
        <f t="shared" si="18"/>
        <v>48</v>
      </c>
      <c r="T27">
        <v>507</v>
      </c>
      <c r="U27">
        <v>5089</v>
      </c>
      <c r="V27" t="s">
        <v>297</v>
      </c>
      <c r="W27">
        <v>4700.0839999999998</v>
      </c>
      <c r="X27">
        <v>1991.318</v>
      </c>
      <c r="Y27">
        <v>2.36</v>
      </c>
      <c r="Z27">
        <v>8.7370000000000001</v>
      </c>
      <c r="AA27">
        <v>316.264906</v>
      </c>
      <c r="AB27">
        <v>2.6554679999999999</v>
      </c>
      <c r="AC27">
        <v>104.80212400000001</v>
      </c>
      <c r="AD27" s="1">
        <v>1550</v>
      </c>
      <c r="AE27">
        <v>0</v>
      </c>
      <c r="AF27">
        <v>48</v>
      </c>
      <c r="AG27">
        <v>73</v>
      </c>
      <c r="AH27">
        <v>14.861224999999999</v>
      </c>
      <c r="AI27">
        <v>130</v>
      </c>
      <c r="AJ27">
        <v>0</v>
      </c>
      <c r="AK27">
        <v>4</v>
      </c>
      <c r="AL27">
        <v>146</v>
      </c>
      <c r="AM27">
        <v>0.94399999999999995</v>
      </c>
      <c r="AN27" t="s">
        <v>68</v>
      </c>
      <c r="AO27">
        <v>4700.0839999999998</v>
      </c>
      <c r="AP27" t="s">
        <v>874</v>
      </c>
      <c r="AQ27" t="s">
        <v>117</v>
      </c>
      <c r="AR27" t="s">
        <v>119</v>
      </c>
      <c r="AS27" t="s">
        <v>117</v>
      </c>
      <c r="AT27" t="s">
        <v>119</v>
      </c>
      <c r="AU27" t="s">
        <v>198</v>
      </c>
      <c r="AV27" t="s">
        <v>297</v>
      </c>
      <c r="AW27" t="s">
        <v>68</v>
      </c>
      <c r="AX27">
        <v>5089</v>
      </c>
      <c r="AY27" t="s">
        <v>646</v>
      </c>
      <c r="AZ27">
        <v>2</v>
      </c>
      <c r="BA27" t="s">
        <v>586</v>
      </c>
      <c r="BB27">
        <v>1</v>
      </c>
      <c r="BC27">
        <v>1</v>
      </c>
      <c r="BE27" t="s">
        <v>69</v>
      </c>
      <c r="BF27">
        <v>1</v>
      </c>
      <c r="BG27" t="s">
        <v>575</v>
      </c>
      <c r="BI27" t="s">
        <v>117</v>
      </c>
      <c r="BJ27" t="s">
        <v>297</v>
      </c>
      <c r="BK27" t="s">
        <v>68</v>
      </c>
      <c r="BL27">
        <v>0.94399999999999995</v>
      </c>
      <c r="BM27">
        <v>5089</v>
      </c>
      <c r="BN27" t="s">
        <v>119</v>
      </c>
      <c r="BO27" t="s">
        <v>198</v>
      </c>
      <c r="BP27">
        <v>1</v>
      </c>
      <c r="BQ27">
        <v>4700.0839999999998</v>
      </c>
      <c r="BR27">
        <v>8.3963410091412415E-3</v>
      </c>
      <c r="BS27">
        <v>0.33137449654309736</v>
      </c>
      <c r="BT27">
        <v>0.32978134007817733</v>
      </c>
      <c r="BU27">
        <v>8.7370000000000001</v>
      </c>
      <c r="BV27">
        <v>0</v>
      </c>
      <c r="BW27">
        <v>1.0212583434679041</v>
      </c>
      <c r="BX27">
        <v>4</v>
      </c>
      <c r="BY27">
        <v>0</v>
      </c>
      <c r="BZ27">
        <v>48</v>
      </c>
    </row>
    <row r="28" spans="1:78" ht="16.5">
      <c r="A28" s="108" t="str">
        <f t="shared" si="1"/>
        <v>동화운수</v>
      </c>
      <c r="B28" s="109" t="str">
        <f t="shared" si="2"/>
        <v>김명식</v>
      </c>
      <c r="C28" s="110" t="str">
        <f t="shared" si="3"/>
        <v>A</v>
      </c>
      <c r="D28" s="111">
        <f t="shared" si="4"/>
        <v>0.96461538461538454</v>
      </c>
      <c r="E28" s="112">
        <f t="shared" si="5"/>
        <v>9395</v>
      </c>
      <c r="F28" s="113" t="str">
        <f t="shared" si="6"/>
        <v>10</v>
      </c>
      <c r="G28" s="114" t="str">
        <f t="shared" si="7"/>
        <v>70바1928</v>
      </c>
      <c r="H28" s="115">
        <f t="shared" si="8"/>
        <v>1</v>
      </c>
      <c r="I28" s="116">
        <f t="shared" si="9"/>
        <v>4811.4279999999999</v>
      </c>
      <c r="J28" s="117">
        <f t="shared" si="10"/>
        <v>1.0097690192826404E-2</v>
      </c>
      <c r="K28" s="117">
        <f t="shared" si="11"/>
        <v>0.35423324420399516</v>
      </c>
      <c r="L28" s="117">
        <f t="shared" si="12"/>
        <v>0.21178743607926795</v>
      </c>
      <c r="M28" s="118">
        <f t="shared" si="13"/>
        <v>11.849</v>
      </c>
      <c r="N28" s="119">
        <f t="shared" si="14"/>
        <v>0</v>
      </c>
      <c r="O28" s="119">
        <f t="shared" si="15"/>
        <v>1.5380049332547427</v>
      </c>
      <c r="P28" s="229">
        <f t="shared" si="16"/>
        <v>12</v>
      </c>
      <c r="Q28" s="230">
        <f t="shared" si="17"/>
        <v>0</v>
      </c>
      <c r="R28" s="230">
        <f t="shared" si="18"/>
        <v>74</v>
      </c>
      <c r="T28">
        <v>507</v>
      </c>
      <c r="U28">
        <v>9395</v>
      </c>
      <c r="V28" t="s">
        <v>298</v>
      </c>
      <c r="W28">
        <v>4811.4279999999999</v>
      </c>
      <c r="X28">
        <v>1918.146</v>
      </c>
      <c r="Y28">
        <v>2.508</v>
      </c>
      <c r="Z28">
        <v>11.849</v>
      </c>
      <c r="AA28">
        <v>331.36489</v>
      </c>
      <c r="AB28">
        <v>3.3460200000000002</v>
      </c>
      <c r="AC28">
        <v>117.38046</v>
      </c>
      <c r="AD28" s="1">
        <v>1019</v>
      </c>
      <c r="AE28">
        <v>0</v>
      </c>
      <c r="AF28">
        <v>74</v>
      </c>
      <c r="AG28">
        <v>70</v>
      </c>
      <c r="AH28">
        <v>14.520028999999999</v>
      </c>
      <c r="AI28">
        <v>307.39999999999998</v>
      </c>
      <c r="AJ28">
        <v>0</v>
      </c>
      <c r="AK28">
        <v>12</v>
      </c>
      <c r="AL28">
        <v>844</v>
      </c>
      <c r="AM28">
        <v>0.96461538461538454</v>
      </c>
      <c r="AN28" t="s">
        <v>66</v>
      </c>
      <c r="AO28">
        <v>4811.4279999999999</v>
      </c>
      <c r="AP28" t="s">
        <v>875</v>
      </c>
      <c r="AQ28" t="s">
        <v>117</v>
      </c>
      <c r="AR28" t="s">
        <v>118</v>
      </c>
      <c r="AS28" t="s">
        <v>117</v>
      </c>
      <c r="AT28" t="s">
        <v>118</v>
      </c>
      <c r="AU28" t="s">
        <v>180</v>
      </c>
      <c r="AV28" t="s">
        <v>298</v>
      </c>
      <c r="AW28" t="s">
        <v>66</v>
      </c>
      <c r="AX28">
        <v>9395</v>
      </c>
      <c r="AY28" t="s">
        <v>644</v>
      </c>
      <c r="AZ28">
        <v>3</v>
      </c>
      <c r="BA28" t="s">
        <v>719</v>
      </c>
      <c r="BB28">
        <v>1</v>
      </c>
      <c r="BC28">
        <v>1</v>
      </c>
      <c r="BE28" t="s">
        <v>68</v>
      </c>
      <c r="BF28">
        <v>1</v>
      </c>
      <c r="BG28" t="s">
        <v>575</v>
      </c>
      <c r="BI28" t="s">
        <v>117</v>
      </c>
      <c r="BJ28" t="s">
        <v>298</v>
      </c>
      <c r="BK28" t="s">
        <v>66</v>
      </c>
      <c r="BL28">
        <v>0.96461538461538454</v>
      </c>
      <c r="BM28">
        <v>9395</v>
      </c>
      <c r="BN28" t="s">
        <v>118</v>
      </c>
      <c r="BO28" t="s">
        <v>180</v>
      </c>
      <c r="BP28">
        <v>1</v>
      </c>
      <c r="BQ28">
        <v>4811.4279999999999</v>
      </c>
      <c r="BR28">
        <v>1.0097690192826404E-2</v>
      </c>
      <c r="BS28">
        <v>0.35423324420399516</v>
      </c>
      <c r="BT28">
        <v>0.21178743607926795</v>
      </c>
      <c r="BU28">
        <v>11.849</v>
      </c>
      <c r="BV28">
        <v>0</v>
      </c>
      <c r="BW28">
        <v>1.5380049332547427</v>
      </c>
      <c r="BX28">
        <v>12</v>
      </c>
      <c r="BY28">
        <v>0</v>
      </c>
      <c r="BZ28">
        <v>74</v>
      </c>
    </row>
    <row r="29" spans="1:78" ht="16.5">
      <c r="A29" s="125" t="str">
        <f t="shared" si="1"/>
        <v>동화운수</v>
      </c>
      <c r="B29" s="126" t="str">
        <f t="shared" si="2"/>
        <v>김명재</v>
      </c>
      <c r="C29" s="127" t="str">
        <f t="shared" si="3"/>
        <v>B</v>
      </c>
      <c r="D29" s="128">
        <f t="shared" si="4"/>
        <v>0.93222435710736773</v>
      </c>
      <c r="E29" s="129">
        <f t="shared" si="5"/>
        <v>7968</v>
      </c>
      <c r="F29" s="130" t="str">
        <f t="shared" si="6"/>
        <v>2-1</v>
      </c>
      <c r="G29" s="131" t="str">
        <f t="shared" si="7"/>
        <v>70바1879</v>
      </c>
      <c r="H29" s="132">
        <f t="shared" si="8"/>
        <v>13</v>
      </c>
      <c r="I29" s="133">
        <f t="shared" si="9"/>
        <v>4472.6909999999998</v>
      </c>
      <c r="J29" s="134">
        <f t="shared" si="10"/>
        <v>1.8091949975375554E-2</v>
      </c>
      <c r="K29" s="134">
        <f t="shared" si="11"/>
        <v>0.35076168001616198</v>
      </c>
      <c r="L29" s="134">
        <f t="shared" si="12"/>
        <v>0.15896470379912228</v>
      </c>
      <c r="M29" s="135">
        <f t="shared" si="13"/>
        <v>11.089</v>
      </c>
      <c r="N29" s="136">
        <f t="shared" si="14"/>
        <v>0.15650533426073923</v>
      </c>
      <c r="O29" s="136">
        <f t="shared" si="15"/>
        <v>13.593606175789922</v>
      </c>
      <c r="P29" s="227">
        <f t="shared" si="16"/>
        <v>6</v>
      </c>
      <c r="Q29" s="228">
        <f t="shared" si="17"/>
        <v>7</v>
      </c>
      <c r="R29" s="228">
        <f t="shared" si="18"/>
        <v>608</v>
      </c>
      <c r="T29">
        <v>507</v>
      </c>
      <c r="U29">
        <v>7968</v>
      </c>
      <c r="V29" t="s">
        <v>803</v>
      </c>
      <c r="W29">
        <v>4472.6909999999998</v>
      </c>
      <c r="X29">
        <v>1883.059</v>
      </c>
      <c r="Y29">
        <v>2.375</v>
      </c>
      <c r="Z29">
        <v>11.089</v>
      </c>
      <c r="AA29">
        <v>279.41543100000001</v>
      </c>
      <c r="AB29">
        <v>5.0551700000000004</v>
      </c>
      <c r="AC29">
        <v>98.008225999999993</v>
      </c>
      <c r="AD29" s="1">
        <v>711</v>
      </c>
      <c r="AE29">
        <v>7</v>
      </c>
      <c r="AF29">
        <v>608</v>
      </c>
      <c r="AG29">
        <v>72</v>
      </c>
      <c r="AH29">
        <v>16.007314999999998</v>
      </c>
      <c r="AI29">
        <v>996.1</v>
      </c>
      <c r="AJ29">
        <v>0</v>
      </c>
      <c r="AK29">
        <v>6</v>
      </c>
      <c r="AL29">
        <v>1278</v>
      </c>
      <c r="AM29">
        <v>0.93222435710736773</v>
      </c>
      <c r="AN29" t="s">
        <v>68</v>
      </c>
      <c r="AO29">
        <v>1772.58</v>
      </c>
      <c r="AP29" t="s">
        <v>876</v>
      </c>
      <c r="AQ29" t="s">
        <v>117</v>
      </c>
      <c r="AR29" t="s">
        <v>120</v>
      </c>
      <c r="AS29" t="s">
        <v>117</v>
      </c>
      <c r="AT29" t="s">
        <v>120</v>
      </c>
      <c r="AU29" t="s">
        <v>225</v>
      </c>
      <c r="AV29" t="s">
        <v>803</v>
      </c>
      <c r="AW29" t="s">
        <v>68</v>
      </c>
      <c r="AX29">
        <v>7968</v>
      </c>
      <c r="AY29" t="s">
        <v>696</v>
      </c>
      <c r="AZ29">
        <v>1</v>
      </c>
      <c r="BA29" t="s">
        <v>614</v>
      </c>
      <c r="BB29">
        <v>13</v>
      </c>
      <c r="BC29">
        <v>1</v>
      </c>
      <c r="BE29" t="s">
        <v>66</v>
      </c>
      <c r="BF29">
        <v>-1</v>
      </c>
      <c r="BG29" t="s">
        <v>582</v>
      </c>
      <c r="BI29" t="s">
        <v>117</v>
      </c>
      <c r="BJ29" t="s">
        <v>803</v>
      </c>
      <c r="BK29" t="s">
        <v>68</v>
      </c>
      <c r="BL29">
        <v>0.93222435710736773</v>
      </c>
      <c r="BM29">
        <v>7968</v>
      </c>
      <c r="BN29" t="s">
        <v>120</v>
      </c>
      <c r="BO29" t="s">
        <v>225</v>
      </c>
      <c r="BP29">
        <v>13</v>
      </c>
      <c r="BQ29">
        <v>4472.6909999999998</v>
      </c>
      <c r="BR29">
        <v>1.8091949975375554E-2</v>
      </c>
      <c r="BS29">
        <v>0.35076168001616198</v>
      </c>
      <c r="BT29">
        <v>0.15896470379912228</v>
      </c>
      <c r="BU29">
        <v>11.089</v>
      </c>
      <c r="BV29">
        <v>0.15650533426073923</v>
      </c>
      <c r="BW29">
        <v>13.593606175789922</v>
      </c>
      <c r="BX29">
        <v>6</v>
      </c>
      <c r="BY29">
        <v>7</v>
      </c>
      <c r="BZ29">
        <v>608</v>
      </c>
    </row>
    <row r="30" spans="1:78" ht="16.5">
      <c r="A30" s="108" t="str">
        <f t="shared" si="1"/>
        <v>동화운수</v>
      </c>
      <c r="B30" s="109" t="str">
        <f t="shared" si="2"/>
        <v>김무경</v>
      </c>
      <c r="C30" s="110" t="str">
        <f t="shared" si="3"/>
        <v>F</v>
      </c>
      <c r="D30" s="111">
        <f t="shared" si="4"/>
        <v>0.78769230769230769</v>
      </c>
      <c r="E30" s="112">
        <f t="shared" si="5"/>
        <v>8347</v>
      </c>
      <c r="F30" s="113" t="str">
        <f t="shared" si="6"/>
        <v>2-1</v>
      </c>
      <c r="G30" s="114" t="str">
        <f t="shared" si="7"/>
        <v>70바1913</v>
      </c>
      <c r="H30" s="115">
        <f t="shared" si="8"/>
        <v>1</v>
      </c>
      <c r="I30" s="116">
        <f t="shared" si="9"/>
        <v>4857.8419999999996</v>
      </c>
      <c r="J30" s="117">
        <f t="shared" si="10"/>
        <v>1.7700239637584721E-2</v>
      </c>
      <c r="K30" s="117">
        <f t="shared" si="11"/>
        <v>0.36221410762336298</v>
      </c>
      <c r="L30" s="117">
        <f t="shared" si="12"/>
        <v>0.36003641122951308</v>
      </c>
      <c r="M30" s="118">
        <f t="shared" si="13"/>
        <v>15.579000000000001</v>
      </c>
      <c r="N30" s="119">
        <f t="shared" si="14"/>
        <v>0.82341088903261994</v>
      </c>
      <c r="O30" s="119">
        <f t="shared" si="15"/>
        <v>17.291628669685018</v>
      </c>
      <c r="P30" s="229">
        <f t="shared" si="16"/>
        <v>2</v>
      </c>
      <c r="Q30" s="230">
        <f t="shared" si="17"/>
        <v>40</v>
      </c>
      <c r="R30" s="230">
        <f t="shared" si="18"/>
        <v>840</v>
      </c>
      <c r="T30">
        <v>507</v>
      </c>
      <c r="U30">
        <v>8347</v>
      </c>
      <c r="V30" t="s">
        <v>299</v>
      </c>
      <c r="W30">
        <v>4857.8419999999996</v>
      </c>
      <c r="X30">
        <v>2372.3440000000001</v>
      </c>
      <c r="Y30">
        <v>2.048</v>
      </c>
      <c r="Z30">
        <v>15.579000000000001</v>
      </c>
      <c r="AA30">
        <v>284.67320799999999</v>
      </c>
      <c r="AB30">
        <v>5.0387839999999997</v>
      </c>
      <c r="AC30">
        <v>103.112652</v>
      </c>
      <c r="AD30" s="1">
        <v>1749</v>
      </c>
      <c r="AE30">
        <v>40</v>
      </c>
      <c r="AF30">
        <v>840</v>
      </c>
      <c r="AG30">
        <v>70</v>
      </c>
      <c r="AH30">
        <v>17.064626000000001</v>
      </c>
      <c r="AI30">
        <v>3467</v>
      </c>
      <c r="AJ30">
        <v>0</v>
      </c>
      <c r="AK30">
        <v>2</v>
      </c>
      <c r="AL30">
        <v>284</v>
      </c>
      <c r="AM30">
        <v>0.78769230769230769</v>
      </c>
      <c r="AN30" t="s">
        <v>70</v>
      </c>
      <c r="AO30">
        <v>4857.8419999999996</v>
      </c>
      <c r="AP30" t="s">
        <v>877</v>
      </c>
      <c r="AQ30" t="s">
        <v>117</v>
      </c>
      <c r="AR30" t="s">
        <v>120</v>
      </c>
      <c r="AS30" t="s">
        <v>117</v>
      </c>
      <c r="AT30" t="s">
        <v>120</v>
      </c>
      <c r="AU30" t="s">
        <v>226</v>
      </c>
      <c r="AV30" t="s">
        <v>299</v>
      </c>
      <c r="AW30" t="s">
        <v>70</v>
      </c>
      <c r="AX30">
        <v>8347</v>
      </c>
      <c r="AY30" t="s">
        <v>671</v>
      </c>
      <c r="AZ30">
        <v>1</v>
      </c>
      <c r="BA30" t="s">
        <v>528</v>
      </c>
      <c r="BB30">
        <v>1</v>
      </c>
      <c r="BC30">
        <v>1</v>
      </c>
      <c r="BE30" t="s">
        <v>70</v>
      </c>
      <c r="BF30">
        <v>0</v>
      </c>
      <c r="BG30" t="s">
        <v>576</v>
      </c>
      <c r="BI30" t="s">
        <v>117</v>
      </c>
      <c r="BJ30" t="s">
        <v>299</v>
      </c>
      <c r="BK30" t="s">
        <v>70</v>
      </c>
      <c r="BL30">
        <v>0.78769230769230769</v>
      </c>
      <c r="BM30">
        <v>8347</v>
      </c>
      <c r="BN30" t="s">
        <v>120</v>
      </c>
      <c r="BO30" t="s">
        <v>226</v>
      </c>
      <c r="BP30">
        <v>1</v>
      </c>
      <c r="BQ30">
        <v>4857.8419999999996</v>
      </c>
      <c r="BR30">
        <v>1.7700239637584721E-2</v>
      </c>
      <c r="BS30">
        <v>0.36221410762336298</v>
      </c>
      <c r="BT30">
        <v>0.36003641122951308</v>
      </c>
      <c r="BU30">
        <v>15.579000000000001</v>
      </c>
      <c r="BV30">
        <v>0.82341088903261994</v>
      </c>
      <c r="BW30">
        <v>17.291628669685018</v>
      </c>
      <c r="BX30">
        <v>2</v>
      </c>
      <c r="BY30">
        <v>40</v>
      </c>
      <c r="BZ30">
        <v>840</v>
      </c>
    </row>
    <row r="31" spans="1:78" ht="16.5">
      <c r="A31" s="125" t="str">
        <f t="shared" si="1"/>
        <v>동화운수</v>
      </c>
      <c r="B31" s="126" t="str">
        <f t="shared" si="2"/>
        <v>김민광</v>
      </c>
      <c r="C31" s="127" t="str">
        <f t="shared" si="3"/>
        <v>B</v>
      </c>
      <c r="D31" s="128">
        <f t="shared" si="4"/>
        <v>0.91205771879765818</v>
      </c>
      <c r="E31" s="129">
        <f t="shared" si="5"/>
        <v>2139</v>
      </c>
      <c r="F31" s="130" t="str">
        <f t="shared" si="6"/>
        <v>45</v>
      </c>
      <c r="G31" s="131" t="str">
        <f t="shared" si="7"/>
        <v>70바1830</v>
      </c>
      <c r="H31" s="132">
        <f t="shared" si="8"/>
        <v>9</v>
      </c>
      <c r="I31" s="133">
        <f t="shared" si="9"/>
        <v>2425.3449999999993</v>
      </c>
      <c r="J31" s="134">
        <f t="shared" si="10"/>
        <v>9.8687047743712328E-3</v>
      </c>
      <c r="K31" s="134">
        <f t="shared" si="11"/>
        <v>0.31720428191280359</v>
      </c>
      <c r="L31" s="134">
        <f t="shared" si="12"/>
        <v>0.13358924194289887</v>
      </c>
      <c r="M31" s="135">
        <f t="shared" si="13"/>
        <v>11.022</v>
      </c>
      <c r="N31" s="136">
        <f t="shared" si="14"/>
        <v>0.74216245523832713</v>
      </c>
      <c r="O31" s="136">
        <f t="shared" si="15"/>
        <v>15.791567797571071</v>
      </c>
      <c r="P31" s="227">
        <f t="shared" si="16"/>
        <v>7</v>
      </c>
      <c r="Q31" s="228">
        <f t="shared" si="17"/>
        <v>18</v>
      </c>
      <c r="R31" s="228">
        <f t="shared" si="18"/>
        <v>383</v>
      </c>
      <c r="T31">
        <v>507</v>
      </c>
      <c r="U31">
        <v>2139</v>
      </c>
      <c r="V31" t="s">
        <v>470</v>
      </c>
      <c r="W31">
        <v>2425.3449999999998</v>
      </c>
      <c r="X31">
        <v>1069.8489999999999</v>
      </c>
      <c r="Y31">
        <v>2.2669999999999999</v>
      </c>
      <c r="Z31">
        <v>11.022</v>
      </c>
      <c r="AA31">
        <v>149.26132999999999</v>
      </c>
      <c r="AB31">
        <v>1.4730160000000001</v>
      </c>
      <c r="AC31">
        <v>47.346333000000001</v>
      </c>
      <c r="AD31" s="1">
        <v>324</v>
      </c>
      <c r="AE31">
        <v>18</v>
      </c>
      <c r="AF31">
        <v>383</v>
      </c>
      <c r="AG31">
        <v>75</v>
      </c>
      <c r="AH31">
        <v>16.248984</v>
      </c>
      <c r="AI31">
        <v>371.3</v>
      </c>
      <c r="AJ31">
        <v>0</v>
      </c>
      <c r="AK31">
        <v>7</v>
      </c>
      <c r="AL31">
        <v>2223</v>
      </c>
      <c r="AM31">
        <v>0.91205771879765818</v>
      </c>
      <c r="AN31" t="s">
        <v>68</v>
      </c>
      <c r="AO31">
        <v>703.70600000000002</v>
      </c>
      <c r="AP31" t="s">
        <v>878</v>
      </c>
      <c r="AQ31" t="s">
        <v>117</v>
      </c>
      <c r="AR31" t="s">
        <v>121</v>
      </c>
      <c r="AS31" t="s">
        <v>117</v>
      </c>
      <c r="AT31" t="s">
        <v>121</v>
      </c>
      <c r="AU31" t="s">
        <v>239</v>
      </c>
      <c r="AV31" t="s">
        <v>470</v>
      </c>
      <c r="AW31" t="s">
        <v>68</v>
      </c>
      <c r="AX31">
        <v>2139</v>
      </c>
      <c r="AY31" t="s">
        <v>688</v>
      </c>
      <c r="AZ31">
        <v>9</v>
      </c>
      <c r="BA31" t="s">
        <v>737</v>
      </c>
      <c r="BB31">
        <v>9</v>
      </c>
      <c r="BC31">
        <v>1</v>
      </c>
      <c r="BE31" t="s">
        <v>69</v>
      </c>
      <c r="BF31">
        <v>1</v>
      </c>
      <c r="BG31" t="s">
        <v>575</v>
      </c>
      <c r="BI31" t="s">
        <v>117</v>
      </c>
      <c r="BJ31" t="s">
        <v>470</v>
      </c>
      <c r="BK31" t="s">
        <v>68</v>
      </c>
      <c r="BL31">
        <v>0.91205771879765818</v>
      </c>
      <c r="BM31">
        <v>2139</v>
      </c>
      <c r="BN31" t="s">
        <v>121</v>
      </c>
      <c r="BO31" t="s">
        <v>239</v>
      </c>
      <c r="BP31">
        <v>9</v>
      </c>
      <c r="BQ31">
        <v>2425.3449999999993</v>
      </c>
      <c r="BR31">
        <v>9.8687047743712328E-3</v>
      </c>
      <c r="BS31">
        <v>0.31720428191280359</v>
      </c>
      <c r="BT31">
        <v>0.13358924194289887</v>
      </c>
      <c r="BU31">
        <v>11.022</v>
      </c>
      <c r="BV31">
        <v>0.74216245523832713</v>
      </c>
      <c r="BW31">
        <v>15.791567797571071</v>
      </c>
      <c r="BX31">
        <v>7</v>
      </c>
      <c r="BY31">
        <v>18</v>
      </c>
      <c r="BZ31">
        <v>383</v>
      </c>
    </row>
    <row r="32" spans="1:78" ht="16.5">
      <c r="A32" s="108" t="str">
        <f t="shared" si="1"/>
        <v>동화운수</v>
      </c>
      <c r="B32" s="109" t="str">
        <f t="shared" si="2"/>
        <v>김배현</v>
      </c>
      <c r="C32" s="110" t="str">
        <f t="shared" si="3"/>
        <v>D</v>
      </c>
      <c r="D32" s="111">
        <f t="shared" si="4"/>
        <v>0.8330055449967565</v>
      </c>
      <c r="E32" s="112">
        <f t="shared" si="5"/>
        <v>645</v>
      </c>
      <c r="F32" s="113" t="str">
        <f t="shared" si="6"/>
        <v>45</v>
      </c>
      <c r="G32" s="114" t="str">
        <f t="shared" si="7"/>
        <v>70바1836</v>
      </c>
      <c r="H32" s="115">
        <f t="shared" si="8"/>
        <v>4</v>
      </c>
      <c r="I32" s="116">
        <f t="shared" si="9"/>
        <v>2287.1109999999999</v>
      </c>
      <c r="J32" s="117">
        <f t="shared" si="10"/>
        <v>1.0480448445095094E-2</v>
      </c>
      <c r="K32" s="117">
        <f t="shared" si="11"/>
        <v>0.37260876764614675</v>
      </c>
      <c r="L32" s="117">
        <f t="shared" si="12"/>
        <v>0.1705208011329577</v>
      </c>
      <c r="M32" s="118">
        <f t="shared" si="13"/>
        <v>13.587999999999999</v>
      </c>
      <c r="N32" s="119">
        <f t="shared" si="14"/>
        <v>4.3723282341784027E-2</v>
      </c>
      <c r="O32" s="119">
        <f t="shared" si="15"/>
        <v>23.260786205829103</v>
      </c>
      <c r="P32" s="229">
        <f t="shared" si="16"/>
        <v>0</v>
      </c>
      <c r="Q32" s="230">
        <f t="shared" si="17"/>
        <v>1</v>
      </c>
      <c r="R32" s="230">
        <f t="shared" si="18"/>
        <v>532</v>
      </c>
      <c r="T32">
        <v>507</v>
      </c>
      <c r="U32">
        <v>645</v>
      </c>
      <c r="V32" t="s">
        <v>300</v>
      </c>
      <c r="W32">
        <v>2287.1109999999999</v>
      </c>
      <c r="X32">
        <v>1103.7550000000001</v>
      </c>
      <c r="Y32">
        <v>2.0720000000000001</v>
      </c>
      <c r="Z32">
        <v>13.587999999999999</v>
      </c>
      <c r="AA32">
        <v>144.10022699999999</v>
      </c>
      <c r="AB32">
        <v>1.510235</v>
      </c>
      <c r="AC32">
        <v>53.693007999999999</v>
      </c>
      <c r="AD32" s="1">
        <v>390</v>
      </c>
      <c r="AE32">
        <v>1</v>
      </c>
      <c r="AF32">
        <v>532</v>
      </c>
      <c r="AG32">
        <v>73</v>
      </c>
      <c r="AH32">
        <v>15.871668</v>
      </c>
      <c r="AI32">
        <v>559.1</v>
      </c>
      <c r="AJ32">
        <v>0</v>
      </c>
      <c r="AK32">
        <v>0</v>
      </c>
      <c r="AL32">
        <v>0</v>
      </c>
      <c r="AM32">
        <v>0.8330055449967565</v>
      </c>
      <c r="AN32" t="s">
        <v>67</v>
      </c>
      <c r="AO32">
        <v>1980.7239999999999</v>
      </c>
      <c r="AP32" t="s">
        <v>879</v>
      </c>
      <c r="AQ32" t="s">
        <v>117</v>
      </c>
      <c r="AR32" t="s">
        <v>121</v>
      </c>
      <c r="AS32" t="s">
        <v>117</v>
      </c>
      <c r="AT32" t="s">
        <v>121</v>
      </c>
      <c r="AU32" t="s">
        <v>545</v>
      </c>
      <c r="AV32" t="s">
        <v>300</v>
      </c>
      <c r="AW32" t="s">
        <v>67</v>
      </c>
      <c r="AX32">
        <v>645</v>
      </c>
      <c r="AY32" t="s">
        <v>672</v>
      </c>
      <c r="AZ32">
        <v>6</v>
      </c>
      <c r="BA32" t="s">
        <v>494</v>
      </c>
      <c r="BB32">
        <v>4</v>
      </c>
      <c r="BC32">
        <v>1</v>
      </c>
      <c r="BE32" t="s">
        <v>67</v>
      </c>
      <c r="BF32">
        <v>0</v>
      </c>
      <c r="BG32" t="s">
        <v>576</v>
      </c>
      <c r="BI32" t="s">
        <v>117</v>
      </c>
      <c r="BJ32" t="s">
        <v>300</v>
      </c>
      <c r="BK32" t="s">
        <v>67</v>
      </c>
      <c r="BL32">
        <v>0.8330055449967565</v>
      </c>
      <c r="BM32">
        <v>645</v>
      </c>
      <c r="BN32" t="s">
        <v>121</v>
      </c>
      <c r="BO32" t="s">
        <v>545</v>
      </c>
      <c r="BP32">
        <v>4</v>
      </c>
      <c r="BQ32">
        <v>2287.1109999999999</v>
      </c>
      <c r="BR32">
        <v>1.0480448445095094E-2</v>
      </c>
      <c r="BS32">
        <v>0.37260876764614675</v>
      </c>
      <c r="BT32">
        <v>0.1705208011329577</v>
      </c>
      <c r="BU32">
        <v>13.587999999999999</v>
      </c>
      <c r="BV32">
        <v>4.3723282341784027E-2</v>
      </c>
      <c r="BW32">
        <v>23.260786205829103</v>
      </c>
      <c r="BX32">
        <v>0</v>
      </c>
      <c r="BY32">
        <v>1</v>
      </c>
      <c r="BZ32">
        <v>532</v>
      </c>
    </row>
    <row r="33" spans="1:78" ht="16.5">
      <c r="A33" s="125" t="str">
        <f t="shared" si="1"/>
        <v>동화운수</v>
      </c>
      <c r="B33" s="126" t="str">
        <f t="shared" si="2"/>
        <v>김병태</v>
      </c>
      <c r="C33" s="127" t="str">
        <f t="shared" si="3"/>
        <v>A</v>
      </c>
      <c r="D33" s="128">
        <f t="shared" si="4"/>
        <v>0.96761945732785348</v>
      </c>
      <c r="E33" s="129">
        <f t="shared" si="5"/>
        <v>410</v>
      </c>
      <c r="F33" s="130" t="str">
        <f t="shared" si="6"/>
        <v>2</v>
      </c>
      <c r="G33" s="131" t="str">
        <f t="shared" si="7"/>
        <v>70바1873</v>
      </c>
      <c r="H33" s="132">
        <f t="shared" si="8"/>
        <v>4</v>
      </c>
      <c r="I33" s="133">
        <f t="shared" si="9"/>
        <v>5226.3599999999997</v>
      </c>
      <c r="J33" s="134">
        <f t="shared" si="10"/>
        <v>1.6335707617495171E-2</v>
      </c>
      <c r="K33" s="134">
        <f t="shared" si="11"/>
        <v>0.35792646478766588</v>
      </c>
      <c r="L33" s="134">
        <f t="shared" si="12"/>
        <v>0.26787285988718729</v>
      </c>
      <c r="M33" s="135">
        <f t="shared" si="13"/>
        <v>10.903</v>
      </c>
      <c r="N33" s="136">
        <f t="shared" si="14"/>
        <v>3.8267551412455324E-2</v>
      </c>
      <c r="O33" s="136">
        <f t="shared" si="15"/>
        <v>1.8368424677978556</v>
      </c>
      <c r="P33" s="227">
        <f t="shared" si="16"/>
        <v>40</v>
      </c>
      <c r="Q33" s="228">
        <f t="shared" si="17"/>
        <v>2</v>
      </c>
      <c r="R33" s="228">
        <f t="shared" si="18"/>
        <v>96</v>
      </c>
      <c r="T33">
        <v>507</v>
      </c>
      <c r="U33">
        <v>410</v>
      </c>
      <c r="V33" t="s">
        <v>301</v>
      </c>
      <c r="W33">
        <v>5271.7359999999999</v>
      </c>
      <c r="X33">
        <v>2353.8229999999999</v>
      </c>
      <c r="Y33">
        <v>2.2400000000000002</v>
      </c>
      <c r="Z33">
        <v>10.903</v>
      </c>
      <c r="AA33">
        <v>352.29046299999999</v>
      </c>
      <c r="AB33">
        <v>5.7549140000000003</v>
      </c>
      <c r="AC33">
        <v>126.09408000000001</v>
      </c>
      <c r="AD33" s="1">
        <v>1400</v>
      </c>
      <c r="AE33">
        <v>2</v>
      </c>
      <c r="AF33">
        <v>96</v>
      </c>
      <c r="AG33">
        <v>67</v>
      </c>
      <c r="AH33">
        <v>14.964174</v>
      </c>
      <c r="AI33">
        <v>297.39999999999998</v>
      </c>
      <c r="AJ33">
        <v>0</v>
      </c>
      <c r="AK33">
        <v>40</v>
      </c>
      <c r="AL33">
        <v>6040</v>
      </c>
      <c r="AM33">
        <v>0.96761945732785348</v>
      </c>
      <c r="AN33" t="s">
        <v>66</v>
      </c>
      <c r="AO33">
        <v>4732.6639999999998</v>
      </c>
      <c r="AP33" t="s">
        <v>880</v>
      </c>
      <c r="AQ33" t="s">
        <v>117</v>
      </c>
      <c r="AR33" t="s">
        <v>119</v>
      </c>
      <c r="AS33" t="s">
        <v>117</v>
      </c>
      <c r="AT33" t="s">
        <v>119</v>
      </c>
      <c r="AU33" t="s">
        <v>197</v>
      </c>
      <c r="AV33" t="s">
        <v>301</v>
      </c>
      <c r="AW33" t="s">
        <v>66</v>
      </c>
      <c r="AX33">
        <v>410</v>
      </c>
      <c r="AY33" t="s">
        <v>659</v>
      </c>
      <c r="AZ33">
        <v>5</v>
      </c>
      <c r="BA33" t="s">
        <v>762</v>
      </c>
      <c r="BB33">
        <v>4</v>
      </c>
      <c r="BC33">
        <v>1</v>
      </c>
      <c r="BE33" t="s">
        <v>66</v>
      </c>
      <c r="BF33">
        <v>0</v>
      </c>
      <c r="BG33" t="s">
        <v>576</v>
      </c>
      <c r="BI33" t="s">
        <v>117</v>
      </c>
      <c r="BJ33" t="s">
        <v>301</v>
      </c>
      <c r="BK33" t="s">
        <v>66</v>
      </c>
      <c r="BL33">
        <v>0.96761945732785348</v>
      </c>
      <c r="BM33">
        <v>410</v>
      </c>
      <c r="BN33" t="s">
        <v>119</v>
      </c>
      <c r="BO33" t="s">
        <v>197</v>
      </c>
      <c r="BP33">
        <v>4</v>
      </c>
      <c r="BQ33">
        <v>5226.3599999999997</v>
      </c>
      <c r="BR33">
        <v>1.6335707617495171E-2</v>
      </c>
      <c r="BS33">
        <v>0.35792646478766588</v>
      </c>
      <c r="BT33">
        <v>0.26556716800689567</v>
      </c>
      <c r="BU33">
        <v>10.903</v>
      </c>
      <c r="BV33">
        <v>3.8267551412455324E-2</v>
      </c>
      <c r="BW33">
        <v>1.8368424677978556</v>
      </c>
      <c r="BX33">
        <v>40</v>
      </c>
      <c r="BY33">
        <v>2</v>
      </c>
      <c r="BZ33">
        <v>96</v>
      </c>
    </row>
    <row r="34" spans="1:78" ht="16.5">
      <c r="A34" s="108" t="str">
        <f t="shared" si="1"/>
        <v>동화운수</v>
      </c>
      <c r="B34" s="109" t="str">
        <f t="shared" si="2"/>
        <v>김상록</v>
      </c>
      <c r="C34" s="110" t="str">
        <f t="shared" si="3"/>
        <v>S</v>
      </c>
      <c r="D34" s="111">
        <f t="shared" si="4"/>
        <v>1.059974914103359</v>
      </c>
      <c r="E34" s="112">
        <f t="shared" si="5"/>
        <v>7147</v>
      </c>
      <c r="F34" s="113" t="str">
        <f t="shared" si="6"/>
        <v>2-1</v>
      </c>
      <c r="G34" s="114" t="str">
        <f t="shared" si="7"/>
        <v>70바1919</v>
      </c>
      <c r="H34" s="115">
        <f t="shared" si="8"/>
        <v>6</v>
      </c>
      <c r="I34" s="116">
        <f t="shared" si="9"/>
        <v>3507.7240000000002</v>
      </c>
      <c r="J34" s="117">
        <f t="shared" si="10"/>
        <v>2.5041218912184984E-2</v>
      </c>
      <c r="K34" s="117">
        <f t="shared" si="11"/>
        <v>0.33353855249738074</v>
      </c>
      <c r="L34" s="117">
        <f t="shared" si="12"/>
        <v>7.9538755044581605E-2</v>
      </c>
      <c r="M34" s="118">
        <f t="shared" si="13"/>
        <v>8.7200000000000006</v>
      </c>
      <c r="N34" s="119">
        <f t="shared" si="14"/>
        <v>2.8508514352896634E-2</v>
      </c>
      <c r="O34" s="119">
        <f t="shared" si="15"/>
        <v>3.3354961792889064</v>
      </c>
      <c r="P34" s="229">
        <f t="shared" si="16"/>
        <v>6</v>
      </c>
      <c r="Q34" s="230">
        <f t="shared" si="17"/>
        <v>1</v>
      </c>
      <c r="R34" s="230">
        <f t="shared" si="18"/>
        <v>117</v>
      </c>
      <c r="T34">
        <v>507</v>
      </c>
      <c r="U34">
        <v>7147</v>
      </c>
      <c r="V34" t="s">
        <v>302</v>
      </c>
      <c r="W34">
        <v>3507.7240000000002</v>
      </c>
      <c r="X34">
        <v>1248.9670000000001</v>
      </c>
      <c r="Y34">
        <v>2.8090000000000002</v>
      </c>
      <c r="Z34">
        <v>8.7200000000000006</v>
      </c>
      <c r="AA34">
        <v>211.71349599999999</v>
      </c>
      <c r="AB34">
        <v>5.3015639999999999</v>
      </c>
      <c r="AC34">
        <v>70.614613000000006</v>
      </c>
      <c r="AD34" s="1">
        <v>279</v>
      </c>
      <c r="AE34">
        <v>1</v>
      </c>
      <c r="AF34">
        <v>117</v>
      </c>
      <c r="AG34">
        <v>67</v>
      </c>
      <c r="AH34">
        <v>16.568258</v>
      </c>
      <c r="AI34">
        <v>122.6</v>
      </c>
      <c r="AJ34">
        <v>0</v>
      </c>
      <c r="AK34">
        <v>6</v>
      </c>
      <c r="AL34">
        <v>3503</v>
      </c>
      <c r="AM34">
        <v>1.059974914103359</v>
      </c>
      <c r="AN34" t="s">
        <v>71</v>
      </c>
      <c r="AO34">
        <v>2244.846</v>
      </c>
      <c r="AP34" t="s">
        <v>881</v>
      </c>
      <c r="AQ34" t="s">
        <v>117</v>
      </c>
      <c r="AR34" t="s">
        <v>120</v>
      </c>
      <c r="AS34" t="s">
        <v>117</v>
      </c>
      <c r="AT34" t="s">
        <v>120</v>
      </c>
      <c r="AU34" t="s">
        <v>491</v>
      </c>
      <c r="AV34" t="s">
        <v>302</v>
      </c>
      <c r="AW34" t="s">
        <v>71</v>
      </c>
      <c r="AX34">
        <v>7147</v>
      </c>
      <c r="AY34" t="s">
        <v>675</v>
      </c>
      <c r="AZ34">
        <v>7</v>
      </c>
      <c r="BA34" t="s">
        <v>749</v>
      </c>
      <c r="BB34">
        <v>6</v>
      </c>
      <c r="BC34">
        <v>1</v>
      </c>
      <c r="BE34" t="s">
        <v>71</v>
      </c>
      <c r="BF34">
        <v>0</v>
      </c>
      <c r="BG34" t="s">
        <v>576</v>
      </c>
      <c r="BI34" t="s">
        <v>117</v>
      </c>
      <c r="BJ34" t="s">
        <v>302</v>
      </c>
      <c r="BK34" t="s">
        <v>71</v>
      </c>
      <c r="BL34">
        <v>1.059974914103359</v>
      </c>
      <c r="BM34">
        <v>7147</v>
      </c>
      <c r="BN34" t="s">
        <v>120</v>
      </c>
      <c r="BO34" t="s">
        <v>491</v>
      </c>
      <c r="BP34">
        <v>6</v>
      </c>
      <c r="BQ34">
        <v>3507.7240000000002</v>
      </c>
      <c r="BR34">
        <v>2.5041218912184984E-2</v>
      </c>
      <c r="BS34">
        <v>0.33353855249738074</v>
      </c>
      <c r="BT34">
        <v>7.9538755044581605E-2</v>
      </c>
      <c r="BU34">
        <v>8.7200000000000006</v>
      </c>
      <c r="BV34">
        <v>2.8508514352896634E-2</v>
      </c>
      <c r="BW34">
        <v>3.3354961792889064</v>
      </c>
      <c r="BX34">
        <v>6</v>
      </c>
      <c r="BY34">
        <v>1</v>
      </c>
      <c r="BZ34">
        <v>117</v>
      </c>
    </row>
    <row r="35" spans="1:78" ht="16.5">
      <c r="A35" s="125" t="str">
        <f t="shared" si="1"/>
        <v>동화운수</v>
      </c>
      <c r="B35" s="126" t="str">
        <f t="shared" si="2"/>
        <v>김상선</v>
      </c>
      <c r="C35" s="127" t="str">
        <f t="shared" si="3"/>
        <v>A</v>
      </c>
      <c r="D35" s="128">
        <f t="shared" si="4"/>
        <v>0.95055945809476261</v>
      </c>
      <c r="E35" s="129">
        <f t="shared" si="5"/>
        <v>8500</v>
      </c>
      <c r="F35" s="130" t="str">
        <f t="shared" si="6"/>
        <v>45</v>
      </c>
      <c r="G35" s="131" t="str">
        <f t="shared" si="7"/>
        <v>70바1901</v>
      </c>
      <c r="H35" s="132">
        <f t="shared" si="8"/>
        <v>2</v>
      </c>
      <c r="I35" s="133">
        <f t="shared" si="9"/>
        <v>2530.5740000000001</v>
      </c>
      <c r="J35" s="134">
        <f t="shared" si="10"/>
        <v>4.8265169786052995E-3</v>
      </c>
      <c r="K35" s="134">
        <f t="shared" si="11"/>
        <v>0.32535515429739686</v>
      </c>
      <c r="L35" s="134">
        <f t="shared" si="12"/>
        <v>0.27543158192568168</v>
      </c>
      <c r="M35" s="135">
        <f t="shared" si="13"/>
        <v>11.849</v>
      </c>
      <c r="N35" s="136">
        <f t="shared" si="14"/>
        <v>3.9516726244717602E-2</v>
      </c>
      <c r="O35" s="136">
        <f t="shared" si="15"/>
        <v>19.442229312401061</v>
      </c>
      <c r="P35" s="227">
        <f t="shared" si="16"/>
        <v>1</v>
      </c>
      <c r="Q35" s="228">
        <f t="shared" si="17"/>
        <v>1</v>
      </c>
      <c r="R35" s="228">
        <f t="shared" si="18"/>
        <v>492</v>
      </c>
      <c r="T35">
        <v>507</v>
      </c>
      <c r="U35">
        <v>8500</v>
      </c>
      <c r="V35" t="s">
        <v>569</v>
      </c>
      <c r="W35">
        <v>2530.5740000000001</v>
      </c>
      <c r="X35">
        <v>1156.355</v>
      </c>
      <c r="Y35">
        <v>2.1880000000000002</v>
      </c>
      <c r="Z35">
        <v>11.849</v>
      </c>
      <c r="AA35">
        <v>157.05300600000001</v>
      </c>
      <c r="AB35">
        <v>0.758019</v>
      </c>
      <c r="AC35">
        <v>51.098005000000001</v>
      </c>
      <c r="AD35" s="1">
        <v>697</v>
      </c>
      <c r="AE35">
        <v>1</v>
      </c>
      <c r="AF35">
        <v>492</v>
      </c>
      <c r="AG35">
        <v>72</v>
      </c>
      <c r="AH35">
        <v>16.112864999999999</v>
      </c>
      <c r="AI35">
        <v>961.4</v>
      </c>
      <c r="AJ35">
        <v>0</v>
      </c>
      <c r="AK35">
        <v>1</v>
      </c>
      <c r="AL35">
        <v>718</v>
      </c>
      <c r="AM35">
        <v>0.95055945809476261</v>
      </c>
      <c r="AN35" t="s">
        <v>66</v>
      </c>
      <c r="AO35">
        <v>2418.6559999999999</v>
      </c>
      <c r="AP35" t="s">
        <v>882</v>
      </c>
      <c r="AQ35" t="s">
        <v>117</v>
      </c>
      <c r="AR35" t="s">
        <v>121</v>
      </c>
      <c r="AS35" t="s">
        <v>117</v>
      </c>
      <c r="AT35" t="s">
        <v>121</v>
      </c>
      <c r="AU35" t="s">
        <v>567</v>
      </c>
      <c r="AV35" t="s">
        <v>569</v>
      </c>
      <c r="AW35" t="s">
        <v>66</v>
      </c>
      <c r="AX35">
        <v>8500</v>
      </c>
      <c r="AY35" t="s">
        <v>653</v>
      </c>
      <c r="AZ35">
        <v>13</v>
      </c>
      <c r="BA35" t="s">
        <v>883</v>
      </c>
      <c r="BB35">
        <v>2</v>
      </c>
      <c r="BC35">
        <v>1</v>
      </c>
      <c r="BE35" t="s">
        <v>68</v>
      </c>
      <c r="BF35">
        <v>1</v>
      </c>
      <c r="BG35" t="s">
        <v>575</v>
      </c>
      <c r="BI35" t="s">
        <v>117</v>
      </c>
      <c r="BJ35" t="s">
        <v>569</v>
      </c>
      <c r="BK35" t="s">
        <v>66</v>
      </c>
      <c r="BL35">
        <v>0.95055945809476261</v>
      </c>
      <c r="BM35">
        <v>8500</v>
      </c>
      <c r="BN35" t="s">
        <v>121</v>
      </c>
      <c r="BO35" t="s">
        <v>567</v>
      </c>
      <c r="BP35">
        <v>2</v>
      </c>
      <c r="BQ35">
        <v>2530.5740000000001</v>
      </c>
      <c r="BR35">
        <v>4.8265169786052995E-3</v>
      </c>
      <c r="BS35">
        <v>0.32535515429739686</v>
      </c>
      <c r="BT35">
        <v>0.27543158192568168</v>
      </c>
      <c r="BU35">
        <v>11.849</v>
      </c>
      <c r="BV35">
        <v>3.9516726244717602E-2</v>
      </c>
      <c r="BW35">
        <v>19.442229312401061</v>
      </c>
      <c r="BX35">
        <v>1</v>
      </c>
      <c r="BY35">
        <v>1</v>
      </c>
      <c r="BZ35">
        <v>492</v>
      </c>
    </row>
    <row r="36" spans="1:78" ht="16.5">
      <c r="A36" s="108" t="str">
        <f t="shared" si="1"/>
        <v>동화운수</v>
      </c>
      <c r="B36" s="109" t="str">
        <f t="shared" si="2"/>
        <v>김상재</v>
      </c>
      <c r="C36" s="110" t="str">
        <f t="shared" si="3"/>
        <v>D</v>
      </c>
      <c r="D36" s="111">
        <f t="shared" si="4"/>
        <v>0.82768342194798106</v>
      </c>
      <c r="E36" s="112">
        <f t="shared" si="5"/>
        <v>3798</v>
      </c>
      <c r="F36" s="113" t="str">
        <f t="shared" si="6"/>
        <v>45</v>
      </c>
      <c r="G36" s="114" t="str">
        <f t="shared" si="7"/>
        <v>70바1850</v>
      </c>
      <c r="H36" s="115">
        <f t="shared" si="8"/>
        <v>3</v>
      </c>
      <c r="I36" s="116">
        <f t="shared" si="9"/>
        <v>2249.4400000000005</v>
      </c>
      <c r="J36" s="117">
        <f t="shared" si="10"/>
        <v>3.4515162839357919E-2</v>
      </c>
      <c r="K36" s="117">
        <f t="shared" si="11"/>
        <v>0.35256726157693719</v>
      </c>
      <c r="L36" s="117">
        <f t="shared" si="12"/>
        <v>0.30407568105839666</v>
      </c>
      <c r="M36" s="118">
        <f t="shared" si="13"/>
        <v>16.574000000000002</v>
      </c>
      <c r="N36" s="119">
        <f t="shared" si="14"/>
        <v>0</v>
      </c>
      <c r="O36" s="119">
        <f t="shared" si="15"/>
        <v>17.648837043886473</v>
      </c>
      <c r="P36" s="229">
        <f t="shared" si="16"/>
        <v>21</v>
      </c>
      <c r="Q36" s="230">
        <f t="shared" si="17"/>
        <v>0</v>
      </c>
      <c r="R36" s="230">
        <f t="shared" si="18"/>
        <v>398</v>
      </c>
      <c r="T36">
        <v>507</v>
      </c>
      <c r="U36">
        <v>3798</v>
      </c>
      <c r="V36" t="s">
        <v>557</v>
      </c>
      <c r="W36">
        <v>2279.3009999999999</v>
      </c>
      <c r="X36">
        <v>1191.33</v>
      </c>
      <c r="Y36">
        <v>1.913</v>
      </c>
      <c r="Z36">
        <v>16.574000000000002</v>
      </c>
      <c r="AA36">
        <v>143.736074</v>
      </c>
      <c r="AB36">
        <v>4.961074</v>
      </c>
      <c r="AC36">
        <v>50.676634</v>
      </c>
      <c r="AD36" s="1">
        <v>684</v>
      </c>
      <c r="AE36">
        <v>0</v>
      </c>
      <c r="AF36">
        <v>398</v>
      </c>
      <c r="AG36">
        <v>78</v>
      </c>
      <c r="AH36">
        <v>15.857543</v>
      </c>
      <c r="AI36">
        <v>2308.8000000000002</v>
      </c>
      <c r="AJ36">
        <v>0</v>
      </c>
      <c r="AK36">
        <v>21</v>
      </c>
      <c r="AL36">
        <v>7426</v>
      </c>
      <c r="AM36">
        <v>0.82768342194798106</v>
      </c>
      <c r="AN36" t="s">
        <v>67</v>
      </c>
      <c r="AO36">
        <v>2036.3510000000001</v>
      </c>
      <c r="AP36" t="s">
        <v>884</v>
      </c>
      <c r="AQ36" t="s">
        <v>117</v>
      </c>
      <c r="AR36" t="s">
        <v>121</v>
      </c>
      <c r="AS36" t="s">
        <v>117</v>
      </c>
      <c r="AT36" t="s">
        <v>121</v>
      </c>
      <c r="AU36" t="s">
        <v>558</v>
      </c>
      <c r="AV36" t="s">
        <v>557</v>
      </c>
      <c r="AW36" t="s">
        <v>67</v>
      </c>
      <c r="AX36">
        <v>3798</v>
      </c>
      <c r="AY36" t="s">
        <v>672</v>
      </c>
      <c r="AZ36">
        <v>7</v>
      </c>
      <c r="BA36" t="s">
        <v>493</v>
      </c>
      <c r="BB36">
        <v>3</v>
      </c>
      <c r="BC36">
        <v>1</v>
      </c>
      <c r="BE36" t="s">
        <v>67</v>
      </c>
      <c r="BF36">
        <v>0</v>
      </c>
      <c r="BG36" t="s">
        <v>576</v>
      </c>
      <c r="BI36" t="s">
        <v>117</v>
      </c>
      <c r="BJ36" t="s">
        <v>557</v>
      </c>
      <c r="BK36" t="s">
        <v>67</v>
      </c>
      <c r="BL36">
        <v>0.82768342194798106</v>
      </c>
      <c r="BM36">
        <v>3798</v>
      </c>
      <c r="BN36" t="s">
        <v>121</v>
      </c>
      <c r="BO36" t="s">
        <v>558</v>
      </c>
      <c r="BP36">
        <v>3</v>
      </c>
      <c r="BQ36">
        <v>2249.4400000000005</v>
      </c>
      <c r="BR36">
        <v>3.4515162839357919E-2</v>
      </c>
      <c r="BS36">
        <v>0.35256726157693719</v>
      </c>
      <c r="BT36">
        <v>0.30009200189005314</v>
      </c>
      <c r="BU36">
        <v>16.574000000000002</v>
      </c>
      <c r="BV36">
        <v>0</v>
      </c>
      <c r="BW36">
        <v>17.648837043886473</v>
      </c>
      <c r="BX36">
        <v>21</v>
      </c>
      <c r="BY36">
        <v>0</v>
      </c>
      <c r="BZ36">
        <v>398</v>
      </c>
    </row>
    <row r="37" spans="1:78" ht="16.5">
      <c r="A37" s="125" t="str">
        <f t="shared" si="1"/>
        <v>동화운수</v>
      </c>
      <c r="B37" s="126" t="str">
        <f t="shared" si="2"/>
        <v>김상철</v>
      </c>
      <c r="C37" s="127" t="str">
        <f t="shared" si="3"/>
        <v>B</v>
      </c>
      <c r="D37" s="128">
        <f t="shared" si="4"/>
        <v>0.94153846153846144</v>
      </c>
      <c r="E37" s="129">
        <f t="shared" si="5"/>
        <v>3712</v>
      </c>
      <c r="F37" s="130" t="str">
        <f t="shared" si="6"/>
        <v>10</v>
      </c>
      <c r="G37" s="131" t="str">
        <f t="shared" si="7"/>
        <v>70바1924</v>
      </c>
      <c r="H37" s="132">
        <f t="shared" si="8"/>
        <v>1</v>
      </c>
      <c r="I37" s="133">
        <f t="shared" si="9"/>
        <v>4988.4679999999998</v>
      </c>
      <c r="J37" s="134">
        <f t="shared" si="10"/>
        <v>7.4527596987336324E-3</v>
      </c>
      <c r="K37" s="134">
        <f t="shared" si="11"/>
        <v>0.3448365614378785</v>
      </c>
      <c r="L37" s="134">
        <f t="shared" si="12"/>
        <v>0.223315053840177</v>
      </c>
      <c r="M37" s="135">
        <f t="shared" si="13"/>
        <v>8.8930000000000007</v>
      </c>
      <c r="N37" s="136">
        <f t="shared" si="14"/>
        <v>4.0092469271126925E-2</v>
      </c>
      <c r="O37" s="136">
        <f t="shared" si="15"/>
        <v>10.82496670320427</v>
      </c>
      <c r="P37" s="227">
        <f t="shared" si="16"/>
        <v>2</v>
      </c>
      <c r="Q37" s="228">
        <f t="shared" si="17"/>
        <v>2</v>
      </c>
      <c r="R37" s="228">
        <f t="shared" si="18"/>
        <v>540</v>
      </c>
      <c r="T37">
        <v>507</v>
      </c>
      <c r="U37">
        <v>3712</v>
      </c>
      <c r="V37" t="s">
        <v>303</v>
      </c>
      <c r="W37">
        <v>4988.4679999999998</v>
      </c>
      <c r="X37">
        <v>2037.492</v>
      </c>
      <c r="Y37">
        <v>2.448</v>
      </c>
      <c r="Z37">
        <v>8.8930000000000007</v>
      </c>
      <c r="AA37">
        <v>332.52434</v>
      </c>
      <c r="AB37">
        <v>2.478224</v>
      </c>
      <c r="AC37">
        <v>114.66655</v>
      </c>
      <c r="AD37" s="1">
        <v>1114</v>
      </c>
      <c r="AE37">
        <v>2</v>
      </c>
      <c r="AF37">
        <v>540</v>
      </c>
      <c r="AG37">
        <v>67</v>
      </c>
      <c r="AH37">
        <v>15.001813</v>
      </c>
      <c r="AI37">
        <v>54.4</v>
      </c>
      <c r="AJ37">
        <v>0</v>
      </c>
      <c r="AK37">
        <v>2</v>
      </c>
      <c r="AL37">
        <v>250</v>
      </c>
      <c r="AM37">
        <v>0.94153846153846144</v>
      </c>
      <c r="AN37" t="s">
        <v>68</v>
      </c>
      <c r="AO37">
        <v>4988.4679999999998</v>
      </c>
      <c r="AP37" t="s">
        <v>885</v>
      </c>
      <c r="AQ37" t="s">
        <v>117</v>
      </c>
      <c r="AR37" t="s">
        <v>118</v>
      </c>
      <c r="AS37" t="s">
        <v>117</v>
      </c>
      <c r="AT37" t="s">
        <v>118</v>
      </c>
      <c r="AU37" t="s">
        <v>178</v>
      </c>
      <c r="AV37" t="s">
        <v>303</v>
      </c>
      <c r="AW37" t="s">
        <v>68</v>
      </c>
      <c r="AX37">
        <v>3712</v>
      </c>
      <c r="AY37" t="s">
        <v>654</v>
      </c>
      <c r="AZ37">
        <v>1</v>
      </c>
      <c r="BA37" t="s">
        <v>581</v>
      </c>
      <c r="BB37">
        <v>1</v>
      </c>
      <c r="BC37">
        <v>1</v>
      </c>
      <c r="BE37" t="s">
        <v>68</v>
      </c>
      <c r="BF37">
        <v>0</v>
      </c>
      <c r="BG37" t="s">
        <v>576</v>
      </c>
      <c r="BI37" t="s">
        <v>117</v>
      </c>
      <c r="BJ37" t="s">
        <v>303</v>
      </c>
      <c r="BK37" t="s">
        <v>68</v>
      </c>
      <c r="BL37">
        <v>0.94153846153846144</v>
      </c>
      <c r="BM37">
        <v>3712</v>
      </c>
      <c r="BN37" t="s">
        <v>118</v>
      </c>
      <c r="BO37" t="s">
        <v>178</v>
      </c>
      <c r="BP37">
        <v>1</v>
      </c>
      <c r="BQ37">
        <v>4988.4679999999998</v>
      </c>
      <c r="BR37">
        <v>7.4527596987336324E-3</v>
      </c>
      <c r="BS37">
        <v>0.3448365614378785</v>
      </c>
      <c r="BT37">
        <v>0.223315053840177</v>
      </c>
      <c r="BU37">
        <v>8.8930000000000007</v>
      </c>
      <c r="BV37">
        <v>4.0092469271126925E-2</v>
      </c>
      <c r="BW37">
        <v>10.82496670320427</v>
      </c>
      <c r="BX37">
        <v>2</v>
      </c>
      <c r="BY37">
        <v>2</v>
      </c>
      <c r="BZ37">
        <v>540</v>
      </c>
    </row>
    <row r="38" spans="1:78" ht="16.5">
      <c r="A38" s="108" t="str">
        <f t="shared" si="1"/>
        <v>동화운수</v>
      </c>
      <c r="B38" s="109" t="str">
        <f t="shared" si="2"/>
        <v>김석욱</v>
      </c>
      <c r="C38" s="110" t="str">
        <f t="shared" si="3"/>
        <v>C</v>
      </c>
      <c r="D38" s="111">
        <f t="shared" si="4"/>
        <v>0.88367660192972131</v>
      </c>
      <c r="E38" s="112">
        <f t="shared" si="5"/>
        <v>3055</v>
      </c>
      <c r="F38" s="113" t="str">
        <f t="shared" si="6"/>
        <v>2</v>
      </c>
      <c r="G38" s="114" t="str">
        <f t="shared" si="7"/>
        <v>70바1898</v>
      </c>
      <c r="H38" s="115">
        <f t="shared" si="8"/>
        <v>2</v>
      </c>
      <c r="I38" s="116">
        <f t="shared" si="9"/>
        <v>4800.7620000000006</v>
      </c>
      <c r="J38" s="117">
        <f t="shared" si="10"/>
        <v>1.4227844548211133E-2</v>
      </c>
      <c r="K38" s="117">
        <f t="shared" si="11"/>
        <v>0.35167967507486009</v>
      </c>
      <c r="L38" s="117">
        <f t="shared" si="12"/>
        <v>0.216423976027139</v>
      </c>
      <c r="M38" s="118">
        <f t="shared" si="13"/>
        <v>11.164</v>
      </c>
      <c r="N38" s="119">
        <f t="shared" si="14"/>
        <v>0.74988095639817165</v>
      </c>
      <c r="O38" s="119">
        <f t="shared" si="15"/>
        <v>10.914933920906721</v>
      </c>
      <c r="P38" s="229">
        <f t="shared" si="16"/>
        <v>20</v>
      </c>
      <c r="Q38" s="230">
        <f t="shared" si="17"/>
        <v>36</v>
      </c>
      <c r="R38" s="230">
        <f t="shared" si="18"/>
        <v>524</v>
      </c>
      <c r="T38">
        <v>507</v>
      </c>
      <c r="U38">
        <v>3055</v>
      </c>
      <c r="V38" t="s">
        <v>304</v>
      </c>
      <c r="W38">
        <v>4800.7619999999997</v>
      </c>
      <c r="X38">
        <v>2265.3760000000002</v>
      </c>
      <c r="Y38">
        <v>2.1190000000000002</v>
      </c>
      <c r="Z38">
        <v>11.164</v>
      </c>
      <c r="AA38">
        <v>324.82657399999999</v>
      </c>
      <c r="AB38">
        <v>4.6215820000000001</v>
      </c>
      <c r="AC38">
        <v>114.234904</v>
      </c>
      <c r="AD38" s="1">
        <v>1039</v>
      </c>
      <c r="AE38">
        <v>36</v>
      </c>
      <c r="AF38">
        <v>524</v>
      </c>
      <c r="AG38">
        <v>73</v>
      </c>
      <c r="AH38">
        <v>14.779461</v>
      </c>
      <c r="AI38">
        <v>603</v>
      </c>
      <c r="AJ38">
        <v>0</v>
      </c>
      <c r="AK38">
        <v>20</v>
      </c>
      <c r="AL38">
        <v>7390</v>
      </c>
      <c r="AM38">
        <v>0.88367660192972131</v>
      </c>
      <c r="AN38" t="s">
        <v>69</v>
      </c>
      <c r="AO38">
        <v>4532.2120000000004</v>
      </c>
      <c r="AP38" t="s">
        <v>886</v>
      </c>
      <c r="AQ38" t="s">
        <v>117</v>
      </c>
      <c r="AR38" t="s">
        <v>119</v>
      </c>
      <c r="AS38" t="s">
        <v>117</v>
      </c>
      <c r="AT38" t="s">
        <v>119</v>
      </c>
      <c r="AU38" t="s">
        <v>206</v>
      </c>
      <c r="AV38" t="s">
        <v>304</v>
      </c>
      <c r="AW38" t="s">
        <v>69</v>
      </c>
      <c r="AX38">
        <v>3055</v>
      </c>
      <c r="AY38" t="s">
        <v>651</v>
      </c>
      <c r="AZ38">
        <v>7</v>
      </c>
      <c r="BA38" t="s">
        <v>610</v>
      </c>
      <c r="BB38">
        <v>2</v>
      </c>
      <c r="BC38">
        <v>1</v>
      </c>
      <c r="BE38" t="s">
        <v>69</v>
      </c>
      <c r="BF38">
        <v>0</v>
      </c>
      <c r="BG38" t="s">
        <v>576</v>
      </c>
      <c r="BI38" t="s">
        <v>117</v>
      </c>
      <c r="BJ38" t="s">
        <v>304</v>
      </c>
      <c r="BK38" t="s">
        <v>69</v>
      </c>
      <c r="BL38">
        <v>0.88367660192972131</v>
      </c>
      <c r="BM38">
        <v>3055</v>
      </c>
      <c r="BN38" t="s">
        <v>119</v>
      </c>
      <c r="BO38" t="s">
        <v>206</v>
      </c>
      <c r="BP38">
        <v>2</v>
      </c>
      <c r="BQ38">
        <v>4800.7620000000006</v>
      </c>
      <c r="BR38">
        <v>1.4227844548211133E-2</v>
      </c>
      <c r="BS38">
        <v>0.35167967507486009</v>
      </c>
      <c r="BT38">
        <v>0.21642397602713903</v>
      </c>
      <c r="BU38">
        <v>11.164</v>
      </c>
      <c r="BV38">
        <v>0.74988095639817165</v>
      </c>
      <c r="BW38">
        <v>10.914933920906721</v>
      </c>
      <c r="BX38">
        <v>20</v>
      </c>
      <c r="BY38">
        <v>36</v>
      </c>
      <c r="BZ38">
        <v>524</v>
      </c>
    </row>
    <row r="39" spans="1:78" ht="16.5">
      <c r="A39" s="125" t="str">
        <f t="shared" si="1"/>
        <v>동화운수</v>
      </c>
      <c r="B39" s="126" t="str">
        <f t="shared" si="2"/>
        <v>김석철</v>
      </c>
      <c r="C39" s="127" t="str">
        <f t="shared" si="3"/>
        <v>B</v>
      </c>
      <c r="D39" s="128">
        <f t="shared" si="4"/>
        <v>0.90406093629802253</v>
      </c>
      <c r="E39" s="129">
        <f t="shared" si="5"/>
        <v>899</v>
      </c>
      <c r="F39" s="130" t="str">
        <f t="shared" si="6"/>
        <v>2</v>
      </c>
      <c r="G39" s="131" t="str">
        <f t="shared" si="7"/>
        <v>70바1897</v>
      </c>
      <c r="H39" s="132">
        <f t="shared" si="8"/>
        <v>4</v>
      </c>
      <c r="I39" s="133">
        <f t="shared" si="9"/>
        <v>4517.8950000000004</v>
      </c>
      <c r="J39" s="134">
        <f t="shared" si="10"/>
        <v>7.9778054084491887E-3</v>
      </c>
      <c r="K39" s="134">
        <f t="shared" si="11"/>
        <v>0.3415967634529905</v>
      </c>
      <c r="L39" s="134">
        <f t="shared" si="12"/>
        <v>0.19787976480197081</v>
      </c>
      <c r="M39" s="135">
        <f t="shared" si="13"/>
        <v>9.718</v>
      </c>
      <c r="N39" s="136">
        <f t="shared" si="14"/>
        <v>2.2134201879415078E-2</v>
      </c>
      <c r="O39" s="136">
        <f t="shared" si="15"/>
        <v>1.2837837090060746</v>
      </c>
      <c r="P39" s="227">
        <f t="shared" si="16"/>
        <v>7</v>
      </c>
      <c r="Q39" s="228">
        <f t="shared" si="17"/>
        <v>1</v>
      </c>
      <c r="R39" s="228">
        <f t="shared" si="18"/>
        <v>58</v>
      </c>
      <c r="T39">
        <v>507</v>
      </c>
      <c r="U39">
        <v>899</v>
      </c>
      <c r="V39" t="s">
        <v>305</v>
      </c>
      <c r="W39">
        <v>4517.8950000000004</v>
      </c>
      <c r="X39">
        <v>2004.3340000000001</v>
      </c>
      <c r="Y39">
        <v>2.254</v>
      </c>
      <c r="Z39">
        <v>9.718</v>
      </c>
      <c r="AA39">
        <v>299.325175</v>
      </c>
      <c r="AB39">
        <v>2.3879579999999998</v>
      </c>
      <c r="AC39">
        <v>102.24851099999999</v>
      </c>
      <c r="AD39" s="1">
        <v>894</v>
      </c>
      <c r="AE39">
        <v>1</v>
      </c>
      <c r="AF39">
        <v>58</v>
      </c>
      <c r="AG39">
        <v>75</v>
      </c>
      <c r="AH39">
        <v>15.093601</v>
      </c>
      <c r="AI39">
        <v>475.4</v>
      </c>
      <c r="AJ39">
        <v>0</v>
      </c>
      <c r="AK39">
        <v>7</v>
      </c>
      <c r="AL39">
        <v>1951</v>
      </c>
      <c r="AM39">
        <v>0.90406093629802253</v>
      </c>
      <c r="AN39" t="s">
        <v>68</v>
      </c>
      <c r="AO39">
        <v>4127.6760000000004</v>
      </c>
      <c r="AP39" t="s">
        <v>887</v>
      </c>
      <c r="AQ39" t="s">
        <v>117</v>
      </c>
      <c r="AR39" t="s">
        <v>119</v>
      </c>
      <c r="AS39" t="s">
        <v>117</v>
      </c>
      <c r="AT39" t="s">
        <v>119</v>
      </c>
      <c r="AU39" t="s">
        <v>205</v>
      </c>
      <c r="AV39" t="s">
        <v>305</v>
      </c>
      <c r="AW39" t="s">
        <v>68</v>
      </c>
      <c r="AX39">
        <v>899</v>
      </c>
      <c r="AY39" t="s">
        <v>646</v>
      </c>
      <c r="AZ39">
        <v>10</v>
      </c>
      <c r="BA39" t="s">
        <v>888</v>
      </c>
      <c r="BB39">
        <v>4</v>
      </c>
      <c r="BC39">
        <v>1</v>
      </c>
      <c r="BE39" t="s">
        <v>67</v>
      </c>
      <c r="BF39">
        <v>2</v>
      </c>
      <c r="BG39" t="s">
        <v>575</v>
      </c>
      <c r="BI39" t="s">
        <v>117</v>
      </c>
      <c r="BJ39" t="s">
        <v>305</v>
      </c>
      <c r="BK39" t="s">
        <v>68</v>
      </c>
      <c r="BL39">
        <v>0.90406093629802253</v>
      </c>
      <c r="BM39">
        <v>899</v>
      </c>
      <c r="BN39" t="s">
        <v>119</v>
      </c>
      <c r="BO39" t="s">
        <v>205</v>
      </c>
      <c r="BP39">
        <v>4</v>
      </c>
      <c r="BQ39">
        <v>4517.8950000000004</v>
      </c>
      <c r="BR39">
        <v>7.9778054084491887E-3</v>
      </c>
      <c r="BS39">
        <v>0.3415967634529905</v>
      </c>
      <c r="BT39">
        <v>0.19787976480197081</v>
      </c>
      <c r="BU39">
        <v>9.718</v>
      </c>
      <c r="BV39">
        <v>2.2134201879415078E-2</v>
      </c>
      <c r="BW39">
        <v>1.2837837090060746</v>
      </c>
      <c r="BX39">
        <v>7</v>
      </c>
      <c r="BY39">
        <v>1</v>
      </c>
      <c r="BZ39">
        <v>58</v>
      </c>
    </row>
    <row r="40" spans="1:78" ht="16.5">
      <c r="A40" s="108" t="str">
        <f t="shared" si="1"/>
        <v>동화운수</v>
      </c>
      <c r="B40" s="109" t="str">
        <f t="shared" si="2"/>
        <v>김선기</v>
      </c>
      <c r="C40" s="110" t="str">
        <f t="shared" si="3"/>
        <v>D</v>
      </c>
      <c r="D40" s="111">
        <f t="shared" si="4"/>
        <v>0.83583333333333332</v>
      </c>
      <c r="E40" s="112">
        <f t="shared" si="5"/>
        <v>2094</v>
      </c>
      <c r="F40" s="113" t="str">
        <f t="shared" si="6"/>
        <v>45</v>
      </c>
      <c r="G40" s="114" t="str">
        <f t="shared" si="7"/>
        <v>70바1933</v>
      </c>
      <c r="H40" s="115">
        <f t="shared" si="8"/>
        <v>1</v>
      </c>
      <c r="I40" s="116">
        <f t="shared" si="9"/>
        <v>2574.123</v>
      </c>
      <c r="J40" s="117">
        <f t="shared" si="10"/>
        <v>6.4686604264941154E-3</v>
      </c>
      <c r="K40" s="117">
        <f t="shared" si="11"/>
        <v>0.32004239717395572</v>
      </c>
      <c r="L40" s="117">
        <f t="shared" si="12"/>
        <v>7.4588510339249528E-2</v>
      </c>
      <c r="M40" s="118">
        <f t="shared" si="13"/>
        <v>13.673999999999999</v>
      </c>
      <c r="N40" s="119">
        <f t="shared" si="14"/>
        <v>0.1553927298734365</v>
      </c>
      <c r="O40" s="119">
        <f t="shared" si="15"/>
        <v>16.743566643862785</v>
      </c>
      <c r="P40" s="229">
        <f t="shared" si="16"/>
        <v>0</v>
      </c>
      <c r="Q40" s="230">
        <f t="shared" si="17"/>
        <v>4</v>
      </c>
      <c r="R40" s="230">
        <f t="shared" si="18"/>
        <v>431</v>
      </c>
      <c r="T40">
        <v>507</v>
      </c>
      <c r="U40">
        <v>2094</v>
      </c>
      <c r="V40" t="s">
        <v>306</v>
      </c>
      <c r="W40">
        <v>2574.123</v>
      </c>
      <c r="X40">
        <v>1283.2529999999999</v>
      </c>
      <c r="Y40">
        <v>2.0059999999999998</v>
      </c>
      <c r="Z40">
        <v>13.673999999999999</v>
      </c>
      <c r="AA40">
        <v>160.38050100000001</v>
      </c>
      <c r="AB40">
        <v>1.037447</v>
      </c>
      <c r="AC40">
        <v>51.328560000000003</v>
      </c>
      <c r="AD40" s="1">
        <v>192</v>
      </c>
      <c r="AE40">
        <v>4</v>
      </c>
      <c r="AF40">
        <v>431</v>
      </c>
      <c r="AG40">
        <v>71</v>
      </c>
      <c r="AH40">
        <v>16.050098999999999</v>
      </c>
      <c r="AI40">
        <v>767</v>
      </c>
      <c r="AJ40">
        <v>0</v>
      </c>
      <c r="AK40">
        <v>0</v>
      </c>
      <c r="AL40">
        <v>0</v>
      </c>
      <c r="AM40">
        <v>0.83583333333333332</v>
      </c>
      <c r="AN40" t="s">
        <v>67</v>
      </c>
      <c r="AO40">
        <v>2574.123</v>
      </c>
      <c r="AP40" t="s">
        <v>889</v>
      </c>
      <c r="AQ40" t="s">
        <v>117</v>
      </c>
      <c r="AR40" t="s">
        <v>121</v>
      </c>
      <c r="AS40" t="s">
        <v>117</v>
      </c>
      <c r="AT40" t="s">
        <v>121</v>
      </c>
      <c r="AU40" t="s">
        <v>262</v>
      </c>
      <c r="AV40" t="s">
        <v>306</v>
      </c>
      <c r="AW40" t="s">
        <v>67</v>
      </c>
      <c r="AX40">
        <v>2094</v>
      </c>
      <c r="AY40" t="s">
        <v>672</v>
      </c>
      <c r="AZ40">
        <v>5</v>
      </c>
      <c r="BA40" t="s">
        <v>465</v>
      </c>
      <c r="BB40">
        <v>1</v>
      </c>
      <c r="BC40">
        <v>1</v>
      </c>
      <c r="BE40" t="s">
        <v>67</v>
      </c>
      <c r="BF40">
        <v>0</v>
      </c>
      <c r="BG40" t="s">
        <v>576</v>
      </c>
      <c r="BI40" t="s">
        <v>117</v>
      </c>
      <c r="BJ40" t="s">
        <v>306</v>
      </c>
      <c r="BK40" t="s">
        <v>67</v>
      </c>
      <c r="BL40">
        <v>0.83583333333333332</v>
      </c>
      <c r="BM40">
        <v>2094</v>
      </c>
      <c r="BN40" t="s">
        <v>121</v>
      </c>
      <c r="BO40" t="s">
        <v>262</v>
      </c>
      <c r="BP40">
        <v>1</v>
      </c>
      <c r="BQ40">
        <v>2574.123</v>
      </c>
      <c r="BR40">
        <v>6.4686604264941154E-3</v>
      </c>
      <c r="BS40">
        <v>0.32004239717395572</v>
      </c>
      <c r="BT40">
        <v>7.4588510339249528E-2</v>
      </c>
      <c r="BU40">
        <v>13.673999999999999</v>
      </c>
      <c r="BV40">
        <v>0.1553927298734365</v>
      </c>
      <c r="BW40">
        <v>16.743566643862785</v>
      </c>
      <c r="BX40">
        <v>0</v>
      </c>
      <c r="BY40">
        <v>4</v>
      </c>
      <c r="BZ40">
        <v>431</v>
      </c>
    </row>
    <row r="41" spans="1:78" ht="16.5">
      <c r="A41" s="125" t="str">
        <f t="shared" si="1"/>
        <v>동화운수</v>
      </c>
      <c r="B41" s="126" t="str">
        <f t="shared" si="2"/>
        <v>김선기B</v>
      </c>
      <c r="C41" s="127" t="str">
        <f t="shared" si="3"/>
        <v>F</v>
      </c>
      <c r="D41" s="128">
        <f t="shared" si="4"/>
        <v>0.79934977834657128</v>
      </c>
      <c r="E41" s="129">
        <f t="shared" si="5"/>
        <v>5393</v>
      </c>
      <c r="F41" s="130" t="str">
        <f t="shared" si="6"/>
        <v>45</v>
      </c>
      <c r="G41" s="131" t="str">
        <f t="shared" si="7"/>
        <v>70바1835</v>
      </c>
      <c r="H41" s="132">
        <f t="shared" si="8"/>
        <v>2</v>
      </c>
      <c r="I41" s="133">
        <f t="shared" si="9"/>
        <v>2171.2170000000001</v>
      </c>
      <c r="J41" s="134">
        <f t="shared" si="10"/>
        <v>5.5536638730321962E-2</v>
      </c>
      <c r="K41" s="134">
        <f t="shared" si="11"/>
        <v>0.34957237955061959</v>
      </c>
      <c r="L41" s="134">
        <f t="shared" si="12"/>
        <v>0.20725703603094484</v>
      </c>
      <c r="M41" s="135">
        <f t="shared" si="13"/>
        <v>13.032</v>
      </c>
      <c r="N41" s="136">
        <f t="shared" si="14"/>
        <v>0.55268542941585297</v>
      </c>
      <c r="O41" s="136">
        <f t="shared" si="15"/>
        <v>34.681010695844769</v>
      </c>
      <c r="P41" s="227">
        <f t="shared" si="16"/>
        <v>13</v>
      </c>
      <c r="Q41" s="228">
        <f t="shared" si="17"/>
        <v>12</v>
      </c>
      <c r="R41" s="228">
        <f t="shared" si="18"/>
        <v>753</v>
      </c>
      <c r="T41">
        <v>507</v>
      </c>
      <c r="U41">
        <v>5393</v>
      </c>
      <c r="V41" t="s">
        <v>307</v>
      </c>
      <c r="W41">
        <v>2171.2170000000001</v>
      </c>
      <c r="X41">
        <v>1044.8879999999999</v>
      </c>
      <c r="Y41">
        <v>2.0779999999999998</v>
      </c>
      <c r="Z41">
        <v>13.032</v>
      </c>
      <c r="AA41">
        <v>142.32773499999999</v>
      </c>
      <c r="AB41">
        <v>7.9044040000000004</v>
      </c>
      <c r="AC41">
        <v>49.753844999999998</v>
      </c>
      <c r="AD41" s="1">
        <v>450</v>
      </c>
      <c r="AE41">
        <v>12</v>
      </c>
      <c r="AF41">
        <v>753</v>
      </c>
      <c r="AG41">
        <v>77</v>
      </c>
      <c r="AH41">
        <v>15.255051999999999</v>
      </c>
      <c r="AI41">
        <v>1090.3</v>
      </c>
      <c r="AJ41">
        <v>0</v>
      </c>
      <c r="AK41">
        <v>13</v>
      </c>
      <c r="AL41">
        <v>5327</v>
      </c>
      <c r="AM41">
        <v>0.79934977834657128</v>
      </c>
      <c r="AN41" t="s">
        <v>70</v>
      </c>
      <c r="AO41">
        <v>2065.002</v>
      </c>
      <c r="AP41" t="s">
        <v>890</v>
      </c>
      <c r="AQ41" t="s">
        <v>117</v>
      </c>
      <c r="AR41" t="s">
        <v>121</v>
      </c>
      <c r="AS41" t="s">
        <v>117</v>
      </c>
      <c r="AT41" t="s">
        <v>121</v>
      </c>
      <c r="AU41" t="s">
        <v>240</v>
      </c>
      <c r="AV41" t="s">
        <v>307</v>
      </c>
      <c r="AW41" t="s">
        <v>70</v>
      </c>
      <c r="AX41">
        <v>5393</v>
      </c>
      <c r="AY41" t="s">
        <v>667</v>
      </c>
      <c r="AZ41">
        <v>1</v>
      </c>
      <c r="BA41" t="s">
        <v>480</v>
      </c>
      <c r="BB41">
        <v>2</v>
      </c>
      <c r="BC41">
        <v>1</v>
      </c>
      <c r="BE41" t="s">
        <v>69</v>
      </c>
      <c r="BF41">
        <v>-2</v>
      </c>
      <c r="BG41" t="s">
        <v>582</v>
      </c>
      <c r="BI41" t="s">
        <v>117</v>
      </c>
      <c r="BJ41" t="s">
        <v>307</v>
      </c>
      <c r="BK41" t="s">
        <v>70</v>
      </c>
      <c r="BL41">
        <v>0.79934977834657128</v>
      </c>
      <c r="BM41">
        <v>5393</v>
      </c>
      <c r="BN41" t="s">
        <v>121</v>
      </c>
      <c r="BO41" t="s">
        <v>240</v>
      </c>
      <c r="BP41">
        <v>2</v>
      </c>
      <c r="BQ41">
        <v>2171.2170000000001</v>
      </c>
      <c r="BR41">
        <v>5.5536638730321962E-2</v>
      </c>
      <c r="BS41">
        <v>0.34957237955061959</v>
      </c>
      <c r="BT41">
        <v>0.20725703603094484</v>
      </c>
      <c r="BU41">
        <v>13.032</v>
      </c>
      <c r="BV41">
        <v>0.55268542941585297</v>
      </c>
      <c r="BW41">
        <v>34.681010695844769</v>
      </c>
      <c r="BX41">
        <v>13</v>
      </c>
      <c r="BY41">
        <v>12</v>
      </c>
      <c r="BZ41">
        <v>753</v>
      </c>
    </row>
    <row r="42" spans="1:78" ht="16.5">
      <c r="A42" s="108" t="str">
        <f t="shared" si="1"/>
        <v>동화운수</v>
      </c>
      <c r="B42" s="109" t="str">
        <f t="shared" si="2"/>
        <v>김성근</v>
      </c>
      <c r="C42" s="110" t="str">
        <f t="shared" si="3"/>
        <v>C</v>
      </c>
      <c r="D42" s="111">
        <f t="shared" si="4"/>
        <v>0.85099553410694539</v>
      </c>
      <c r="E42" s="112">
        <f t="shared" si="5"/>
        <v>9875</v>
      </c>
      <c r="F42" s="113" t="str">
        <f t="shared" si="6"/>
        <v>45</v>
      </c>
      <c r="G42" s="114" t="str">
        <f t="shared" si="7"/>
        <v>70바1810</v>
      </c>
      <c r="H42" s="115">
        <f t="shared" si="8"/>
        <v>2</v>
      </c>
      <c r="I42" s="116">
        <f t="shared" si="9"/>
        <v>4439.8389999999999</v>
      </c>
      <c r="J42" s="117">
        <f t="shared" si="10"/>
        <v>1.001706863846801E-2</v>
      </c>
      <c r="K42" s="117">
        <f t="shared" si="11"/>
        <v>0.37440287287243568</v>
      </c>
      <c r="L42" s="117">
        <f t="shared" si="12"/>
        <v>0.22320629193986538</v>
      </c>
      <c r="M42" s="118">
        <f t="shared" si="13"/>
        <v>12.037000000000001</v>
      </c>
      <c r="N42" s="119">
        <f t="shared" si="14"/>
        <v>0.22523339247211441</v>
      </c>
      <c r="O42" s="119">
        <f t="shared" si="15"/>
        <v>4.5046678494422885</v>
      </c>
      <c r="P42" s="229">
        <f t="shared" si="16"/>
        <v>0</v>
      </c>
      <c r="Q42" s="230">
        <f t="shared" si="17"/>
        <v>10</v>
      </c>
      <c r="R42" s="230">
        <f t="shared" si="18"/>
        <v>200</v>
      </c>
      <c r="T42">
        <v>507</v>
      </c>
      <c r="U42">
        <v>9875</v>
      </c>
      <c r="V42" t="s">
        <v>308</v>
      </c>
      <c r="W42">
        <v>4439.8389999999999</v>
      </c>
      <c r="X42">
        <v>2007.998</v>
      </c>
      <c r="Y42">
        <v>2.2109999999999999</v>
      </c>
      <c r="Z42">
        <v>12.037000000000001</v>
      </c>
      <c r="AA42">
        <v>287.86185899999998</v>
      </c>
      <c r="AB42">
        <v>2.8835320000000002</v>
      </c>
      <c r="AC42">
        <v>107.776307</v>
      </c>
      <c r="AD42" s="1">
        <v>991</v>
      </c>
      <c r="AE42">
        <v>10</v>
      </c>
      <c r="AF42">
        <v>200</v>
      </c>
      <c r="AG42">
        <v>70</v>
      </c>
      <c r="AH42">
        <v>15.423505</v>
      </c>
      <c r="AI42">
        <v>528.70000000000005</v>
      </c>
      <c r="AJ42">
        <v>0</v>
      </c>
      <c r="AK42">
        <v>0</v>
      </c>
      <c r="AL42">
        <v>0</v>
      </c>
      <c r="AM42">
        <v>0.85099553410694539</v>
      </c>
      <c r="AN42" t="s">
        <v>69</v>
      </c>
      <c r="AO42">
        <v>4340.5140000000001</v>
      </c>
      <c r="AP42" t="s">
        <v>891</v>
      </c>
      <c r="AQ42" t="s">
        <v>117</v>
      </c>
      <c r="AR42" t="s">
        <v>121</v>
      </c>
      <c r="AS42" t="s">
        <v>117</v>
      </c>
      <c r="AT42" t="s">
        <v>121</v>
      </c>
      <c r="AU42" t="s">
        <v>233</v>
      </c>
      <c r="AV42" t="s">
        <v>308</v>
      </c>
      <c r="AW42" t="s">
        <v>69</v>
      </c>
      <c r="AX42">
        <v>9875</v>
      </c>
      <c r="AY42" t="s">
        <v>647</v>
      </c>
      <c r="AZ42">
        <v>20</v>
      </c>
      <c r="BA42" t="s">
        <v>798</v>
      </c>
      <c r="BB42">
        <v>2</v>
      </c>
      <c r="BC42">
        <v>1</v>
      </c>
      <c r="BE42" t="s">
        <v>67</v>
      </c>
      <c r="BF42">
        <v>1</v>
      </c>
      <c r="BG42" t="s">
        <v>575</v>
      </c>
      <c r="BI42" t="s">
        <v>117</v>
      </c>
      <c r="BJ42" t="s">
        <v>308</v>
      </c>
      <c r="BK42" t="s">
        <v>69</v>
      </c>
      <c r="BL42">
        <v>0.85099553410694539</v>
      </c>
      <c r="BM42">
        <v>9875</v>
      </c>
      <c r="BN42" t="s">
        <v>121</v>
      </c>
      <c r="BO42" t="s">
        <v>233</v>
      </c>
      <c r="BP42">
        <v>2</v>
      </c>
      <c r="BQ42">
        <v>4439.8389999999999</v>
      </c>
      <c r="BR42">
        <v>1.001706863846801E-2</v>
      </c>
      <c r="BS42">
        <v>0.37440287287243568</v>
      </c>
      <c r="BT42">
        <v>0.22320629193986538</v>
      </c>
      <c r="BU42">
        <v>12.037000000000001</v>
      </c>
      <c r="BV42">
        <v>0.22523339247211441</v>
      </c>
      <c r="BW42">
        <v>4.5046678494422885</v>
      </c>
      <c r="BX42">
        <v>0</v>
      </c>
      <c r="BY42">
        <v>10</v>
      </c>
      <c r="BZ42">
        <v>200</v>
      </c>
    </row>
    <row r="43" spans="1:78" ht="16.5">
      <c r="A43" s="125" t="str">
        <f t="shared" si="1"/>
        <v>동화운수</v>
      </c>
      <c r="B43" s="126" t="str">
        <f t="shared" si="2"/>
        <v>김성남</v>
      </c>
      <c r="C43" s="127" t="str">
        <f t="shared" si="3"/>
        <v>C</v>
      </c>
      <c r="D43" s="128">
        <f t="shared" si="4"/>
        <v>0.87620611179195995</v>
      </c>
      <c r="E43" s="129">
        <f t="shared" si="5"/>
        <v>9197</v>
      </c>
      <c r="F43" s="130" t="str">
        <f t="shared" si="6"/>
        <v>45</v>
      </c>
      <c r="G43" s="131" t="str">
        <f t="shared" si="7"/>
        <v>70바1822</v>
      </c>
      <c r="H43" s="132">
        <f t="shared" si="8"/>
        <v>2</v>
      </c>
      <c r="I43" s="133">
        <f t="shared" si="9"/>
        <v>2373.6709999999998</v>
      </c>
      <c r="J43" s="134">
        <f t="shared" si="10"/>
        <v>3.5460928232648238E-3</v>
      </c>
      <c r="K43" s="134">
        <f t="shared" si="11"/>
        <v>0.33500494874052128</v>
      </c>
      <c r="L43" s="134">
        <f t="shared" si="12"/>
        <v>0.14576577798692406</v>
      </c>
      <c r="M43" s="135">
        <f t="shared" si="13"/>
        <v>11.834</v>
      </c>
      <c r="N43" s="136">
        <f t="shared" si="14"/>
        <v>0.25277302541085095</v>
      </c>
      <c r="O43" s="136">
        <f t="shared" si="15"/>
        <v>5.518877721470246</v>
      </c>
      <c r="P43" s="227">
        <f t="shared" si="16"/>
        <v>0</v>
      </c>
      <c r="Q43" s="228">
        <f t="shared" si="17"/>
        <v>6</v>
      </c>
      <c r="R43" s="228">
        <f t="shared" si="18"/>
        <v>131</v>
      </c>
      <c r="T43">
        <v>507</v>
      </c>
      <c r="U43">
        <v>9197</v>
      </c>
      <c r="V43" t="s">
        <v>309</v>
      </c>
      <c r="W43">
        <v>2373.6709999999998</v>
      </c>
      <c r="X43">
        <v>1087.75</v>
      </c>
      <c r="Y43">
        <v>2.1819999999999999</v>
      </c>
      <c r="Z43">
        <v>11.834</v>
      </c>
      <c r="AA43">
        <v>147.491063</v>
      </c>
      <c r="AB43">
        <v>0.52301699999999995</v>
      </c>
      <c r="AC43">
        <v>49.410235999999998</v>
      </c>
      <c r="AD43" s="1">
        <v>346</v>
      </c>
      <c r="AE43">
        <v>6</v>
      </c>
      <c r="AF43">
        <v>131</v>
      </c>
      <c r="AG43">
        <v>74</v>
      </c>
      <c r="AH43">
        <v>16.093658999999999</v>
      </c>
      <c r="AI43">
        <v>691.9</v>
      </c>
      <c r="AJ43">
        <v>0</v>
      </c>
      <c r="AK43">
        <v>0</v>
      </c>
      <c r="AL43">
        <v>0</v>
      </c>
      <c r="AM43">
        <v>0.87620611179195995</v>
      </c>
      <c r="AN43" t="s">
        <v>69</v>
      </c>
      <c r="AO43">
        <v>2215.27</v>
      </c>
      <c r="AP43" t="s">
        <v>892</v>
      </c>
      <c r="AQ43" t="s">
        <v>117</v>
      </c>
      <c r="AR43" t="s">
        <v>121</v>
      </c>
      <c r="AS43" t="s">
        <v>117</v>
      </c>
      <c r="AT43" t="s">
        <v>121</v>
      </c>
      <c r="AU43" t="s">
        <v>237</v>
      </c>
      <c r="AV43" t="s">
        <v>309</v>
      </c>
      <c r="AW43" t="s">
        <v>69</v>
      </c>
      <c r="AX43">
        <v>9197</v>
      </c>
      <c r="AY43" t="s">
        <v>647</v>
      </c>
      <c r="AZ43">
        <v>12</v>
      </c>
      <c r="BA43" t="s">
        <v>758</v>
      </c>
      <c r="BB43">
        <v>2</v>
      </c>
      <c r="BC43">
        <v>1</v>
      </c>
      <c r="BE43" t="s">
        <v>69</v>
      </c>
      <c r="BF43">
        <v>0</v>
      </c>
      <c r="BG43" t="s">
        <v>576</v>
      </c>
      <c r="BI43" t="s">
        <v>117</v>
      </c>
      <c r="BJ43" t="s">
        <v>309</v>
      </c>
      <c r="BK43" t="s">
        <v>69</v>
      </c>
      <c r="BL43">
        <v>0.87620611179195995</v>
      </c>
      <c r="BM43">
        <v>9197</v>
      </c>
      <c r="BN43" t="s">
        <v>121</v>
      </c>
      <c r="BO43" t="s">
        <v>237</v>
      </c>
      <c r="BP43">
        <v>2</v>
      </c>
      <c r="BQ43">
        <v>2373.6709999999998</v>
      </c>
      <c r="BR43">
        <v>3.5460928232648238E-3</v>
      </c>
      <c r="BS43">
        <v>0.33500494874052128</v>
      </c>
      <c r="BT43">
        <v>0.14576577798692406</v>
      </c>
      <c r="BU43">
        <v>11.834</v>
      </c>
      <c r="BV43">
        <v>0.25277302541085095</v>
      </c>
      <c r="BW43">
        <v>5.518877721470246</v>
      </c>
      <c r="BX43">
        <v>0</v>
      </c>
      <c r="BY43">
        <v>6</v>
      </c>
      <c r="BZ43">
        <v>131</v>
      </c>
    </row>
    <row r="44" spans="1:78" ht="16.5">
      <c r="A44" s="108" t="str">
        <f t="shared" si="1"/>
        <v>동화운수</v>
      </c>
      <c r="B44" s="109" t="str">
        <f t="shared" si="2"/>
        <v>김성익</v>
      </c>
      <c r="C44" s="110" t="str">
        <f t="shared" si="3"/>
        <v>S</v>
      </c>
      <c r="D44" s="111">
        <f t="shared" si="4"/>
        <v>1.0900000000000001</v>
      </c>
      <c r="E44" s="112">
        <f t="shared" si="5"/>
        <v>3585</v>
      </c>
      <c r="F44" s="113" t="str">
        <f t="shared" si="6"/>
        <v>2-1</v>
      </c>
      <c r="G44" s="114" t="str">
        <f t="shared" si="7"/>
        <v>70바1941</v>
      </c>
      <c r="H44" s="115">
        <f t="shared" si="8"/>
        <v>1</v>
      </c>
      <c r="I44" s="116">
        <f t="shared" si="9"/>
        <v>5666.6459999999997</v>
      </c>
      <c r="J44" s="117">
        <f t="shared" si="10"/>
        <v>1.9111868611905086E-2</v>
      </c>
      <c r="K44" s="117">
        <f t="shared" si="11"/>
        <v>0.35207862313081778</v>
      </c>
      <c r="L44" s="117">
        <f t="shared" si="12"/>
        <v>0.25588328616257305</v>
      </c>
      <c r="M44" s="118">
        <f t="shared" si="13"/>
        <v>10.065</v>
      </c>
      <c r="N44" s="119">
        <f t="shared" si="14"/>
        <v>0.17647123183625729</v>
      </c>
      <c r="O44" s="119">
        <f t="shared" si="15"/>
        <v>5.2235484623532162</v>
      </c>
      <c r="P44" s="229">
        <f t="shared" si="16"/>
        <v>10</v>
      </c>
      <c r="Q44" s="230">
        <f t="shared" si="17"/>
        <v>10</v>
      </c>
      <c r="R44" s="230">
        <f t="shared" si="18"/>
        <v>296</v>
      </c>
      <c r="T44">
        <v>507</v>
      </c>
      <c r="U44">
        <v>3585</v>
      </c>
      <c r="V44" t="s">
        <v>310</v>
      </c>
      <c r="W44">
        <v>5666.6459999999997</v>
      </c>
      <c r="X44">
        <v>1999.1780000000001</v>
      </c>
      <c r="Y44">
        <v>2.8340000000000001</v>
      </c>
      <c r="Z44">
        <v>10.065</v>
      </c>
      <c r="AA44">
        <v>340.93986999999998</v>
      </c>
      <c r="AB44">
        <v>6.5159979999999997</v>
      </c>
      <c r="AC44">
        <v>120.03764</v>
      </c>
      <c r="AD44" s="1">
        <v>1450</v>
      </c>
      <c r="AE44">
        <v>10</v>
      </c>
      <c r="AF44">
        <v>296</v>
      </c>
      <c r="AG44">
        <v>69</v>
      </c>
      <c r="AH44">
        <v>16.620660000000001</v>
      </c>
      <c r="AI44">
        <v>499</v>
      </c>
      <c r="AJ44">
        <v>0</v>
      </c>
      <c r="AK44">
        <v>10</v>
      </c>
      <c r="AL44">
        <v>2972</v>
      </c>
      <c r="AM44">
        <v>1.0900000000000001</v>
      </c>
      <c r="AN44" t="s">
        <v>71</v>
      </c>
      <c r="AO44">
        <v>5666.6459999999997</v>
      </c>
      <c r="AP44" t="s">
        <v>893</v>
      </c>
      <c r="AQ44" t="s">
        <v>117</v>
      </c>
      <c r="AR44" t="s">
        <v>120</v>
      </c>
      <c r="AS44" t="s">
        <v>117</v>
      </c>
      <c r="AT44" t="s">
        <v>120</v>
      </c>
      <c r="AU44" t="s">
        <v>228</v>
      </c>
      <c r="AV44" t="s">
        <v>310</v>
      </c>
      <c r="AW44" t="s">
        <v>71</v>
      </c>
      <c r="AX44">
        <v>3585</v>
      </c>
      <c r="AY44" t="s">
        <v>675</v>
      </c>
      <c r="AZ44">
        <v>4</v>
      </c>
      <c r="BA44" t="s">
        <v>752</v>
      </c>
      <c r="BB44">
        <v>1</v>
      </c>
      <c r="BC44">
        <v>1</v>
      </c>
      <c r="BE44" t="s">
        <v>71</v>
      </c>
      <c r="BF44">
        <v>0</v>
      </c>
      <c r="BG44" t="s">
        <v>576</v>
      </c>
      <c r="BI44" t="s">
        <v>117</v>
      </c>
      <c r="BJ44" t="s">
        <v>310</v>
      </c>
      <c r="BK44" t="s">
        <v>71</v>
      </c>
      <c r="BL44">
        <v>1.0900000000000001</v>
      </c>
      <c r="BM44">
        <v>3585</v>
      </c>
      <c r="BN44" t="s">
        <v>120</v>
      </c>
      <c r="BO44" t="s">
        <v>228</v>
      </c>
      <c r="BP44">
        <v>1</v>
      </c>
      <c r="BQ44">
        <v>5666.6459999999997</v>
      </c>
      <c r="BR44">
        <v>1.9111868611905086E-2</v>
      </c>
      <c r="BS44">
        <v>0.35207862313081778</v>
      </c>
      <c r="BT44">
        <v>0.25588328616257305</v>
      </c>
      <c r="BU44">
        <v>10.065</v>
      </c>
      <c r="BV44">
        <v>0.17647123183625729</v>
      </c>
      <c r="BW44">
        <v>5.2235484623532162</v>
      </c>
      <c r="BX44">
        <v>10</v>
      </c>
      <c r="BY44">
        <v>10</v>
      </c>
      <c r="BZ44">
        <v>296</v>
      </c>
    </row>
    <row r="45" spans="1:78" ht="16.5">
      <c r="A45" s="125" t="str">
        <f t="shared" si="1"/>
        <v>동화운수</v>
      </c>
      <c r="B45" s="126" t="str">
        <f t="shared" si="2"/>
        <v>김성진</v>
      </c>
      <c r="C45" s="127" t="str">
        <f t="shared" si="3"/>
        <v>A</v>
      </c>
      <c r="D45" s="128">
        <f t="shared" si="4"/>
        <v>0.99703703703703705</v>
      </c>
      <c r="E45" s="129">
        <f t="shared" si="5"/>
        <v>7975</v>
      </c>
      <c r="F45" s="130" t="str">
        <f t="shared" si="6"/>
        <v>급행95</v>
      </c>
      <c r="G45" s="131" t="str">
        <f t="shared" si="7"/>
        <v>70바1903</v>
      </c>
      <c r="H45" s="132">
        <f t="shared" si="8"/>
        <v>1</v>
      </c>
      <c r="I45" s="133">
        <f t="shared" si="9"/>
        <v>2321.6570000000002</v>
      </c>
      <c r="J45" s="134">
        <f t="shared" si="10"/>
        <v>1.1869272155912292E-2</v>
      </c>
      <c r="K45" s="134">
        <f t="shared" si="11"/>
        <v>0.34546232094704621</v>
      </c>
      <c r="L45" s="134">
        <f t="shared" si="12"/>
        <v>0.14429349382789963</v>
      </c>
      <c r="M45" s="135">
        <f t="shared" si="13"/>
        <v>8.923</v>
      </c>
      <c r="N45" s="136">
        <f t="shared" si="14"/>
        <v>4.3072684724746159E-2</v>
      </c>
      <c r="O45" s="136">
        <f t="shared" si="15"/>
        <v>5.7717397531159857</v>
      </c>
      <c r="P45" s="227">
        <f t="shared" si="16"/>
        <v>2</v>
      </c>
      <c r="Q45" s="228">
        <f t="shared" si="17"/>
        <v>1</v>
      </c>
      <c r="R45" s="228">
        <f t="shared" si="18"/>
        <v>134</v>
      </c>
      <c r="T45">
        <v>507</v>
      </c>
      <c r="U45">
        <v>7975</v>
      </c>
      <c r="V45" t="s">
        <v>311</v>
      </c>
      <c r="W45">
        <v>2321.6570000000002</v>
      </c>
      <c r="X45">
        <v>862.30200000000002</v>
      </c>
      <c r="Y45">
        <v>2.6920000000000002</v>
      </c>
      <c r="Z45">
        <v>8.923</v>
      </c>
      <c r="AA45">
        <v>141.56133399999999</v>
      </c>
      <c r="AB45">
        <v>1.6802299999999999</v>
      </c>
      <c r="AC45">
        <v>48.904107000000003</v>
      </c>
      <c r="AD45" s="1">
        <v>335</v>
      </c>
      <c r="AE45">
        <v>1</v>
      </c>
      <c r="AF45">
        <v>134</v>
      </c>
      <c r="AG45">
        <v>68</v>
      </c>
      <c r="AH45">
        <v>16.400361</v>
      </c>
      <c r="AI45">
        <v>542</v>
      </c>
      <c r="AJ45">
        <v>0</v>
      </c>
      <c r="AK45">
        <v>2</v>
      </c>
      <c r="AL45">
        <v>623</v>
      </c>
      <c r="AM45">
        <v>0.99703703703703705</v>
      </c>
      <c r="AN45" t="s">
        <v>66</v>
      </c>
      <c r="AO45">
        <v>2321.6570000000002</v>
      </c>
      <c r="AP45" t="s">
        <v>894</v>
      </c>
      <c r="AQ45" t="s">
        <v>117</v>
      </c>
      <c r="AR45" t="s">
        <v>122</v>
      </c>
      <c r="AS45" t="s">
        <v>117</v>
      </c>
      <c r="AT45" t="s">
        <v>122</v>
      </c>
      <c r="AU45" t="s">
        <v>274</v>
      </c>
      <c r="AV45" t="s">
        <v>311</v>
      </c>
      <c r="AW45" t="s">
        <v>66</v>
      </c>
      <c r="AX45">
        <v>7975</v>
      </c>
      <c r="AY45" t="s">
        <v>680</v>
      </c>
      <c r="AZ45">
        <v>1</v>
      </c>
      <c r="BA45" t="s">
        <v>603</v>
      </c>
      <c r="BB45">
        <v>1</v>
      </c>
      <c r="BC45">
        <v>1</v>
      </c>
      <c r="BE45" t="s">
        <v>66</v>
      </c>
      <c r="BF45">
        <v>0</v>
      </c>
      <c r="BG45" t="s">
        <v>576</v>
      </c>
      <c r="BI45" t="s">
        <v>117</v>
      </c>
      <c r="BJ45" t="s">
        <v>311</v>
      </c>
      <c r="BK45" t="s">
        <v>66</v>
      </c>
      <c r="BL45">
        <v>0.99703703703703705</v>
      </c>
      <c r="BM45">
        <v>7975</v>
      </c>
      <c r="BN45" t="s">
        <v>122</v>
      </c>
      <c r="BO45" t="s">
        <v>274</v>
      </c>
      <c r="BP45">
        <v>1</v>
      </c>
      <c r="BQ45">
        <v>2321.6570000000002</v>
      </c>
      <c r="BR45">
        <v>1.1869272155912292E-2</v>
      </c>
      <c r="BS45">
        <v>0.34546232094704621</v>
      </c>
      <c r="BT45">
        <v>0.14429349382789963</v>
      </c>
      <c r="BU45">
        <v>8.923</v>
      </c>
      <c r="BV45">
        <v>4.3072684724746159E-2</v>
      </c>
      <c r="BW45">
        <v>5.7717397531159857</v>
      </c>
      <c r="BX45">
        <v>2</v>
      </c>
      <c r="BY45">
        <v>1</v>
      </c>
      <c r="BZ45">
        <v>134</v>
      </c>
    </row>
    <row r="46" spans="1:78" ht="16.5">
      <c r="A46" s="108" t="str">
        <f t="shared" si="1"/>
        <v>동화운수</v>
      </c>
      <c r="B46" s="109" t="str">
        <f t="shared" si="2"/>
        <v>김성찬</v>
      </c>
      <c r="C46" s="110" t="str">
        <f t="shared" si="3"/>
        <v>F</v>
      </c>
      <c r="D46" s="111">
        <f t="shared" si="4"/>
        <v>0.74919999999999998</v>
      </c>
      <c r="E46" s="112">
        <f t="shared" si="5"/>
        <v>1999</v>
      </c>
      <c r="F46" s="113" t="str">
        <f t="shared" si="6"/>
        <v>2</v>
      </c>
      <c r="G46" s="114" t="str">
        <f t="shared" si="7"/>
        <v>70바1912</v>
      </c>
      <c r="H46" s="115">
        <f t="shared" si="8"/>
        <v>1</v>
      </c>
      <c r="I46" s="116">
        <f t="shared" si="9"/>
        <v>2722.172</v>
      </c>
      <c r="J46" s="117">
        <f t="shared" si="10"/>
        <v>7.7069683502734767E-3</v>
      </c>
      <c r="K46" s="117">
        <f t="shared" si="11"/>
        <v>0.3458961526694746</v>
      </c>
      <c r="L46" s="117">
        <f t="shared" si="12"/>
        <v>0.33172040561727911</v>
      </c>
      <c r="M46" s="118">
        <f t="shared" si="13"/>
        <v>13.125</v>
      </c>
      <c r="N46" s="119">
        <f t="shared" si="14"/>
        <v>0</v>
      </c>
      <c r="O46" s="119">
        <f t="shared" si="15"/>
        <v>12.783909319469894</v>
      </c>
      <c r="P46" s="229">
        <f t="shared" si="16"/>
        <v>2</v>
      </c>
      <c r="Q46" s="230">
        <f t="shared" si="17"/>
        <v>0</v>
      </c>
      <c r="R46" s="230">
        <f t="shared" si="18"/>
        <v>348</v>
      </c>
      <c r="T46">
        <v>507</v>
      </c>
      <c r="U46">
        <v>1999</v>
      </c>
      <c r="V46" t="s">
        <v>312</v>
      </c>
      <c r="W46">
        <v>2722.172</v>
      </c>
      <c r="X46">
        <v>1453.396</v>
      </c>
      <c r="Y46">
        <v>1.873</v>
      </c>
      <c r="Z46">
        <v>13.125</v>
      </c>
      <c r="AA46">
        <v>180.998278</v>
      </c>
      <c r="AB46">
        <v>1.3949480000000001</v>
      </c>
      <c r="AC46">
        <v>62.606608000000001</v>
      </c>
      <c r="AD46" s="1">
        <v>903</v>
      </c>
      <c r="AE46">
        <v>0</v>
      </c>
      <c r="AF46">
        <v>348</v>
      </c>
      <c r="AG46">
        <v>71</v>
      </c>
      <c r="AH46">
        <v>15.039766999999999</v>
      </c>
      <c r="AI46">
        <v>676.2</v>
      </c>
      <c r="AJ46">
        <v>0</v>
      </c>
      <c r="AK46">
        <v>2</v>
      </c>
      <c r="AL46">
        <v>200</v>
      </c>
      <c r="AM46">
        <v>0.74919999999999998</v>
      </c>
      <c r="AN46" t="s">
        <v>70</v>
      </c>
      <c r="AO46">
        <v>2722.172</v>
      </c>
      <c r="AP46" t="s">
        <v>895</v>
      </c>
      <c r="AQ46" t="s">
        <v>117</v>
      </c>
      <c r="AR46" t="s">
        <v>119</v>
      </c>
      <c r="AS46" t="s">
        <v>117</v>
      </c>
      <c r="AT46" t="s">
        <v>119</v>
      </c>
      <c r="AU46" t="s">
        <v>209</v>
      </c>
      <c r="AV46" t="s">
        <v>312</v>
      </c>
      <c r="AW46" t="s">
        <v>70</v>
      </c>
      <c r="AX46">
        <v>1999</v>
      </c>
      <c r="AY46" t="s">
        <v>640</v>
      </c>
      <c r="AZ46">
        <v>10</v>
      </c>
      <c r="BA46" t="s">
        <v>774</v>
      </c>
      <c r="BB46">
        <v>1</v>
      </c>
      <c r="BC46">
        <v>1</v>
      </c>
      <c r="BE46" t="s">
        <v>70</v>
      </c>
      <c r="BF46">
        <v>0</v>
      </c>
      <c r="BG46" t="s">
        <v>576</v>
      </c>
      <c r="BI46" t="s">
        <v>117</v>
      </c>
      <c r="BJ46" t="s">
        <v>312</v>
      </c>
      <c r="BK46" t="s">
        <v>70</v>
      </c>
      <c r="BL46">
        <v>0.74919999999999998</v>
      </c>
      <c r="BM46">
        <v>1999</v>
      </c>
      <c r="BN46" t="s">
        <v>119</v>
      </c>
      <c r="BO46" t="s">
        <v>209</v>
      </c>
      <c r="BP46">
        <v>1</v>
      </c>
      <c r="BQ46">
        <v>2722.172</v>
      </c>
      <c r="BR46">
        <v>7.7069683502734767E-3</v>
      </c>
      <c r="BS46">
        <v>0.3458961526694746</v>
      </c>
      <c r="BT46">
        <v>0.33172040561727911</v>
      </c>
      <c r="BU46">
        <v>13.125</v>
      </c>
      <c r="BV46">
        <v>0</v>
      </c>
      <c r="BW46">
        <v>12.783909319469894</v>
      </c>
      <c r="BX46">
        <v>2</v>
      </c>
      <c r="BY46">
        <v>0</v>
      </c>
      <c r="BZ46">
        <v>348</v>
      </c>
    </row>
    <row r="47" spans="1:78" ht="16.5">
      <c r="A47" s="125" t="str">
        <f t="shared" si="1"/>
        <v>동화운수</v>
      </c>
      <c r="B47" s="126" t="str">
        <f t="shared" si="2"/>
        <v>김수민</v>
      </c>
      <c r="C47" s="127" t="str">
        <f t="shared" si="3"/>
        <v>F</v>
      </c>
      <c r="D47" s="128">
        <f t="shared" si="4"/>
        <v>0.71918509580218493</v>
      </c>
      <c r="E47" s="129">
        <f t="shared" si="5"/>
        <v>4464</v>
      </c>
      <c r="F47" s="130" t="str">
        <f t="shared" si="6"/>
        <v>급행95</v>
      </c>
      <c r="G47" s="131" t="str">
        <f t="shared" si="7"/>
        <v>70바1864</v>
      </c>
      <c r="H47" s="132">
        <f t="shared" si="8"/>
        <v>5</v>
      </c>
      <c r="I47" s="133">
        <f t="shared" si="9"/>
        <v>2186.9140000000002</v>
      </c>
      <c r="J47" s="134">
        <f t="shared" si="10"/>
        <v>2.6417950476835605E-2</v>
      </c>
      <c r="K47" s="134">
        <f t="shared" si="11"/>
        <v>0.40176458859877789</v>
      </c>
      <c r="L47" s="134">
        <f t="shared" si="12"/>
        <v>0.28487631429493793</v>
      </c>
      <c r="M47" s="135">
        <f t="shared" si="13"/>
        <v>20.196000000000002</v>
      </c>
      <c r="N47" s="136">
        <f t="shared" si="14"/>
        <v>1.1431633799957381</v>
      </c>
      <c r="O47" s="136">
        <f t="shared" si="15"/>
        <v>34.660713681470781</v>
      </c>
      <c r="P47" s="227">
        <f t="shared" si="16"/>
        <v>8</v>
      </c>
      <c r="Q47" s="228">
        <f t="shared" si="17"/>
        <v>25</v>
      </c>
      <c r="R47" s="228">
        <f t="shared" si="18"/>
        <v>758</v>
      </c>
      <c r="T47">
        <v>507</v>
      </c>
      <c r="U47">
        <v>4464</v>
      </c>
      <c r="V47" t="s">
        <v>313</v>
      </c>
      <c r="W47">
        <v>2186.9140000000002</v>
      </c>
      <c r="X47">
        <v>1163.5050000000001</v>
      </c>
      <c r="Y47">
        <v>1.88</v>
      </c>
      <c r="Z47">
        <v>20.196000000000002</v>
      </c>
      <c r="AA47">
        <v>125.84882399999999</v>
      </c>
      <c r="AB47">
        <v>3.324668</v>
      </c>
      <c r="AC47">
        <v>50.561601000000003</v>
      </c>
      <c r="AD47" s="1">
        <v>623</v>
      </c>
      <c r="AE47">
        <v>25</v>
      </c>
      <c r="AF47">
        <v>758</v>
      </c>
      <c r="AG47">
        <v>73</v>
      </c>
      <c r="AH47">
        <v>17.377309</v>
      </c>
      <c r="AI47">
        <v>1743.4</v>
      </c>
      <c r="AJ47">
        <v>0</v>
      </c>
      <c r="AK47">
        <v>8</v>
      </c>
      <c r="AL47">
        <v>1553</v>
      </c>
      <c r="AM47">
        <v>0.71918509580218493</v>
      </c>
      <c r="AN47" t="s">
        <v>70</v>
      </c>
      <c r="AO47">
        <v>619.43200000000002</v>
      </c>
      <c r="AP47" t="s">
        <v>896</v>
      </c>
      <c r="AQ47" t="s">
        <v>117</v>
      </c>
      <c r="AR47" t="s">
        <v>122</v>
      </c>
      <c r="AS47" t="s">
        <v>117</v>
      </c>
      <c r="AT47" t="s">
        <v>122</v>
      </c>
      <c r="AU47" t="s">
        <v>273</v>
      </c>
      <c r="AV47" t="s">
        <v>313</v>
      </c>
      <c r="AW47" t="s">
        <v>70</v>
      </c>
      <c r="AX47">
        <v>4464</v>
      </c>
      <c r="AY47" t="s">
        <v>683</v>
      </c>
      <c r="AZ47">
        <v>4</v>
      </c>
      <c r="BA47" t="s">
        <v>690</v>
      </c>
      <c r="BB47">
        <v>5</v>
      </c>
      <c r="BC47">
        <v>1</v>
      </c>
      <c r="BE47" t="s">
        <v>70</v>
      </c>
      <c r="BF47">
        <v>0</v>
      </c>
      <c r="BG47" t="s">
        <v>576</v>
      </c>
      <c r="BI47" t="s">
        <v>117</v>
      </c>
      <c r="BJ47" t="s">
        <v>313</v>
      </c>
      <c r="BK47" t="s">
        <v>70</v>
      </c>
      <c r="BL47">
        <v>0.71918509580218493</v>
      </c>
      <c r="BM47">
        <v>4464</v>
      </c>
      <c r="BN47" t="s">
        <v>122</v>
      </c>
      <c r="BO47" t="s">
        <v>273</v>
      </c>
      <c r="BP47">
        <v>5</v>
      </c>
      <c r="BQ47">
        <v>2186.9140000000002</v>
      </c>
      <c r="BR47">
        <v>2.6417950476835605E-2</v>
      </c>
      <c r="BS47">
        <v>0.40176458859877789</v>
      </c>
      <c r="BT47">
        <v>0.28487631429493793</v>
      </c>
      <c r="BU47">
        <v>20.196000000000002</v>
      </c>
      <c r="BV47">
        <v>1.1431633799957381</v>
      </c>
      <c r="BW47">
        <v>34.660713681470781</v>
      </c>
      <c r="BX47">
        <v>8</v>
      </c>
      <c r="BY47">
        <v>25</v>
      </c>
      <c r="BZ47">
        <v>758</v>
      </c>
    </row>
    <row r="48" spans="1:78" ht="16.5">
      <c r="A48" s="108" t="str">
        <f t="shared" si="1"/>
        <v>동화운수</v>
      </c>
      <c r="B48" s="109" t="str">
        <f t="shared" si="2"/>
        <v>김승남</v>
      </c>
      <c r="C48" s="110" t="str">
        <f t="shared" si="3"/>
        <v>S</v>
      </c>
      <c r="D48" s="111">
        <f t="shared" si="4"/>
        <v>1.0330671187242928</v>
      </c>
      <c r="E48" s="112">
        <f t="shared" si="5"/>
        <v>5008</v>
      </c>
      <c r="F48" s="113" t="str">
        <f t="shared" si="6"/>
        <v>2</v>
      </c>
      <c r="G48" s="114" t="str">
        <f t="shared" si="7"/>
        <v>70바1930</v>
      </c>
      <c r="H48" s="115">
        <f t="shared" si="8"/>
        <v>4</v>
      </c>
      <c r="I48" s="116">
        <f t="shared" si="9"/>
        <v>1623.472</v>
      </c>
      <c r="J48" s="117">
        <f t="shared" si="10"/>
        <v>5.5432545524494109E-3</v>
      </c>
      <c r="K48" s="117">
        <f t="shared" si="11"/>
        <v>0.2895432003780421</v>
      </c>
      <c r="L48" s="117">
        <f t="shared" si="12"/>
        <v>0.23776203100515439</v>
      </c>
      <c r="M48" s="118">
        <f t="shared" si="13"/>
        <v>11.276</v>
      </c>
      <c r="N48" s="119">
        <f t="shared" si="14"/>
        <v>0</v>
      </c>
      <c r="O48" s="119">
        <f t="shared" si="15"/>
        <v>5.1124996304217136</v>
      </c>
      <c r="P48" s="229">
        <f t="shared" si="16"/>
        <v>0</v>
      </c>
      <c r="Q48" s="230">
        <f t="shared" si="17"/>
        <v>0</v>
      </c>
      <c r="R48" s="230">
        <f t="shared" si="18"/>
        <v>83</v>
      </c>
      <c r="T48">
        <v>507</v>
      </c>
      <c r="U48">
        <v>5008</v>
      </c>
      <c r="V48" t="s">
        <v>314</v>
      </c>
      <c r="W48">
        <v>1623.472</v>
      </c>
      <c r="X48">
        <v>651.63300000000004</v>
      </c>
      <c r="Y48">
        <v>2.4910000000000001</v>
      </c>
      <c r="Z48">
        <v>11.276</v>
      </c>
      <c r="AA48">
        <v>88.233545000000007</v>
      </c>
      <c r="AB48">
        <v>0.48910100000000001</v>
      </c>
      <c r="AC48">
        <v>25.547422999999998</v>
      </c>
      <c r="AD48" s="1">
        <v>386</v>
      </c>
      <c r="AE48">
        <v>0</v>
      </c>
      <c r="AF48">
        <v>83</v>
      </c>
      <c r="AG48">
        <v>72</v>
      </c>
      <c r="AH48">
        <v>18.399713999999999</v>
      </c>
      <c r="AI48">
        <v>141.4</v>
      </c>
      <c r="AJ48">
        <v>0</v>
      </c>
      <c r="AK48">
        <v>0</v>
      </c>
      <c r="AL48">
        <v>0</v>
      </c>
      <c r="AM48">
        <v>1.0330671187242928</v>
      </c>
      <c r="AN48" t="s">
        <v>71</v>
      </c>
      <c r="AO48">
        <v>1044.318</v>
      </c>
      <c r="AP48" t="s">
        <v>897</v>
      </c>
      <c r="AQ48" t="s">
        <v>117</v>
      </c>
      <c r="AR48" t="s">
        <v>119</v>
      </c>
      <c r="AS48" t="s">
        <v>117</v>
      </c>
      <c r="AT48" t="s">
        <v>119</v>
      </c>
      <c r="AU48" t="s">
        <v>217</v>
      </c>
      <c r="AV48" t="s">
        <v>314</v>
      </c>
      <c r="AW48" t="s">
        <v>71</v>
      </c>
      <c r="AX48">
        <v>5008</v>
      </c>
      <c r="AY48" t="s">
        <v>666</v>
      </c>
      <c r="AZ48">
        <v>4</v>
      </c>
      <c r="BA48" t="s">
        <v>720</v>
      </c>
      <c r="BB48">
        <v>4</v>
      </c>
      <c r="BC48">
        <v>1</v>
      </c>
      <c r="BE48" t="s">
        <v>69</v>
      </c>
      <c r="BF48">
        <v>3</v>
      </c>
      <c r="BG48" t="s">
        <v>575</v>
      </c>
      <c r="BI48" t="s">
        <v>117</v>
      </c>
      <c r="BJ48" t="s">
        <v>314</v>
      </c>
      <c r="BK48" t="s">
        <v>71</v>
      </c>
      <c r="BL48">
        <v>1.0330671187242928</v>
      </c>
      <c r="BM48">
        <v>5008</v>
      </c>
      <c r="BN48" t="s">
        <v>119</v>
      </c>
      <c r="BO48" t="s">
        <v>217</v>
      </c>
      <c r="BP48">
        <v>4</v>
      </c>
      <c r="BQ48">
        <v>1623.472</v>
      </c>
      <c r="BR48">
        <v>5.5432545524494109E-3</v>
      </c>
      <c r="BS48">
        <v>0.2895432003780421</v>
      </c>
      <c r="BT48">
        <v>0.23776203100515439</v>
      </c>
      <c r="BU48">
        <v>11.276</v>
      </c>
      <c r="BV48">
        <v>0</v>
      </c>
      <c r="BW48">
        <v>5.1124996304217136</v>
      </c>
      <c r="BX48">
        <v>0</v>
      </c>
      <c r="BY48">
        <v>0</v>
      </c>
      <c r="BZ48">
        <v>83</v>
      </c>
    </row>
    <row r="49" spans="1:78" ht="16.5">
      <c r="A49" s="125" t="str">
        <f t="shared" si="1"/>
        <v>동화운수</v>
      </c>
      <c r="B49" s="126" t="str">
        <f t="shared" si="2"/>
        <v>김연철</v>
      </c>
      <c r="C49" s="127" t="str">
        <f t="shared" si="3"/>
        <v>F</v>
      </c>
      <c r="D49" s="128">
        <f t="shared" si="4"/>
        <v>0.75338303040678622</v>
      </c>
      <c r="E49" s="129">
        <f t="shared" si="5"/>
        <v>2807</v>
      </c>
      <c r="F49" s="130" t="str">
        <f t="shared" si="6"/>
        <v>2</v>
      </c>
      <c r="G49" s="131" t="str">
        <f t="shared" si="7"/>
        <v>70바1923</v>
      </c>
      <c r="H49" s="132">
        <f t="shared" si="8"/>
        <v>6</v>
      </c>
      <c r="I49" s="133">
        <f t="shared" si="9"/>
        <v>4533.0360000000001</v>
      </c>
      <c r="J49" s="134">
        <f t="shared" si="10"/>
        <v>1.9118006521635405E-2</v>
      </c>
      <c r="K49" s="134">
        <f t="shared" si="11"/>
        <v>0.40000504463132608</v>
      </c>
      <c r="L49" s="134">
        <f t="shared" si="12"/>
        <v>0.30884378593066547</v>
      </c>
      <c r="M49" s="135">
        <f t="shared" si="13"/>
        <v>19.542000000000002</v>
      </c>
      <c r="N49" s="136">
        <f t="shared" si="14"/>
        <v>0.43468244274145523</v>
      </c>
      <c r="O49" s="136">
        <f t="shared" si="15"/>
        <v>54.335305342681906</v>
      </c>
      <c r="P49" s="227">
        <f t="shared" si="16"/>
        <v>70</v>
      </c>
      <c r="Q49" s="228">
        <f t="shared" si="17"/>
        <v>24</v>
      </c>
      <c r="R49" s="228">
        <f t="shared" si="18"/>
        <v>4240</v>
      </c>
      <c r="T49">
        <v>507</v>
      </c>
      <c r="U49">
        <v>2807</v>
      </c>
      <c r="V49" t="s">
        <v>508</v>
      </c>
      <c r="W49">
        <v>4533.0360000000001</v>
      </c>
      <c r="X49">
        <v>2438.5880000000002</v>
      </c>
      <c r="Y49">
        <v>1.859</v>
      </c>
      <c r="Z49">
        <v>19.542000000000002</v>
      </c>
      <c r="AA49">
        <v>300.12103999999999</v>
      </c>
      <c r="AB49">
        <v>5.7377159999999998</v>
      </c>
      <c r="AC49">
        <v>120.04993</v>
      </c>
      <c r="AD49" s="1">
        <v>1400</v>
      </c>
      <c r="AE49">
        <v>24</v>
      </c>
      <c r="AF49">
        <v>4240</v>
      </c>
      <c r="AG49">
        <v>74</v>
      </c>
      <c r="AH49">
        <v>15.104025999999999</v>
      </c>
      <c r="AI49">
        <v>2411.1999999999998</v>
      </c>
      <c r="AJ49">
        <v>0</v>
      </c>
      <c r="AK49">
        <v>70</v>
      </c>
      <c r="AL49">
        <v>19752</v>
      </c>
      <c r="AM49">
        <v>0.75338303040678622</v>
      </c>
      <c r="AN49" t="s">
        <v>70</v>
      </c>
      <c r="AO49">
        <v>3623.9540000000002</v>
      </c>
      <c r="AP49" t="s">
        <v>898</v>
      </c>
      <c r="AQ49" t="s">
        <v>117</v>
      </c>
      <c r="AR49" t="s">
        <v>119</v>
      </c>
      <c r="AS49" t="s">
        <v>117</v>
      </c>
      <c r="AT49" t="s">
        <v>119</v>
      </c>
      <c r="AU49" t="s">
        <v>216</v>
      </c>
      <c r="AV49" t="s">
        <v>508</v>
      </c>
      <c r="AW49" t="s">
        <v>70</v>
      </c>
      <c r="AX49">
        <v>2807</v>
      </c>
      <c r="AY49" t="s">
        <v>640</v>
      </c>
      <c r="AZ49">
        <v>9</v>
      </c>
      <c r="BA49" t="s">
        <v>712</v>
      </c>
      <c r="BB49">
        <v>6</v>
      </c>
      <c r="BC49">
        <v>1</v>
      </c>
      <c r="BE49" t="s">
        <v>70</v>
      </c>
      <c r="BF49">
        <v>0</v>
      </c>
      <c r="BG49" t="s">
        <v>576</v>
      </c>
      <c r="BI49" t="s">
        <v>117</v>
      </c>
      <c r="BJ49" t="s">
        <v>508</v>
      </c>
      <c r="BK49" t="s">
        <v>70</v>
      </c>
      <c r="BL49">
        <v>0.75338303040678622</v>
      </c>
      <c r="BM49">
        <v>2807</v>
      </c>
      <c r="BN49" t="s">
        <v>119</v>
      </c>
      <c r="BO49" t="s">
        <v>216</v>
      </c>
      <c r="BP49">
        <v>6</v>
      </c>
      <c r="BQ49">
        <v>4533.0360000000001</v>
      </c>
      <c r="BR49">
        <v>1.9118006521635405E-2</v>
      </c>
      <c r="BS49">
        <v>0.40000504463132608</v>
      </c>
      <c r="BT49">
        <v>0.30884378593066547</v>
      </c>
      <c r="BU49">
        <v>19.542000000000002</v>
      </c>
      <c r="BV49">
        <v>0.43468244274145523</v>
      </c>
      <c r="BW49">
        <v>54.335305342681906</v>
      </c>
      <c r="BX49">
        <v>70</v>
      </c>
      <c r="BY49">
        <v>24</v>
      </c>
      <c r="BZ49">
        <v>4240</v>
      </c>
    </row>
    <row r="50" spans="1:78" ht="16.5">
      <c r="A50" s="108" t="str">
        <f t="shared" si="1"/>
        <v>동화운수</v>
      </c>
      <c r="B50" s="109" t="str">
        <f t="shared" si="2"/>
        <v>김연혁</v>
      </c>
      <c r="C50" s="110" t="str">
        <f t="shared" si="3"/>
        <v>F</v>
      </c>
      <c r="D50" s="111">
        <f t="shared" si="4"/>
        <v>0.74347650798241383</v>
      </c>
      <c r="E50" s="112">
        <f t="shared" si="5"/>
        <v>8241</v>
      </c>
      <c r="F50" s="113" t="str">
        <f t="shared" si="6"/>
        <v>45</v>
      </c>
      <c r="G50" s="114" t="str">
        <f t="shared" si="7"/>
        <v>70바1899</v>
      </c>
      <c r="H50" s="115">
        <f t="shared" si="8"/>
        <v>10</v>
      </c>
      <c r="I50" s="116">
        <f t="shared" si="9"/>
        <v>2318.8220000000001</v>
      </c>
      <c r="J50" s="117">
        <f t="shared" si="10"/>
        <v>2.175651997731121E-2</v>
      </c>
      <c r="K50" s="117">
        <f t="shared" si="11"/>
        <v>0.37564900594497325</v>
      </c>
      <c r="L50" s="117">
        <f t="shared" si="12"/>
        <v>0.26133959398349677</v>
      </c>
      <c r="M50" s="118">
        <f t="shared" si="13"/>
        <v>17.914000000000001</v>
      </c>
      <c r="N50" s="119">
        <f t="shared" si="14"/>
        <v>0.67970205745812784</v>
      </c>
      <c r="O50" s="119">
        <f t="shared" si="15"/>
        <v>68.649907803270921</v>
      </c>
      <c r="P50" s="229">
        <f t="shared" si="16"/>
        <v>4</v>
      </c>
      <c r="Q50" s="230">
        <f t="shared" si="17"/>
        <v>19</v>
      </c>
      <c r="R50" s="230">
        <f t="shared" si="18"/>
        <v>1963</v>
      </c>
      <c r="T50">
        <v>507</v>
      </c>
      <c r="U50">
        <v>8241</v>
      </c>
      <c r="V50" t="s">
        <v>474</v>
      </c>
      <c r="W50">
        <v>2318.8220000000001</v>
      </c>
      <c r="X50">
        <v>1241.3879999999999</v>
      </c>
      <c r="Y50">
        <v>1.8680000000000001</v>
      </c>
      <c r="Z50">
        <v>17.914000000000001</v>
      </c>
      <c r="AA50">
        <v>139.38162</v>
      </c>
      <c r="AB50">
        <v>3.0324589999999998</v>
      </c>
      <c r="AC50">
        <v>52.358567000000001</v>
      </c>
      <c r="AD50" s="1">
        <v>606</v>
      </c>
      <c r="AE50">
        <v>19</v>
      </c>
      <c r="AF50">
        <v>1963</v>
      </c>
      <c r="AG50">
        <v>73</v>
      </c>
      <c r="AH50">
        <v>16.636496999999999</v>
      </c>
      <c r="AI50">
        <v>1954.5</v>
      </c>
      <c r="AJ50">
        <v>0</v>
      </c>
      <c r="AK50">
        <v>4</v>
      </c>
      <c r="AL50">
        <v>793</v>
      </c>
      <c r="AM50">
        <v>0.74347650798241383</v>
      </c>
      <c r="AN50" t="s">
        <v>70</v>
      </c>
      <c r="AO50">
        <v>571.30700000000002</v>
      </c>
      <c r="AP50" t="s">
        <v>899</v>
      </c>
      <c r="AQ50" t="s">
        <v>117</v>
      </c>
      <c r="AR50" t="s">
        <v>121</v>
      </c>
      <c r="AS50" t="s">
        <v>117</v>
      </c>
      <c r="AT50" t="s">
        <v>121</v>
      </c>
      <c r="AU50" t="s">
        <v>258</v>
      </c>
      <c r="AV50" t="s">
        <v>474</v>
      </c>
      <c r="AW50" t="s">
        <v>70</v>
      </c>
      <c r="AX50">
        <v>8241</v>
      </c>
      <c r="AY50" t="s">
        <v>667</v>
      </c>
      <c r="AZ50">
        <v>9</v>
      </c>
      <c r="BA50" t="s">
        <v>668</v>
      </c>
      <c r="BB50">
        <v>10</v>
      </c>
      <c r="BC50">
        <v>1</v>
      </c>
      <c r="BE50" t="s">
        <v>70</v>
      </c>
      <c r="BF50">
        <v>0</v>
      </c>
      <c r="BG50" t="s">
        <v>576</v>
      </c>
      <c r="BI50" t="s">
        <v>117</v>
      </c>
      <c r="BJ50" t="s">
        <v>474</v>
      </c>
      <c r="BK50" t="s">
        <v>70</v>
      </c>
      <c r="BL50">
        <v>0.74347650798241383</v>
      </c>
      <c r="BM50">
        <v>8241</v>
      </c>
      <c r="BN50" t="s">
        <v>121</v>
      </c>
      <c r="BO50" t="s">
        <v>258</v>
      </c>
      <c r="BP50">
        <v>10</v>
      </c>
      <c r="BQ50">
        <v>2318.8220000000001</v>
      </c>
      <c r="BR50">
        <v>2.175651997731121E-2</v>
      </c>
      <c r="BS50">
        <v>0.37564900594497325</v>
      </c>
      <c r="BT50">
        <v>0.26133959398349677</v>
      </c>
      <c r="BU50">
        <v>17.914000000000001</v>
      </c>
      <c r="BV50">
        <v>0.67970205745812784</v>
      </c>
      <c r="BW50">
        <v>68.649907803270921</v>
      </c>
      <c r="BX50">
        <v>4</v>
      </c>
      <c r="BY50">
        <v>19</v>
      </c>
      <c r="BZ50">
        <v>1963</v>
      </c>
    </row>
    <row r="51" spans="1:78" ht="16.5">
      <c r="A51" s="125" t="str">
        <f t="shared" si="1"/>
        <v>동화운수</v>
      </c>
      <c r="B51" s="126" t="str">
        <f t="shared" si="2"/>
        <v>김영관</v>
      </c>
      <c r="C51" s="127" t="str">
        <f t="shared" si="3"/>
        <v>C</v>
      </c>
      <c r="D51" s="128">
        <f t="shared" si="4"/>
        <v>0.88668477150762348</v>
      </c>
      <c r="E51" s="129">
        <f t="shared" si="5"/>
        <v>5805</v>
      </c>
      <c r="F51" s="130" t="str">
        <f t="shared" si="6"/>
        <v>2</v>
      </c>
      <c r="G51" s="131" t="str">
        <f t="shared" si="7"/>
        <v>70바1817</v>
      </c>
      <c r="H51" s="132">
        <f t="shared" si="8"/>
        <v>7</v>
      </c>
      <c r="I51" s="133">
        <f t="shared" si="9"/>
        <v>2736.0590000000002</v>
      </c>
      <c r="J51" s="134">
        <f t="shared" si="10"/>
        <v>1.5279966593672542E-2</v>
      </c>
      <c r="K51" s="134">
        <f t="shared" si="11"/>
        <v>0.37063849590805886</v>
      </c>
      <c r="L51" s="134">
        <f t="shared" si="12"/>
        <v>0.25511145775730709</v>
      </c>
      <c r="M51" s="135">
        <f t="shared" si="13"/>
        <v>12.829000000000001</v>
      </c>
      <c r="N51" s="136">
        <f t="shared" si="14"/>
        <v>0.29239135559576745</v>
      </c>
      <c r="O51" s="136">
        <f t="shared" si="15"/>
        <v>24.816716306190763</v>
      </c>
      <c r="P51" s="227">
        <f t="shared" si="16"/>
        <v>13</v>
      </c>
      <c r="Q51" s="228">
        <f t="shared" si="17"/>
        <v>8</v>
      </c>
      <c r="R51" s="228">
        <f t="shared" si="18"/>
        <v>679</v>
      </c>
      <c r="T51">
        <v>507</v>
      </c>
      <c r="U51">
        <v>5805</v>
      </c>
      <c r="V51" t="s">
        <v>315</v>
      </c>
      <c r="W51">
        <v>2736.0590000000002</v>
      </c>
      <c r="X51">
        <v>1337.307</v>
      </c>
      <c r="Y51">
        <v>2.0459999999999998</v>
      </c>
      <c r="Z51">
        <v>12.829000000000001</v>
      </c>
      <c r="AA51">
        <v>182.952167</v>
      </c>
      <c r="AB51">
        <v>2.7955030000000001</v>
      </c>
      <c r="AC51">
        <v>67.809116000000003</v>
      </c>
      <c r="AD51" s="1">
        <v>698</v>
      </c>
      <c r="AE51">
        <v>8</v>
      </c>
      <c r="AF51">
        <v>679</v>
      </c>
      <c r="AG51">
        <v>75</v>
      </c>
      <c r="AH51">
        <v>14.955050999999999</v>
      </c>
      <c r="AI51">
        <v>1190</v>
      </c>
      <c r="AJ51">
        <v>0</v>
      </c>
      <c r="AK51">
        <v>13</v>
      </c>
      <c r="AL51">
        <v>5386</v>
      </c>
      <c r="AM51">
        <v>0.88668477150762348</v>
      </c>
      <c r="AN51" t="s">
        <v>69</v>
      </c>
      <c r="AO51">
        <v>1202.538</v>
      </c>
      <c r="AP51" t="s">
        <v>900</v>
      </c>
      <c r="AQ51" t="s">
        <v>117</v>
      </c>
      <c r="AR51" t="s">
        <v>119</v>
      </c>
      <c r="AS51" t="s">
        <v>117</v>
      </c>
      <c r="AT51" t="s">
        <v>119</v>
      </c>
      <c r="AU51" t="s">
        <v>190</v>
      </c>
      <c r="AV51" t="s">
        <v>315</v>
      </c>
      <c r="AW51" t="s">
        <v>69</v>
      </c>
      <c r="AX51">
        <v>5805</v>
      </c>
      <c r="AY51" t="s">
        <v>651</v>
      </c>
      <c r="AZ51">
        <v>4</v>
      </c>
      <c r="BA51" t="s">
        <v>202</v>
      </c>
      <c r="BB51">
        <v>7</v>
      </c>
      <c r="BC51">
        <v>1</v>
      </c>
      <c r="BE51" t="s">
        <v>69</v>
      </c>
      <c r="BF51">
        <v>0</v>
      </c>
      <c r="BG51" t="s">
        <v>576</v>
      </c>
      <c r="BI51" t="s">
        <v>117</v>
      </c>
      <c r="BJ51" t="s">
        <v>315</v>
      </c>
      <c r="BK51" t="s">
        <v>69</v>
      </c>
      <c r="BL51">
        <v>0.88668477150762348</v>
      </c>
      <c r="BM51">
        <v>5805</v>
      </c>
      <c r="BN51" t="s">
        <v>119</v>
      </c>
      <c r="BO51" t="s">
        <v>190</v>
      </c>
      <c r="BP51">
        <v>7</v>
      </c>
      <c r="BQ51">
        <v>2736.0590000000002</v>
      </c>
      <c r="BR51">
        <v>1.5279966593672542E-2</v>
      </c>
      <c r="BS51">
        <v>0.37063849590805886</v>
      </c>
      <c r="BT51">
        <v>0.25511145775730709</v>
      </c>
      <c r="BU51">
        <v>12.829000000000001</v>
      </c>
      <c r="BV51">
        <v>0.29239135559576745</v>
      </c>
      <c r="BW51">
        <v>24.816716306190763</v>
      </c>
      <c r="BX51">
        <v>13</v>
      </c>
      <c r="BY51">
        <v>8</v>
      </c>
      <c r="BZ51">
        <v>679</v>
      </c>
    </row>
    <row r="52" spans="1:78" ht="16.5">
      <c r="A52" s="108" t="str">
        <f t="shared" si="1"/>
        <v>동화운수</v>
      </c>
      <c r="B52" s="109" t="str">
        <f t="shared" si="2"/>
        <v>김영덕</v>
      </c>
      <c r="C52" s="110" t="str">
        <f t="shared" si="3"/>
        <v>A</v>
      </c>
      <c r="D52" s="111">
        <f t="shared" si="4"/>
        <v>0.9817335293755185</v>
      </c>
      <c r="E52" s="112">
        <f t="shared" si="5"/>
        <v>5450</v>
      </c>
      <c r="F52" s="113" t="str">
        <f t="shared" si="6"/>
        <v>45</v>
      </c>
      <c r="G52" s="114" t="str">
        <f t="shared" si="7"/>
        <v>70바1944</v>
      </c>
      <c r="H52" s="115">
        <f t="shared" si="8"/>
        <v>11</v>
      </c>
      <c r="I52" s="116">
        <f t="shared" si="9"/>
        <v>3007.3379999999997</v>
      </c>
      <c r="J52" s="117">
        <f t="shared" si="10"/>
        <v>9.2653770154910338E-3</v>
      </c>
      <c r="K52" s="117">
        <f t="shared" si="11"/>
        <v>0.34559842196627566</v>
      </c>
      <c r="L52" s="117">
        <f t="shared" si="12"/>
        <v>8.346251734923045E-2</v>
      </c>
      <c r="M52" s="118">
        <f t="shared" si="13"/>
        <v>10.563000000000001</v>
      </c>
      <c r="N52" s="119">
        <f t="shared" si="14"/>
        <v>0</v>
      </c>
      <c r="O52" s="119">
        <f t="shared" si="15"/>
        <v>7.4484477634372999</v>
      </c>
      <c r="P52" s="229">
        <f t="shared" si="16"/>
        <v>2</v>
      </c>
      <c r="Q52" s="230">
        <f t="shared" si="17"/>
        <v>0</v>
      </c>
      <c r="R52" s="230">
        <f t="shared" si="18"/>
        <v>224</v>
      </c>
      <c r="T52">
        <v>507</v>
      </c>
      <c r="U52">
        <v>5450</v>
      </c>
      <c r="V52" t="s">
        <v>546</v>
      </c>
      <c r="W52">
        <v>3007.3380000000002</v>
      </c>
      <c r="X52">
        <v>1248.384</v>
      </c>
      <c r="Y52">
        <v>2.4089999999999998</v>
      </c>
      <c r="Z52">
        <v>10.563000000000001</v>
      </c>
      <c r="AA52">
        <v>188.32854800000001</v>
      </c>
      <c r="AB52">
        <v>1.7449349999999999</v>
      </c>
      <c r="AC52">
        <v>65.086049000000003</v>
      </c>
      <c r="AD52" s="1">
        <v>251</v>
      </c>
      <c r="AE52">
        <v>0</v>
      </c>
      <c r="AF52">
        <v>224</v>
      </c>
      <c r="AG52">
        <v>70</v>
      </c>
      <c r="AH52">
        <v>15.968572</v>
      </c>
      <c r="AI52">
        <v>150.9</v>
      </c>
      <c r="AJ52">
        <v>0</v>
      </c>
      <c r="AK52">
        <v>2</v>
      </c>
      <c r="AL52">
        <v>1338</v>
      </c>
      <c r="AM52">
        <v>0.9817335293755185</v>
      </c>
      <c r="AN52" t="s">
        <v>66</v>
      </c>
      <c r="AO52">
        <v>546.27499999999998</v>
      </c>
      <c r="AP52" t="s">
        <v>901</v>
      </c>
      <c r="AQ52" t="s">
        <v>117</v>
      </c>
      <c r="AR52" t="s">
        <v>121</v>
      </c>
      <c r="AS52" t="s">
        <v>117</v>
      </c>
      <c r="AT52" t="s">
        <v>121</v>
      </c>
      <c r="AU52" t="s">
        <v>265</v>
      </c>
      <c r="AV52" t="s">
        <v>546</v>
      </c>
      <c r="AW52" t="s">
        <v>66</v>
      </c>
      <c r="AX52">
        <v>5450</v>
      </c>
      <c r="AY52" t="s">
        <v>653</v>
      </c>
      <c r="AZ52">
        <v>3</v>
      </c>
      <c r="BA52" t="s">
        <v>594</v>
      </c>
      <c r="BB52">
        <v>11</v>
      </c>
      <c r="BC52">
        <v>1</v>
      </c>
      <c r="BE52" t="s">
        <v>69</v>
      </c>
      <c r="BF52">
        <v>2</v>
      </c>
      <c r="BG52" t="s">
        <v>575</v>
      </c>
      <c r="BI52" t="s">
        <v>117</v>
      </c>
      <c r="BJ52" t="s">
        <v>546</v>
      </c>
      <c r="BK52" t="s">
        <v>66</v>
      </c>
      <c r="BL52">
        <v>0.9817335293755185</v>
      </c>
      <c r="BM52">
        <v>5450</v>
      </c>
      <c r="BN52" t="s">
        <v>121</v>
      </c>
      <c r="BO52" t="s">
        <v>265</v>
      </c>
      <c r="BP52">
        <v>11</v>
      </c>
      <c r="BQ52">
        <v>3007.3379999999997</v>
      </c>
      <c r="BR52">
        <v>9.2653770154910338E-3</v>
      </c>
      <c r="BS52">
        <v>0.34559842196627566</v>
      </c>
      <c r="BT52">
        <v>8.346251734923045E-2</v>
      </c>
      <c r="BU52">
        <v>10.563000000000001</v>
      </c>
      <c r="BV52">
        <v>0</v>
      </c>
      <c r="BW52">
        <v>7.4484477634372999</v>
      </c>
      <c r="BX52">
        <v>2</v>
      </c>
      <c r="BY52">
        <v>0</v>
      </c>
      <c r="BZ52">
        <v>224</v>
      </c>
    </row>
    <row r="53" spans="1:78" ht="16.5">
      <c r="A53" s="125" t="str">
        <f t="shared" si="1"/>
        <v>동화운수</v>
      </c>
      <c r="B53" s="126" t="str">
        <f t="shared" si="2"/>
        <v>김영삼</v>
      </c>
      <c r="C53" s="127" t="str">
        <f t="shared" si="3"/>
        <v>D</v>
      </c>
      <c r="D53" s="128">
        <f t="shared" si="4"/>
        <v>0.83934602978843698</v>
      </c>
      <c r="E53" s="129">
        <f t="shared" si="5"/>
        <v>4598</v>
      </c>
      <c r="F53" s="130" t="str">
        <f t="shared" si="6"/>
        <v>2</v>
      </c>
      <c r="G53" s="131" t="str">
        <f t="shared" si="7"/>
        <v>70바1921</v>
      </c>
      <c r="H53" s="132">
        <f t="shared" si="8"/>
        <v>15</v>
      </c>
      <c r="I53" s="133">
        <f t="shared" si="9"/>
        <v>4667.3510000000006</v>
      </c>
      <c r="J53" s="134">
        <f t="shared" si="10"/>
        <v>1.0810765700342465E-2</v>
      </c>
      <c r="K53" s="134">
        <f t="shared" si="11"/>
        <v>0.39916179932492618</v>
      </c>
      <c r="L53" s="134">
        <f t="shared" si="12"/>
        <v>0.21575407549164394</v>
      </c>
      <c r="M53" s="135">
        <f t="shared" si="13"/>
        <v>14.35</v>
      </c>
      <c r="N53" s="136">
        <f t="shared" si="14"/>
        <v>0.474992439703668</v>
      </c>
      <c r="O53" s="136">
        <f t="shared" si="15"/>
        <v>51.412276926020823</v>
      </c>
      <c r="P53" s="227">
        <f t="shared" si="16"/>
        <v>7</v>
      </c>
      <c r="Q53" s="228">
        <f t="shared" si="17"/>
        <v>22</v>
      </c>
      <c r="R53" s="228">
        <f t="shared" si="18"/>
        <v>2529</v>
      </c>
      <c r="T53">
        <v>507</v>
      </c>
      <c r="U53">
        <v>4598</v>
      </c>
      <c r="V53" t="s">
        <v>499</v>
      </c>
      <c r="W53">
        <v>4693.9759999999997</v>
      </c>
      <c r="X53">
        <v>2331.3850000000002</v>
      </c>
      <c r="Y53">
        <v>2.0129999999999999</v>
      </c>
      <c r="Z53">
        <v>14.35</v>
      </c>
      <c r="AA53">
        <v>312.38629100000003</v>
      </c>
      <c r="AB53">
        <v>3.377135</v>
      </c>
      <c r="AC53">
        <v>124.692674</v>
      </c>
      <c r="AD53" s="1">
        <v>1007</v>
      </c>
      <c r="AE53">
        <v>22</v>
      </c>
      <c r="AF53">
        <v>2529</v>
      </c>
      <c r="AG53">
        <v>72</v>
      </c>
      <c r="AH53">
        <v>15.02619</v>
      </c>
      <c r="AI53">
        <v>1399.1</v>
      </c>
      <c r="AJ53">
        <v>0</v>
      </c>
      <c r="AK53">
        <v>7</v>
      </c>
      <c r="AL53">
        <v>4980</v>
      </c>
      <c r="AM53">
        <v>0.83934602978843698</v>
      </c>
      <c r="AN53" t="s">
        <v>67</v>
      </c>
      <c r="AO53">
        <v>1237.914</v>
      </c>
      <c r="AP53" t="s">
        <v>902</v>
      </c>
      <c r="AQ53" t="s">
        <v>117</v>
      </c>
      <c r="AR53" t="s">
        <v>119</v>
      </c>
      <c r="AS53" t="s">
        <v>117</v>
      </c>
      <c r="AT53" t="s">
        <v>119</v>
      </c>
      <c r="AU53" t="s">
        <v>214</v>
      </c>
      <c r="AV53" t="s">
        <v>499</v>
      </c>
      <c r="AW53" t="s">
        <v>67</v>
      </c>
      <c r="AX53">
        <v>4598</v>
      </c>
      <c r="AY53" t="s">
        <v>663</v>
      </c>
      <c r="AZ53">
        <v>5</v>
      </c>
      <c r="BA53" t="s">
        <v>482</v>
      </c>
      <c r="BB53">
        <v>15</v>
      </c>
      <c r="BC53">
        <v>1</v>
      </c>
      <c r="BE53" t="s">
        <v>70</v>
      </c>
      <c r="BF53">
        <v>1</v>
      </c>
      <c r="BG53" t="s">
        <v>575</v>
      </c>
      <c r="BI53" t="s">
        <v>117</v>
      </c>
      <c r="BJ53" t="s">
        <v>499</v>
      </c>
      <c r="BK53" t="s">
        <v>67</v>
      </c>
      <c r="BL53">
        <v>0.83934602978843698</v>
      </c>
      <c r="BM53">
        <v>4598</v>
      </c>
      <c r="BN53" t="s">
        <v>119</v>
      </c>
      <c r="BO53" t="s">
        <v>214</v>
      </c>
      <c r="BP53">
        <v>15</v>
      </c>
      <c r="BQ53">
        <v>4667.3510000000006</v>
      </c>
      <c r="BR53">
        <v>1.0810765700342465E-2</v>
      </c>
      <c r="BS53">
        <v>0.39916179932492618</v>
      </c>
      <c r="BT53">
        <v>0.21453028306919339</v>
      </c>
      <c r="BU53">
        <v>14.35</v>
      </c>
      <c r="BV53">
        <v>0.474992439703668</v>
      </c>
      <c r="BW53">
        <v>51.412276926020823</v>
      </c>
      <c r="BX53">
        <v>7</v>
      </c>
      <c r="BY53">
        <v>22</v>
      </c>
      <c r="BZ53">
        <v>2529</v>
      </c>
    </row>
    <row r="54" spans="1:78" ht="16.5">
      <c r="A54" s="108" t="str">
        <f t="shared" si="1"/>
        <v>동화운수</v>
      </c>
      <c r="B54" s="109" t="str">
        <f t="shared" si="2"/>
        <v>김오섭</v>
      </c>
      <c r="C54" s="110" t="str">
        <f t="shared" si="3"/>
        <v>A</v>
      </c>
      <c r="D54" s="111">
        <f t="shared" si="4"/>
        <v>0.97712545383451477</v>
      </c>
      <c r="E54" s="112">
        <f t="shared" si="5"/>
        <v>5883</v>
      </c>
      <c r="F54" s="113" t="str">
        <f t="shared" si="6"/>
        <v>45</v>
      </c>
      <c r="G54" s="114" t="str">
        <f t="shared" si="7"/>
        <v>70바1855</v>
      </c>
      <c r="H54" s="115">
        <f t="shared" si="8"/>
        <v>5</v>
      </c>
      <c r="I54" s="116">
        <f t="shared" si="9"/>
        <v>2694.7159999999999</v>
      </c>
      <c r="J54" s="117">
        <f t="shared" si="10"/>
        <v>1.8002476482588605E-3</v>
      </c>
      <c r="K54" s="117">
        <f t="shared" si="11"/>
        <v>0.29621799623651107</v>
      </c>
      <c r="L54" s="117">
        <f t="shared" si="12"/>
        <v>0.18888817968201474</v>
      </c>
      <c r="M54" s="118">
        <f t="shared" si="13"/>
        <v>11.407999999999999</v>
      </c>
      <c r="N54" s="119">
        <f t="shared" si="14"/>
        <v>0</v>
      </c>
      <c r="O54" s="119">
        <f t="shared" si="15"/>
        <v>7.4590420660284797</v>
      </c>
      <c r="P54" s="229">
        <f t="shared" si="16"/>
        <v>1</v>
      </c>
      <c r="Q54" s="230">
        <f t="shared" si="17"/>
        <v>0</v>
      </c>
      <c r="R54" s="230">
        <f t="shared" si="18"/>
        <v>202</v>
      </c>
      <c r="T54">
        <v>507</v>
      </c>
      <c r="U54">
        <v>5883</v>
      </c>
      <c r="V54" t="s">
        <v>538</v>
      </c>
      <c r="W54">
        <v>2721.127</v>
      </c>
      <c r="X54">
        <v>1184.3900000000001</v>
      </c>
      <c r="Y54">
        <v>2.2970000000000002</v>
      </c>
      <c r="Z54">
        <v>11.407999999999999</v>
      </c>
      <c r="AA54">
        <v>163.846902</v>
      </c>
      <c r="AB54">
        <v>0.29496499999999998</v>
      </c>
      <c r="AC54">
        <v>48.534401000000003</v>
      </c>
      <c r="AD54" s="1">
        <v>509</v>
      </c>
      <c r="AE54">
        <v>0</v>
      </c>
      <c r="AF54">
        <v>202</v>
      </c>
      <c r="AG54">
        <v>70</v>
      </c>
      <c r="AH54">
        <v>16.607741000000001</v>
      </c>
      <c r="AI54">
        <v>913.6</v>
      </c>
      <c r="AJ54">
        <v>0</v>
      </c>
      <c r="AK54">
        <v>1</v>
      </c>
      <c r="AL54">
        <v>2711</v>
      </c>
      <c r="AM54">
        <v>0.97712545383451477</v>
      </c>
      <c r="AN54" t="s">
        <v>66</v>
      </c>
      <c r="AO54">
        <v>2129.2249999999999</v>
      </c>
      <c r="AP54" t="s">
        <v>903</v>
      </c>
      <c r="AQ54" t="s">
        <v>117</v>
      </c>
      <c r="AR54" t="s">
        <v>121</v>
      </c>
      <c r="AS54" t="s">
        <v>117</v>
      </c>
      <c r="AT54" t="s">
        <v>121</v>
      </c>
      <c r="AU54" t="s">
        <v>250</v>
      </c>
      <c r="AV54" t="s">
        <v>538</v>
      </c>
      <c r="AW54" t="s">
        <v>66</v>
      </c>
      <c r="AX54">
        <v>5883</v>
      </c>
      <c r="AY54" t="s">
        <v>653</v>
      </c>
      <c r="AZ54">
        <v>5</v>
      </c>
      <c r="BA54" t="s">
        <v>694</v>
      </c>
      <c r="BB54">
        <v>5</v>
      </c>
      <c r="BC54">
        <v>1</v>
      </c>
      <c r="BE54" t="s">
        <v>66</v>
      </c>
      <c r="BF54">
        <v>0</v>
      </c>
      <c r="BG54" t="s">
        <v>576</v>
      </c>
      <c r="BI54" t="s">
        <v>117</v>
      </c>
      <c r="BJ54" t="s">
        <v>538</v>
      </c>
      <c r="BK54" t="s">
        <v>66</v>
      </c>
      <c r="BL54">
        <v>0.97712545383451477</v>
      </c>
      <c r="BM54">
        <v>5883</v>
      </c>
      <c r="BN54" t="s">
        <v>121</v>
      </c>
      <c r="BO54" t="s">
        <v>250</v>
      </c>
      <c r="BP54">
        <v>5</v>
      </c>
      <c r="BQ54">
        <v>2694.7159999999999</v>
      </c>
      <c r="BR54">
        <v>1.8002476482588605E-3</v>
      </c>
      <c r="BS54">
        <v>0.29621799623651107</v>
      </c>
      <c r="BT54">
        <v>0.18705484896515304</v>
      </c>
      <c r="BU54">
        <v>11.407999999999999</v>
      </c>
      <c r="BV54">
        <v>0</v>
      </c>
      <c r="BW54">
        <v>7.4590420660284797</v>
      </c>
      <c r="BX54">
        <v>1</v>
      </c>
      <c r="BY54">
        <v>0</v>
      </c>
      <c r="BZ54">
        <v>202</v>
      </c>
    </row>
    <row r="55" spans="1:78" ht="16.5">
      <c r="A55" s="125" t="str">
        <f t="shared" si="1"/>
        <v>동화운수</v>
      </c>
      <c r="B55" s="126" t="str">
        <f t="shared" si="2"/>
        <v>김용구</v>
      </c>
      <c r="C55" s="127" t="str">
        <f t="shared" si="3"/>
        <v>F</v>
      </c>
      <c r="D55" s="128">
        <f t="shared" si="4"/>
        <v>0.73399999999999999</v>
      </c>
      <c r="E55" s="129">
        <f t="shared" si="5"/>
        <v>9957</v>
      </c>
      <c r="F55" s="130" t="str">
        <f t="shared" si="6"/>
        <v>2</v>
      </c>
      <c r="G55" s="131" t="str">
        <f t="shared" si="7"/>
        <v>70바1911</v>
      </c>
      <c r="H55" s="132">
        <f t="shared" si="8"/>
        <v>1</v>
      </c>
      <c r="I55" s="133">
        <f t="shared" si="9"/>
        <v>4811.0259999999998</v>
      </c>
      <c r="J55" s="134">
        <f t="shared" si="10"/>
        <v>6.5462819456044976E-3</v>
      </c>
      <c r="K55" s="134">
        <f t="shared" si="11"/>
        <v>0.38208143991782684</v>
      </c>
      <c r="L55" s="134">
        <f t="shared" si="12"/>
        <v>0.33111440262430508</v>
      </c>
      <c r="M55" s="135">
        <f t="shared" si="13"/>
        <v>15.02</v>
      </c>
      <c r="N55" s="136">
        <f t="shared" si="14"/>
        <v>0.20785587107614883</v>
      </c>
      <c r="O55" s="136">
        <f t="shared" si="15"/>
        <v>13.967914536317203</v>
      </c>
      <c r="P55" s="227">
        <f t="shared" si="16"/>
        <v>0</v>
      </c>
      <c r="Q55" s="228">
        <f t="shared" si="17"/>
        <v>10</v>
      </c>
      <c r="R55" s="228">
        <f t="shared" si="18"/>
        <v>672</v>
      </c>
      <c r="T55">
        <v>507</v>
      </c>
      <c r="U55">
        <v>9957</v>
      </c>
      <c r="V55" t="s">
        <v>471</v>
      </c>
      <c r="W55">
        <v>4811.0259999999998</v>
      </c>
      <c r="X55">
        <v>2621.9920000000002</v>
      </c>
      <c r="Y55">
        <v>1.835</v>
      </c>
      <c r="Z55">
        <v>15.02</v>
      </c>
      <c r="AA55">
        <v>315.51711599999999</v>
      </c>
      <c r="AB55">
        <v>2.065464</v>
      </c>
      <c r="AC55">
        <v>120.553234</v>
      </c>
      <c r="AD55" s="1">
        <v>1593</v>
      </c>
      <c r="AE55">
        <v>10</v>
      </c>
      <c r="AF55">
        <v>672</v>
      </c>
      <c r="AG55">
        <v>71</v>
      </c>
      <c r="AH55">
        <v>15.248066</v>
      </c>
      <c r="AI55">
        <v>1617</v>
      </c>
      <c r="AJ55">
        <v>0</v>
      </c>
      <c r="AK55">
        <v>0</v>
      </c>
      <c r="AL55">
        <v>0</v>
      </c>
      <c r="AM55">
        <v>0.73399999999999999</v>
      </c>
      <c r="AN55" t="s">
        <v>70</v>
      </c>
      <c r="AO55">
        <v>4811.0259999999998</v>
      </c>
      <c r="AP55" t="s">
        <v>904</v>
      </c>
      <c r="AQ55" t="s">
        <v>117</v>
      </c>
      <c r="AR55" t="s">
        <v>119</v>
      </c>
      <c r="AS55" t="s">
        <v>117</v>
      </c>
      <c r="AT55" t="s">
        <v>119</v>
      </c>
      <c r="AU55" t="s">
        <v>208</v>
      </c>
      <c r="AV55" t="s">
        <v>471</v>
      </c>
      <c r="AW55" t="s">
        <v>70</v>
      </c>
      <c r="AX55">
        <v>9957</v>
      </c>
      <c r="AY55" t="s">
        <v>640</v>
      </c>
      <c r="AZ55">
        <v>12</v>
      </c>
      <c r="BA55" t="s">
        <v>682</v>
      </c>
      <c r="BB55">
        <v>1</v>
      </c>
      <c r="BC55">
        <v>1</v>
      </c>
      <c r="BE55" t="s">
        <v>70</v>
      </c>
      <c r="BF55">
        <v>0</v>
      </c>
      <c r="BG55" t="s">
        <v>576</v>
      </c>
      <c r="BI55" t="s">
        <v>117</v>
      </c>
      <c r="BJ55" t="s">
        <v>471</v>
      </c>
      <c r="BK55" t="s">
        <v>70</v>
      </c>
      <c r="BL55">
        <v>0.73399999999999999</v>
      </c>
      <c r="BM55">
        <v>9957</v>
      </c>
      <c r="BN55" t="s">
        <v>119</v>
      </c>
      <c r="BO55" t="s">
        <v>208</v>
      </c>
      <c r="BP55">
        <v>1</v>
      </c>
      <c r="BQ55">
        <v>4811.0259999999998</v>
      </c>
      <c r="BR55">
        <v>6.5462819456044976E-3</v>
      </c>
      <c r="BS55">
        <v>0.38208143991782684</v>
      </c>
      <c r="BT55">
        <v>0.33111440262430508</v>
      </c>
      <c r="BU55">
        <v>15.02</v>
      </c>
      <c r="BV55">
        <v>0.20785587107614883</v>
      </c>
      <c r="BW55">
        <v>13.967914536317203</v>
      </c>
      <c r="BX55">
        <v>0</v>
      </c>
      <c r="BY55">
        <v>10</v>
      </c>
      <c r="BZ55">
        <v>672</v>
      </c>
    </row>
    <row r="56" spans="1:78" ht="16.5">
      <c r="A56" s="108" t="str">
        <f t="shared" si="1"/>
        <v>동화운수</v>
      </c>
      <c r="B56" s="109" t="str">
        <f t="shared" si="2"/>
        <v>김용운</v>
      </c>
      <c r="C56" s="110" t="str">
        <f t="shared" si="3"/>
        <v>B</v>
      </c>
      <c r="D56" s="111">
        <f t="shared" si="4"/>
        <v>0.94840000000000002</v>
      </c>
      <c r="E56" s="112">
        <f t="shared" si="5"/>
        <v>709</v>
      </c>
      <c r="F56" s="113" t="str">
        <f t="shared" si="6"/>
        <v>45</v>
      </c>
      <c r="G56" s="114" t="str">
        <f t="shared" si="7"/>
        <v>70바1808</v>
      </c>
      <c r="H56" s="115">
        <f t="shared" si="8"/>
        <v>1</v>
      </c>
      <c r="I56" s="116">
        <f t="shared" si="9"/>
        <v>5036.0159999999996</v>
      </c>
      <c r="J56" s="117">
        <f t="shared" si="10"/>
        <v>2.7069106303767862E-3</v>
      </c>
      <c r="K56" s="117">
        <f t="shared" si="11"/>
        <v>0.33873842936821746</v>
      </c>
      <c r="L56" s="117">
        <f t="shared" si="12"/>
        <v>0.23808502594114078</v>
      </c>
      <c r="M56" s="118">
        <f t="shared" si="13"/>
        <v>9.6579999999999995</v>
      </c>
      <c r="N56" s="119">
        <f t="shared" si="14"/>
        <v>0</v>
      </c>
      <c r="O56" s="119">
        <f t="shared" si="15"/>
        <v>3.0182588776524937</v>
      </c>
      <c r="P56" s="229">
        <f t="shared" si="16"/>
        <v>0</v>
      </c>
      <c r="Q56" s="230">
        <f t="shared" si="17"/>
        <v>0</v>
      </c>
      <c r="R56" s="230">
        <f t="shared" si="18"/>
        <v>152</v>
      </c>
      <c r="T56">
        <v>507</v>
      </c>
      <c r="U56">
        <v>709</v>
      </c>
      <c r="V56" t="s">
        <v>316</v>
      </c>
      <c r="W56">
        <v>5036.0159999999996</v>
      </c>
      <c r="X56">
        <v>2124.09</v>
      </c>
      <c r="Y56">
        <v>2.371</v>
      </c>
      <c r="Z56">
        <v>9.6579999999999995</v>
      </c>
      <c r="AA56">
        <v>325.26378599999998</v>
      </c>
      <c r="AB56">
        <v>0.88046000000000002</v>
      </c>
      <c r="AC56">
        <v>110.179344</v>
      </c>
      <c r="AD56" s="1">
        <v>1199</v>
      </c>
      <c r="AE56">
        <v>0</v>
      </c>
      <c r="AF56">
        <v>152</v>
      </c>
      <c r="AG56">
        <v>67</v>
      </c>
      <c r="AH56">
        <v>15.482867000000001</v>
      </c>
      <c r="AI56">
        <v>332</v>
      </c>
      <c r="AJ56">
        <v>0</v>
      </c>
      <c r="AK56">
        <v>0</v>
      </c>
      <c r="AL56">
        <v>0</v>
      </c>
      <c r="AM56">
        <v>0.94840000000000002</v>
      </c>
      <c r="AN56" t="s">
        <v>68</v>
      </c>
      <c r="AO56">
        <v>5036.0159999999996</v>
      </c>
      <c r="AP56" t="s">
        <v>905</v>
      </c>
      <c r="AQ56" t="s">
        <v>117</v>
      </c>
      <c r="AR56" t="s">
        <v>121</v>
      </c>
      <c r="AS56" t="s">
        <v>117</v>
      </c>
      <c r="AT56" t="s">
        <v>121</v>
      </c>
      <c r="AU56" t="s">
        <v>232</v>
      </c>
      <c r="AV56" t="s">
        <v>316</v>
      </c>
      <c r="AW56" t="s">
        <v>68</v>
      </c>
      <c r="AX56">
        <v>709</v>
      </c>
      <c r="AY56" t="s">
        <v>688</v>
      </c>
      <c r="AZ56">
        <v>1</v>
      </c>
      <c r="BA56" t="s">
        <v>254</v>
      </c>
      <c r="BB56">
        <v>1</v>
      </c>
      <c r="BC56">
        <v>1</v>
      </c>
      <c r="BE56" t="s">
        <v>67</v>
      </c>
      <c r="BF56">
        <v>2</v>
      </c>
      <c r="BG56" t="s">
        <v>575</v>
      </c>
      <c r="BI56" t="s">
        <v>117</v>
      </c>
      <c r="BJ56" t="s">
        <v>316</v>
      </c>
      <c r="BK56" t="s">
        <v>68</v>
      </c>
      <c r="BL56">
        <v>0.94840000000000002</v>
      </c>
      <c r="BM56">
        <v>709</v>
      </c>
      <c r="BN56" t="s">
        <v>121</v>
      </c>
      <c r="BO56" t="s">
        <v>232</v>
      </c>
      <c r="BP56">
        <v>1</v>
      </c>
      <c r="BQ56">
        <v>5036.0159999999996</v>
      </c>
      <c r="BR56">
        <v>2.7069106303767862E-3</v>
      </c>
      <c r="BS56">
        <v>0.33873842936821746</v>
      </c>
      <c r="BT56">
        <v>0.23808502594114078</v>
      </c>
      <c r="BU56">
        <v>9.6579999999999995</v>
      </c>
      <c r="BV56">
        <v>0</v>
      </c>
      <c r="BW56">
        <v>3.0182588776524937</v>
      </c>
      <c r="BX56">
        <v>0</v>
      </c>
      <c r="BY56">
        <v>0</v>
      </c>
      <c r="BZ56">
        <v>152</v>
      </c>
    </row>
    <row r="57" spans="1:78" ht="16.5">
      <c r="A57" s="125" t="str">
        <f t="shared" si="1"/>
        <v>동화운수</v>
      </c>
      <c r="B57" s="126" t="str">
        <f t="shared" si="2"/>
        <v>김윤식</v>
      </c>
      <c r="C57" s="127" t="str">
        <f t="shared" si="3"/>
        <v>F</v>
      </c>
      <c r="D57" s="128">
        <f t="shared" si="4"/>
        <v>0.75518518518518518</v>
      </c>
      <c r="E57" s="129">
        <f t="shared" si="5"/>
        <v>7820</v>
      </c>
      <c r="F57" s="130" t="str">
        <f t="shared" si="6"/>
        <v>급행95</v>
      </c>
      <c r="G57" s="131" t="str">
        <f t="shared" si="7"/>
        <v>70바1914</v>
      </c>
      <c r="H57" s="132">
        <f t="shared" si="8"/>
        <v>1</v>
      </c>
      <c r="I57" s="133">
        <f t="shared" si="9"/>
        <v>2533.971</v>
      </c>
      <c r="J57" s="134">
        <f t="shared" si="10"/>
        <v>4.3597175149840501E-3</v>
      </c>
      <c r="K57" s="134">
        <f t="shared" si="11"/>
        <v>0.41181422674275453</v>
      </c>
      <c r="L57" s="134">
        <f t="shared" si="12"/>
        <v>0.35793621947528209</v>
      </c>
      <c r="M57" s="135">
        <f t="shared" si="13"/>
        <v>15.628</v>
      </c>
      <c r="N57" s="136">
        <f t="shared" si="14"/>
        <v>7.8927501538099687E-2</v>
      </c>
      <c r="O57" s="136">
        <f t="shared" si="15"/>
        <v>7.6954313999647193</v>
      </c>
      <c r="P57" s="227">
        <f t="shared" si="16"/>
        <v>0</v>
      </c>
      <c r="Q57" s="228">
        <f t="shared" si="17"/>
        <v>2</v>
      </c>
      <c r="R57" s="228">
        <f t="shared" si="18"/>
        <v>195</v>
      </c>
      <c r="T57">
        <v>507</v>
      </c>
      <c r="U57">
        <v>7820</v>
      </c>
      <c r="V57" t="s">
        <v>317</v>
      </c>
      <c r="W57">
        <v>2533.971</v>
      </c>
      <c r="X57">
        <v>1242.6500000000001</v>
      </c>
      <c r="Y57">
        <v>2.0390000000000001</v>
      </c>
      <c r="Z57">
        <v>15.628</v>
      </c>
      <c r="AA57">
        <v>152.388543</v>
      </c>
      <c r="AB57">
        <v>0.66437100000000004</v>
      </c>
      <c r="AC57">
        <v>62.755769999999998</v>
      </c>
      <c r="AD57" s="1">
        <v>907</v>
      </c>
      <c r="AE57">
        <v>2</v>
      </c>
      <c r="AF57">
        <v>195</v>
      </c>
      <c r="AG57">
        <v>68</v>
      </c>
      <c r="AH57">
        <v>16.628356</v>
      </c>
      <c r="AI57">
        <v>1407.9</v>
      </c>
      <c r="AJ57">
        <v>0</v>
      </c>
      <c r="AK57">
        <v>0</v>
      </c>
      <c r="AL57">
        <v>0</v>
      </c>
      <c r="AM57">
        <v>0.75518518518518518</v>
      </c>
      <c r="AN57" t="s">
        <v>70</v>
      </c>
      <c r="AO57">
        <v>2533.971</v>
      </c>
      <c r="AP57" t="s">
        <v>906</v>
      </c>
      <c r="AQ57" t="s">
        <v>117</v>
      </c>
      <c r="AR57" t="s">
        <v>122</v>
      </c>
      <c r="AS57" t="s">
        <v>117</v>
      </c>
      <c r="AT57" t="s">
        <v>122</v>
      </c>
      <c r="AU57" t="s">
        <v>276</v>
      </c>
      <c r="AV57" t="s">
        <v>317</v>
      </c>
      <c r="AW57" t="s">
        <v>70</v>
      </c>
      <c r="AX57">
        <v>7820</v>
      </c>
      <c r="AY57" t="s">
        <v>683</v>
      </c>
      <c r="AZ57">
        <v>3</v>
      </c>
      <c r="BA57" t="s">
        <v>701</v>
      </c>
      <c r="BB57">
        <v>1</v>
      </c>
      <c r="BC57">
        <v>1</v>
      </c>
      <c r="BE57" t="s">
        <v>70</v>
      </c>
      <c r="BF57">
        <v>0</v>
      </c>
      <c r="BG57" t="s">
        <v>576</v>
      </c>
      <c r="BI57" t="s">
        <v>117</v>
      </c>
      <c r="BJ57" t="s">
        <v>317</v>
      </c>
      <c r="BK57" t="s">
        <v>70</v>
      </c>
      <c r="BL57">
        <v>0.75518518518518518</v>
      </c>
      <c r="BM57">
        <v>7820</v>
      </c>
      <c r="BN57" t="s">
        <v>122</v>
      </c>
      <c r="BO57" t="s">
        <v>276</v>
      </c>
      <c r="BP57">
        <v>1</v>
      </c>
      <c r="BQ57">
        <v>2533.971</v>
      </c>
      <c r="BR57">
        <v>4.3597175149840501E-3</v>
      </c>
      <c r="BS57">
        <v>0.41181422674275453</v>
      </c>
      <c r="BT57">
        <v>0.35793621947528209</v>
      </c>
      <c r="BU57">
        <v>15.628</v>
      </c>
      <c r="BV57">
        <v>7.8927501538099687E-2</v>
      </c>
      <c r="BW57">
        <v>7.6954313999647193</v>
      </c>
      <c r="BX57">
        <v>0</v>
      </c>
      <c r="BY57">
        <v>2</v>
      </c>
      <c r="BZ57">
        <v>195</v>
      </c>
    </row>
    <row r="58" spans="1:78" ht="16.5">
      <c r="A58" s="108" t="str">
        <f t="shared" si="1"/>
        <v>동화운수</v>
      </c>
      <c r="B58" s="109" t="str">
        <f t="shared" si="2"/>
        <v>김윤호</v>
      </c>
      <c r="C58" s="110" t="str">
        <f t="shared" si="3"/>
        <v>B</v>
      </c>
      <c r="D58" s="111">
        <f t="shared" si="4"/>
        <v>0.91629629629629628</v>
      </c>
      <c r="E58" s="112">
        <f t="shared" si="5"/>
        <v>8819</v>
      </c>
      <c r="F58" s="113" t="str">
        <f t="shared" si="6"/>
        <v>2-1</v>
      </c>
      <c r="G58" s="114" t="str">
        <f t="shared" si="7"/>
        <v>70바1879</v>
      </c>
      <c r="H58" s="115">
        <f t="shared" si="8"/>
        <v>1</v>
      </c>
      <c r="I58" s="116">
        <f t="shared" si="9"/>
        <v>2601.2280000000001</v>
      </c>
      <c r="J58" s="117">
        <f t="shared" si="10"/>
        <v>3.3360894019612508E-2</v>
      </c>
      <c r="K58" s="117">
        <f t="shared" si="11"/>
        <v>0.3332423313043763</v>
      </c>
      <c r="L58" s="117">
        <f t="shared" si="12"/>
        <v>0.20990086220815707</v>
      </c>
      <c r="M58" s="118">
        <f t="shared" si="13"/>
        <v>10.52</v>
      </c>
      <c r="N58" s="119">
        <f t="shared" si="14"/>
        <v>0.15377352542722128</v>
      </c>
      <c r="O58" s="119">
        <f t="shared" si="15"/>
        <v>1.6915087796994341</v>
      </c>
      <c r="P58" s="229">
        <f t="shared" si="16"/>
        <v>8</v>
      </c>
      <c r="Q58" s="230">
        <f t="shared" si="17"/>
        <v>4</v>
      </c>
      <c r="R58" s="230">
        <f t="shared" si="18"/>
        <v>44</v>
      </c>
      <c r="T58">
        <v>507</v>
      </c>
      <c r="U58">
        <v>8819</v>
      </c>
      <c r="V58" t="s">
        <v>318</v>
      </c>
      <c r="W58">
        <v>2601.2280000000001</v>
      </c>
      <c r="X58">
        <v>1051.328</v>
      </c>
      <c r="Y58">
        <v>2.4740000000000002</v>
      </c>
      <c r="Z58">
        <v>10.52</v>
      </c>
      <c r="AA58">
        <v>159.18326400000001</v>
      </c>
      <c r="AB58">
        <v>5.3104959999999997</v>
      </c>
      <c r="AC58">
        <v>53.046602</v>
      </c>
      <c r="AD58" s="1">
        <v>546</v>
      </c>
      <c r="AE58">
        <v>4</v>
      </c>
      <c r="AF58">
        <v>44</v>
      </c>
      <c r="AG58">
        <v>63</v>
      </c>
      <c r="AH58">
        <v>16.341089</v>
      </c>
      <c r="AI58">
        <v>12</v>
      </c>
      <c r="AJ58">
        <v>0</v>
      </c>
      <c r="AK58">
        <v>8</v>
      </c>
      <c r="AL58">
        <v>3726</v>
      </c>
      <c r="AM58">
        <v>0.91629629629629628</v>
      </c>
      <c r="AN58" t="s">
        <v>68</v>
      </c>
      <c r="AO58">
        <v>2601.2280000000001</v>
      </c>
      <c r="AP58" t="s">
        <v>907</v>
      </c>
      <c r="AQ58" t="s">
        <v>117</v>
      </c>
      <c r="AR58" t="s">
        <v>120</v>
      </c>
      <c r="AS58" t="s">
        <v>117</v>
      </c>
      <c r="AT58" t="s">
        <v>120</v>
      </c>
      <c r="AU58" t="s">
        <v>225</v>
      </c>
      <c r="AV58" t="s">
        <v>318</v>
      </c>
      <c r="AW58" t="s">
        <v>68</v>
      </c>
      <c r="AX58">
        <v>8819</v>
      </c>
      <c r="AY58" t="s">
        <v>696</v>
      </c>
      <c r="AZ58">
        <v>4</v>
      </c>
      <c r="BA58" t="s">
        <v>908</v>
      </c>
      <c r="BB58">
        <v>1</v>
      </c>
      <c r="BC58">
        <v>1</v>
      </c>
      <c r="BE58" t="s">
        <v>69</v>
      </c>
      <c r="BF58">
        <v>1</v>
      </c>
      <c r="BG58" t="s">
        <v>575</v>
      </c>
      <c r="BI58" t="s">
        <v>117</v>
      </c>
      <c r="BJ58" t="s">
        <v>318</v>
      </c>
      <c r="BK58" t="s">
        <v>68</v>
      </c>
      <c r="BL58">
        <v>0.91629629629629628</v>
      </c>
      <c r="BM58">
        <v>8819</v>
      </c>
      <c r="BN58" t="s">
        <v>120</v>
      </c>
      <c r="BO58" t="s">
        <v>225</v>
      </c>
      <c r="BP58">
        <v>1</v>
      </c>
      <c r="BQ58">
        <v>2601.2280000000001</v>
      </c>
      <c r="BR58">
        <v>3.3360894019612508E-2</v>
      </c>
      <c r="BS58">
        <v>0.3332423313043763</v>
      </c>
      <c r="BT58">
        <v>0.20990086220815707</v>
      </c>
      <c r="BU58">
        <v>10.52</v>
      </c>
      <c r="BV58">
        <v>0.15377352542722128</v>
      </c>
      <c r="BW58">
        <v>1.6915087796994341</v>
      </c>
      <c r="BX58">
        <v>8</v>
      </c>
      <c r="BY58">
        <v>4</v>
      </c>
      <c r="BZ58">
        <v>44</v>
      </c>
    </row>
    <row r="59" spans="1:78" ht="16.5">
      <c r="A59" s="125" t="str">
        <f t="shared" si="1"/>
        <v>동화운수</v>
      </c>
      <c r="B59" s="126" t="str">
        <f t="shared" si="2"/>
        <v>김응섭</v>
      </c>
      <c r="C59" s="127" t="str">
        <f t="shared" si="3"/>
        <v>F</v>
      </c>
      <c r="D59" s="128">
        <f t="shared" si="4"/>
        <v>0.69499999999999995</v>
      </c>
      <c r="E59" s="129">
        <f t="shared" si="5"/>
        <v>4310</v>
      </c>
      <c r="F59" s="130" t="str">
        <f t="shared" si="6"/>
        <v>10</v>
      </c>
      <c r="G59" s="131" t="str">
        <f t="shared" si="7"/>
        <v>70바1918</v>
      </c>
      <c r="H59" s="132">
        <f t="shared" si="8"/>
        <v>1</v>
      </c>
      <c r="I59" s="133">
        <f t="shared" si="9"/>
        <v>2677.636</v>
      </c>
      <c r="J59" s="134">
        <f t="shared" si="10"/>
        <v>2.6943873823134588E-2</v>
      </c>
      <c r="K59" s="134">
        <f t="shared" si="11"/>
        <v>0.34635430455218497</v>
      </c>
      <c r="L59" s="134">
        <f t="shared" si="12"/>
        <v>0.26291848481272284</v>
      </c>
      <c r="M59" s="135">
        <f t="shared" si="13"/>
        <v>12.19</v>
      </c>
      <c r="N59" s="136">
        <f t="shared" si="14"/>
        <v>7.4692751367250815E-2</v>
      </c>
      <c r="O59" s="136">
        <f t="shared" si="15"/>
        <v>16.283019798060678</v>
      </c>
      <c r="P59" s="227">
        <f t="shared" si="16"/>
        <v>8</v>
      </c>
      <c r="Q59" s="228">
        <f t="shared" si="17"/>
        <v>2</v>
      </c>
      <c r="R59" s="228">
        <f t="shared" si="18"/>
        <v>436</v>
      </c>
      <c r="T59">
        <v>507</v>
      </c>
      <c r="U59">
        <v>4310</v>
      </c>
      <c r="V59" t="s">
        <v>909</v>
      </c>
      <c r="W59">
        <v>2677.636</v>
      </c>
      <c r="X59">
        <v>1481.7639999999999</v>
      </c>
      <c r="Y59">
        <v>1.8069999999999999</v>
      </c>
      <c r="Z59">
        <v>12.19</v>
      </c>
      <c r="AA59">
        <v>184.78493599999999</v>
      </c>
      <c r="AB59">
        <v>4.9788220000000001</v>
      </c>
      <c r="AC59">
        <v>64.001058</v>
      </c>
      <c r="AD59" s="1">
        <v>704</v>
      </c>
      <c r="AE59">
        <v>2</v>
      </c>
      <c r="AF59">
        <v>436</v>
      </c>
      <c r="AG59">
        <v>65</v>
      </c>
      <c r="AH59">
        <v>14.490553</v>
      </c>
      <c r="AI59">
        <v>20.6</v>
      </c>
      <c r="AJ59">
        <v>0</v>
      </c>
      <c r="AK59">
        <v>8</v>
      </c>
      <c r="AL59">
        <v>880</v>
      </c>
      <c r="AM59">
        <v>0.69499999999999995</v>
      </c>
      <c r="AN59" t="s">
        <v>70</v>
      </c>
      <c r="AO59">
        <v>2677.636</v>
      </c>
      <c r="AP59" t="s">
        <v>910</v>
      </c>
      <c r="AQ59" t="s">
        <v>117</v>
      </c>
      <c r="AR59" t="s">
        <v>118</v>
      </c>
      <c r="AS59" t="s">
        <v>117</v>
      </c>
      <c r="AT59" t="s">
        <v>118</v>
      </c>
      <c r="AU59" t="s">
        <v>848</v>
      </c>
      <c r="AV59" t="s">
        <v>909</v>
      </c>
      <c r="AW59" t="s">
        <v>70</v>
      </c>
      <c r="AX59">
        <v>4310</v>
      </c>
      <c r="AY59" t="s">
        <v>661</v>
      </c>
      <c r="AZ59">
        <v>4</v>
      </c>
      <c r="BA59" t="s">
        <v>579</v>
      </c>
      <c r="BB59">
        <v>1</v>
      </c>
      <c r="BC59">
        <v>1</v>
      </c>
      <c r="BE59" t="s">
        <v>641</v>
      </c>
      <c r="BF59" t="s">
        <v>642</v>
      </c>
      <c r="BG59" t="s">
        <v>641</v>
      </c>
      <c r="BI59" t="s">
        <v>117</v>
      </c>
      <c r="BJ59" t="s">
        <v>909</v>
      </c>
      <c r="BK59" t="s">
        <v>70</v>
      </c>
      <c r="BL59">
        <v>0.69499999999999995</v>
      </c>
      <c r="BM59">
        <v>4310</v>
      </c>
      <c r="BN59" t="s">
        <v>118</v>
      </c>
      <c r="BO59" t="s">
        <v>848</v>
      </c>
      <c r="BP59">
        <v>1</v>
      </c>
      <c r="BQ59">
        <v>2677.636</v>
      </c>
      <c r="BR59">
        <v>2.6943873823134588E-2</v>
      </c>
      <c r="BS59">
        <v>0.34635430455218497</v>
      </c>
      <c r="BT59">
        <v>0.26291848481272284</v>
      </c>
      <c r="BU59">
        <v>12.19</v>
      </c>
      <c r="BV59">
        <v>7.4692751367250815E-2</v>
      </c>
      <c r="BW59">
        <v>16.283019798060678</v>
      </c>
      <c r="BX59">
        <v>8</v>
      </c>
      <c r="BY59">
        <v>2</v>
      </c>
      <c r="BZ59">
        <v>436</v>
      </c>
    </row>
    <row r="60" spans="1:78" ht="16.5">
      <c r="A60" s="108" t="str">
        <f t="shared" si="1"/>
        <v>동화운수</v>
      </c>
      <c r="B60" s="109" t="str">
        <f t="shared" si="2"/>
        <v>김재익</v>
      </c>
      <c r="C60" s="110" t="str">
        <f t="shared" si="3"/>
        <v>D</v>
      </c>
      <c r="D60" s="111">
        <f t="shared" si="4"/>
        <v>0.80789624808109906</v>
      </c>
      <c r="E60" s="112">
        <f t="shared" si="5"/>
        <v>6310</v>
      </c>
      <c r="F60" s="113" t="str">
        <f t="shared" si="6"/>
        <v>2</v>
      </c>
      <c r="G60" s="114" t="str">
        <f t="shared" si="7"/>
        <v>70바1911</v>
      </c>
      <c r="H60" s="115">
        <f t="shared" si="8"/>
        <v>13</v>
      </c>
      <c r="I60" s="116">
        <f t="shared" si="9"/>
        <v>5486.13</v>
      </c>
      <c r="J60" s="117">
        <f t="shared" si="10"/>
        <v>1.5455971983464609E-2</v>
      </c>
      <c r="K60" s="117">
        <f t="shared" si="11"/>
        <v>0.38760068960645028</v>
      </c>
      <c r="L60" s="117">
        <f t="shared" si="12"/>
        <v>0.28654078558109269</v>
      </c>
      <c r="M60" s="118">
        <f t="shared" si="13"/>
        <v>15.547000000000001</v>
      </c>
      <c r="N60" s="119">
        <f t="shared" si="14"/>
        <v>0.25518899479232171</v>
      </c>
      <c r="O60" s="119">
        <f t="shared" si="15"/>
        <v>20.706764148862678</v>
      </c>
      <c r="P60" s="229">
        <f t="shared" si="16"/>
        <v>12</v>
      </c>
      <c r="Q60" s="230">
        <f t="shared" si="17"/>
        <v>14</v>
      </c>
      <c r="R60" s="230">
        <f t="shared" si="18"/>
        <v>1136</v>
      </c>
      <c r="T60">
        <v>507</v>
      </c>
      <c r="U60">
        <v>6310</v>
      </c>
      <c r="V60" t="s">
        <v>547</v>
      </c>
      <c r="W60">
        <v>5486.13</v>
      </c>
      <c r="X60">
        <v>2824.2280000000001</v>
      </c>
      <c r="Y60">
        <v>1.9430000000000001</v>
      </c>
      <c r="Z60">
        <v>15.547000000000001</v>
      </c>
      <c r="AA60">
        <v>348.29488600000002</v>
      </c>
      <c r="AB60">
        <v>5.3832360000000001</v>
      </c>
      <c r="AC60">
        <v>134.99933799999999</v>
      </c>
      <c r="AD60" s="1">
        <v>1572</v>
      </c>
      <c r="AE60">
        <v>14</v>
      </c>
      <c r="AF60">
        <v>1136</v>
      </c>
      <c r="AG60">
        <v>75</v>
      </c>
      <c r="AH60">
        <v>15.751393999999999</v>
      </c>
      <c r="AI60">
        <v>1722.8</v>
      </c>
      <c r="AJ60">
        <v>0</v>
      </c>
      <c r="AK60">
        <v>12</v>
      </c>
      <c r="AL60">
        <v>2376</v>
      </c>
      <c r="AM60">
        <v>0.80789624808109906</v>
      </c>
      <c r="AN60" t="s">
        <v>67</v>
      </c>
      <c r="AO60">
        <v>1412.91</v>
      </c>
      <c r="AP60" t="s">
        <v>911</v>
      </c>
      <c r="AQ60" t="s">
        <v>117</v>
      </c>
      <c r="AR60" t="s">
        <v>119</v>
      </c>
      <c r="AS60" t="s">
        <v>117</v>
      </c>
      <c r="AT60" t="s">
        <v>119</v>
      </c>
      <c r="AU60" t="s">
        <v>208</v>
      </c>
      <c r="AV60" t="s">
        <v>547</v>
      </c>
      <c r="AW60" t="s">
        <v>67</v>
      </c>
      <c r="AX60">
        <v>6310</v>
      </c>
      <c r="AY60" t="s">
        <v>663</v>
      </c>
      <c r="AZ60">
        <v>18</v>
      </c>
      <c r="BA60" t="s">
        <v>912</v>
      </c>
      <c r="BB60">
        <v>13</v>
      </c>
      <c r="BC60">
        <v>1</v>
      </c>
      <c r="BE60" t="s">
        <v>67</v>
      </c>
      <c r="BF60">
        <v>0</v>
      </c>
      <c r="BG60" t="s">
        <v>576</v>
      </c>
      <c r="BI60" t="s">
        <v>117</v>
      </c>
      <c r="BJ60" t="s">
        <v>547</v>
      </c>
      <c r="BK60" t="s">
        <v>67</v>
      </c>
      <c r="BL60">
        <v>0.80789624808109906</v>
      </c>
      <c r="BM60">
        <v>6310</v>
      </c>
      <c r="BN60" t="s">
        <v>119</v>
      </c>
      <c r="BO60" t="s">
        <v>208</v>
      </c>
      <c r="BP60">
        <v>13</v>
      </c>
      <c r="BQ60">
        <v>5486.13</v>
      </c>
      <c r="BR60">
        <v>1.5455971983464609E-2</v>
      </c>
      <c r="BS60">
        <v>0.38760068960645028</v>
      </c>
      <c r="BT60">
        <v>0.28654078558109269</v>
      </c>
      <c r="BU60">
        <v>15.547000000000001</v>
      </c>
      <c r="BV60">
        <v>0.25518899479232171</v>
      </c>
      <c r="BW60">
        <v>20.706764148862678</v>
      </c>
      <c r="BX60">
        <v>12</v>
      </c>
      <c r="BY60">
        <v>14</v>
      </c>
      <c r="BZ60">
        <v>1136</v>
      </c>
    </row>
    <row r="61" spans="1:78" ht="16.5">
      <c r="A61" s="125" t="str">
        <f t="shared" si="1"/>
        <v>동화운수</v>
      </c>
      <c r="B61" s="126" t="str">
        <f t="shared" si="2"/>
        <v>김재희</v>
      </c>
      <c r="C61" s="127" t="str">
        <f t="shared" si="3"/>
        <v>C</v>
      </c>
      <c r="D61" s="128">
        <f t="shared" si="4"/>
        <v>0.87608688039250471</v>
      </c>
      <c r="E61" s="129">
        <f t="shared" si="5"/>
        <v>1039</v>
      </c>
      <c r="F61" s="130" t="str">
        <f t="shared" si="6"/>
        <v>2</v>
      </c>
      <c r="G61" s="131" t="str">
        <f t="shared" si="7"/>
        <v>70바1869</v>
      </c>
      <c r="H61" s="132">
        <f t="shared" si="8"/>
        <v>4</v>
      </c>
      <c r="I61" s="133">
        <f t="shared" si="9"/>
        <v>5028.8940000000002</v>
      </c>
      <c r="J61" s="134">
        <f t="shared" si="10"/>
        <v>1.3853683739336538E-2</v>
      </c>
      <c r="K61" s="134">
        <f t="shared" si="11"/>
        <v>0.34282384689453266</v>
      </c>
      <c r="L61" s="134">
        <f t="shared" si="12"/>
        <v>0.262483162301691</v>
      </c>
      <c r="M61" s="135">
        <f t="shared" si="13"/>
        <v>16.486999999999998</v>
      </c>
      <c r="N61" s="136">
        <f t="shared" si="14"/>
        <v>0.2386210566379009</v>
      </c>
      <c r="O61" s="136">
        <f t="shared" si="15"/>
        <v>17.856809071736251</v>
      </c>
      <c r="P61" s="227">
        <f t="shared" si="16"/>
        <v>2</v>
      </c>
      <c r="Q61" s="228">
        <f t="shared" si="17"/>
        <v>12</v>
      </c>
      <c r="R61" s="228">
        <f t="shared" si="18"/>
        <v>898</v>
      </c>
      <c r="T61">
        <v>507</v>
      </c>
      <c r="U61">
        <v>1039</v>
      </c>
      <c r="V61" t="s">
        <v>319</v>
      </c>
      <c r="W61">
        <v>5028.8940000000002</v>
      </c>
      <c r="X61">
        <v>2601.9119999999998</v>
      </c>
      <c r="Y61">
        <v>1.9330000000000001</v>
      </c>
      <c r="Z61">
        <v>16.486999999999998</v>
      </c>
      <c r="AA61">
        <v>321.327676</v>
      </c>
      <c r="AB61">
        <v>4.4515719999999996</v>
      </c>
      <c r="AC61">
        <v>110.15879</v>
      </c>
      <c r="AD61" s="1">
        <v>1320</v>
      </c>
      <c r="AE61">
        <v>12</v>
      </c>
      <c r="AF61">
        <v>898</v>
      </c>
      <c r="AG61">
        <v>78</v>
      </c>
      <c r="AH61">
        <v>15.650359999999999</v>
      </c>
      <c r="AI61">
        <v>1236.2</v>
      </c>
      <c r="AJ61">
        <v>0</v>
      </c>
      <c r="AK61">
        <v>2</v>
      </c>
      <c r="AL61">
        <v>740</v>
      </c>
      <c r="AM61">
        <v>0.87608688039250471</v>
      </c>
      <c r="AN61" t="s">
        <v>69</v>
      </c>
      <c r="AO61">
        <v>4309.5439999999999</v>
      </c>
      <c r="AP61" t="s">
        <v>913</v>
      </c>
      <c r="AQ61" t="s">
        <v>117</v>
      </c>
      <c r="AR61" t="s">
        <v>119</v>
      </c>
      <c r="AS61" t="s">
        <v>117</v>
      </c>
      <c r="AT61" t="s">
        <v>119</v>
      </c>
      <c r="AU61" t="s">
        <v>195</v>
      </c>
      <c r="AV61" t="s">
        <v>319</v>
      </c>
      <c r="AW61" t="s">
        <v>69</v>
      </c>
      <c r="AX61">
        <v>1039</v>
      </c>
      <c r="AY61" t="s">
        <v>651</v>
      </c>
      <c r="AZ61">
        <v>9</v>
      </c>
      <c r="BA61" t="s">
        <v>652</v>
      </c>
      <c r="BB61">
        <v>4</v>
      </c>
      <c r="BC61">
        <v>1</v>
      </c>
      <c r="BE61" t="s">
        <v>69</v>
      </c>
      <c r="BF61">
        <v>0</v>
      </c>
      <c r="BG61" t="s">
        <v>576</v>
      </c>
      <c r="BI61" t="s">
        <v>117</v>
      </c>
      <c r="BJ61" t="s">
        <v>319</v>
      </c>
      <c r="BK61" t="s">
        <v>69</v>
      </c>
      <c r="BL61">
        <v>0.87608688039250471</v>
      </c>
      <c r="BM61">
        <v>1039</v>
      </c>
      <c r="BN61" t="s">
        <v>119</v>
      </c>
      <c r="BO61" t="s">
        <v>195</v>
      </c>
      <c r="BP61">
        <v>4</v>
      </c>
      <c r="BQ61">
        <v>5028.8940000000002</v>
      </c>
      <c r="BR61">
        <v>1.3853683739336538E-2</v>
      </c>
      <c r="BS61">
        <v>0.34282384689453266</v>
      </c>
      <c r="BT61">
        <v>0.262483162301691</v>
      </c>
      <c r="BU61">
        <v>16.486999999999998</v>
      </c>
      <c r="BV61">
        <v>0.2386210566379009</v>
      </c>
      <c r="BW61">
        <v>17.856809071736251</v>
      </c>
      <c r="BX61">
        <v>2</v>
      </c>
      <c r="BY61">
        <v>12</v>
      </c>
      <c r="BZ61">
        <v>898</v>
      </c>
    </row>
    <row r="62" spans="1:78" ht="16.5">
      <c r="A62" s="108" t="str">
        <f t="shared" si="1"/>
        <v>동화운수</v>
      </c>
      <c r="B62" s="109" t="str">
        <f t="shared" si="2"/>
        <v>김정수</v>
      </c>
      <c r="C62" s="110" t="str">
        <f t="shared" si="3"/>
        <v>A</v>
      </c>
      <c r="D62" s="111">
        <f t="shared" si="4"/>
        <v>0.97607788376605453</v>
      </c>
      <c r="E62" s="112">
        <f t="shared" si="5"/>
        <v>6508</v>
      </c>
      <c r="F62" s="113" t="str">
        <f t="shared" si="6"/>
        <v>45</v>
      </c>
      <c r="G62" s="114" t="str">
        <f t="shared" si="7"/>
        <v>70바1899</v>
      </c>
      <c r="H62" s="115">
        <f t="shared" si="8"/>
        <v>2</v>
      </c>
      <c r="I62" s="116">
        <f t="shared" si="9"/>
        <v>2591.4090000000001</v>
      </c>
      <c r="J62" s="117">
        <f t="shared" si="10"/>
        <v>4.0722758876042143E-3</v>
      </c>
      <c r="K62" s="117">
        <f t="shared" si="11"/>
        <v>0.3301308624539433</v>
      </c>
      <c r="L62" s="117">
        <f t="shared" si="12"/>
        <v>6.9074391576165711E-2</v>
      </c>
      <c r="M62" s="118">
        <f t="shared" si="13"/>
        <v>8.2520000000000007</v>
      </c>
      <c r="N62" s="119">
        <f t="shared" si="14"/>
        <v>0</v>
      </c>
      <c r="O62" s="119">
        <f t="shared" si="15"/>
        <v>3.318657919301816</v>
      </c>
      <c r="P62" s="229">
        <f t="shared" si="16"/>
        <v>1</v>
      </c>
      <c r="Q62" s="230">
        <f t="shared" si="17"/>
        <v>0</v>
      </c>
      <c r="R62" s="230">
        <f t="shared" si="18"/>
        <v>86</v>
      </c>
      <c r="T62">
        <v>507</v>
      </c>
      <c r="U62">
        <v>6508</v>
      </c>
      <c r="V62" t="s">
        <v>320</v>
      </c>
      <c r="W62">
        <v>2591.4090000000001</v>
      </c>
      <c r="X62">
        <v>1021.702</v>
      </c>
      <c r="Y62">
        <v>2.536</v>
      </c>
      <c r="Z62">
        <v>8.2520000000000007</v>
      </c>
      <c r="AA62">
        <v>162.67439100000001</v>
      </c>
      <c r="AB62">
        <v>0.66245500000000002</v>
      </c>
      <c r="AC62">
        <v>53.703837</v>
      </c>
      <c r="AD62" s="1">
        <v>179</v>
      </c>
      <c r="AE62">
        <v>0</v>
      </c>
      <c r="AF62">
        <v>86</v>
      </c>
      <c r="AG62">
        <v>63</v>
      </c>
      <c r="AH62">
        <v>15.930035999999999</v>
      </c>
      <c r="AI62">
        <v>0</v>
      </c>
      <c r="AJ62">
        <v>0</v>
      </c>
      <c r="AK62">
        <v>1</v>
      </c>
      <c r="AL62">
        <v>127</v>
      </c>
      <c r="AM62">
        <v>0.97607788376605453</v>
      </c>
      <c r="AN62" t="s">
        <v>66</v>
      </c>
      <c r="AO62">
        <v>2438.5830000000001</v>
      </c>
      <c r="AP62" t="s">
        <v>914</v>
      </c>
      <c r="AQ62" t="s">
        <v>117</v>
      </c>
      <c r="AR62" t="s">
        <v>121</v>
      </c>
      <c r="AS62" t="s">
        <v>117</v>
      </c>
      <c r="AT62" t="s">
        <v>121</v>
      </c>
      <c r="AU62" t="s">
        <v>258</v>
      </c>
      <c r="AV62" t="s">
        <v>320</v>
      </c>
      <c r="AW62" t="s">
        <v>66</v>
      </c>
      <c r="AX62">
        <v>6508</v>
      </c>
      <c r="AY62" t="s">
        <v>653</v>
      </c>
      <c r="AZ62">
        <v>6</v>
      </c>
      <c r="BA62" t="s">
        <v>716</v>
      </c>
      <c r="BB62">
        <v>2</v>
      </c>
      <c r="BC62">
        <v>1</v>
      </c>
      <c r="BE62" t="s">
        <v>68</v>
      </c>
      <c r="BF62">
        <v>1</v>
      </c>
      <c r="BG62" t="s">
        <v>575</v>
      </c>
      <c r="BI62" t="s">
        <v>117</v>
      </c>
      <c r="BJ62" t="s">
        <v>320</v>
      </c>
      <c r="BK62" t="s">
        <v>66</v>
      </c>
      <c r="BL62">
        <v>0.97607788376605453</v>
      </c>
      <c r="BM62">
        <v>6508</v>
      </c>
      <c r="BN62" t="s">
        <v>121</v>
      </c>
      <c r="BO62" t="s">
        <v>258</v>
      </c>
      <c r="BP62">
        <v>2</v>
      </c>
      <c r="BQ62">
        <v>2591.4090000000001</v>
      </c>
      <c r="BR62">
        <v>4.0722758876042143E-3</v>
      </c>
      <c r="BS62">
        <v>0.3301308624539433</v>
      </c>
      <c r="BT62">
        <v>6.9074391576165711E-2</v>
      </c>
      <c r="BU62">
        <v>8.2520000000000007</v>
      </c>
      <c r="BV62">
        <v>0</v>
      </c>
      <c r="BW62">
        <v>3.318657919301816</v>
      </c>
      <c r="BX62">
        <v>1</v>
      </c>
      <c r="BY62">
        <v>0</v>
      </c>
      <c r="BZ62">
        <v>86</v>
      </c>
    </row>
    <row r="63" spans="1:78" ht="16.5">
      <c r="A63" s="125" t="str">
        <f t="shared" si="1"/>
        <v>동화운수</v>
      </c>
      <c r="B63" s="126" t="str">
        <f t="shared" si="2"/>
        <v>김정수B</v>
      </c>
      <c r="C63" s="127" t="str">
        <f t="shared" si="3"/>
        <v>D</v>
      </c>
      <c r="D63" s="128">
        <f t="shared" si="4"/>
        <v>0.81941082482135752</v>
      </c>
      <c r="E63" s="129">
        <f t="shared" si="5"/>
        <v>452</v>
      </c>
      <c r="F63" s="130" t="str">
        <f t="shared" si="6"/>
        <v>2</v>
      </c>
      <c r="G63" s="131" t="str">
        <f t="shared" si="7"/>
        <v>70바1803</v>
      </c>
      <c r="H63" s="132">
        <f t="shared" si="8"/>
        <v>3</v>
      </c>
      <c r="I63" s="133">
        <f t="shared" si="9"/>
        <v>13385.704</v>
      </c>
      <c r="J63" s="134">
        <f t="shared" si="10"/>
        <v>2.7800837098747318E-2</v>
      </c>
      <c r="K63" s="134">
        <f t="shared" si="11"/>
        <v>0.36693055537498914</v>
      </c>
      <c r="L63" s="134">
        <f t="shared" si="12"/>
        <v>0.29942392271635471</v>
      </c>
      <c r="M63" s="135">
        <f t="shared" si="13"/>
        <v>16.529</v>
      </c>
      <c r="N63" s="136">
        <f t="shared" si="14"/>
        <v>0.86659618351040779</v>
      </c>
      <c r="O63" s="136">
        <f t="shared" si="15"/>
        <v>31.511230190059486</v>
      </c>
      <c r="P63" s="227">
        <f t="shared" si="16"/>
        <v>84</v>
      </c>
      <c r="Q63" s="228">
        <f t="shared" si="17"/>
        <v>116</v>
      </c>
      <c r="R63" s="228">
        <f t="shared" si="18"/>
        <v>4218</v>
      </c>
      <c r="T63">
        <v>507</v>
      </c>
      <c r="U63">
        <v>452</v>
      </c>
      <c r="V63" t="s">
        <v>321</v>
      </c>
      <c r="W63">
        <v>13385.704</v>
      </c>
      <c r="X63">
        <v>7435.38</v>
      </c>
      <c r="Y63">
        <v>1.8</v>
      </c>
      <c r="Z63">
        <v>16.529</v>
      </c>
      <c r="AA63">
        <v>878.56253800000002</v>
      </c>
      <c r="AB63">
        <v>24.424773999999999</v>
      </c>
      <c r="AC63">
        <v>322.37144000000001</v>
      </c>
      <c r="AD63" s="1">
        <v>4008</v>
      </c>
      <c r="AE63">
        <v>116</v>
      </c>
      <c r="AF63">
        <v>4218</v>
      </c>
      <c r="AG63">
        <v>79</v>
      </c>
      <c r="AH63">
        <v>15.235913999999999</v>
      </c>
      <c r="AI63">
        <v>6376.2</v>
      </c>
      <c r="AJ63">
        <v>0</v>
      </c>
      <c r="AK63">
        <v>84</v>
      </c>
      <c r="AL63">
        <v>31700</v>
      </c>
      <c r="AM63">
        <v>0.81941082482135752</v>
      </c>
      <c r="AN63" t="s">
        <v>67</v>
      </c>
      <c r="AO63">
        <v>12914.846</v>
      </c>
      <c r="AP63" t="s">
        <v>915</v>
      </c>
      <c r="AQ63" t="s">
        <v>117</v>
      </c>
      <c r="AR63" t="s">
        <v>119</v>
      </c>
      <c r="AS63" t="s">
        <v>117</v>
      </c>
      <c r="AT63" t="s">
        <v>119</v>
      </c>
      <c r="AU63" t="s">
        <v>184</v>
      </c>
      <c r="AV63" t="s">
        <v>321</v>
      </c>
      <c r="AW63" t="s">
        <v>67</v>
      </c>
      <c r="AX63">
        <v>452</v>
      </c>
      <c r="AY63" t="s">
        <v>663</v>
      </c>
      <c r="AZ63">
        <v>13</v>
      </c>
      <c r="BA63" t="s">
        <v>754</v>
      </c>
      <c r="BB63">
        <v>3</v>
      </c>
      <c r="BC63">
        <v>1</v>
      </c>
      <c r="BE63" t="s">
        <v>67</v>
      </c>
      <c r="BF63">
        <v>0</v>
      </c>
      <c r="BG63" t="s">
        <v>576</v>
      </c>
      <c r="BI63" t="s">
        <v>117</v>
      </c>
      <c r="BJ63" t="s">
        <v>321</v>
      </c>
      <c r="BK63" t="s">
        <v>67</v>
      </c>
      <c r="BL63">
        <v>0.81941082482135752</v>
      </c>
      <c r="BM63">
        <v>452</v>
      </c>
      <c r="BN63" t="s">
        <v>119</v>
      </c>
      <c r="BO63" t="s">
        <v>184</v>
      </c>
      <c r="BP63">
        <v>3</v>
      </c>
      <c r="BQ63">
        <v>13385.704</v>
      </c>
      <c r="BR63">
        <v>2.7800837098747318E-2</v>
      </c>
      <c r="BS63">
        <v>0.36693055537498914</v>
      </c>
      <c r="BT63">
        <v>0.29942392271635471</v>
      </c>
      <c r="BU63">
        <v>16.529</v>
      </c>
      <c r="BV63">
        <v>0.86659618351040779</v>
      </c>
      <c r="BW63">
        <v>31.511230190059486</v>
      </c>
      <c r="BX63">
        <v>84</v>
      </c>
      <c r="BY63">
        <v>116</v>
      </c>
      <c r="BZ63">
        <v>4218</v>
      </c>
    </row>
    <row r="64" spans="1:78" ht="16.5">
      <c r="A64" s="108" t="str">
        <f t="shared" si="1"/>
        <v>동화운수</v>
      </c>
      <c r="B64" s="109" t="str">
        <f t="shared" si="2"/>
        <v>김정인</v>
      </c>
      <c r="C64" s="110" t="str">
        <f t="shared" si="3"/>
        <v>B</v>
      </c>
      <c r="D64" s="111">
        <f t="shared" si="4"/>
        <v>0.92575370061218654</v>
      </c>
      <c r="E64" s="112">
        <f t="shared" si="5"/>
        <v>5874</v>
      </c>
      <c r="F64" s="113" t="str">
        <f t="shared" si="6"/>
        <v>2-1</v>
      </c>
      <c r="G64" s="114" t="str">
        <f t="shared" si="7"/>
        <v>70바1913</v>
      </c>
      <c r="H64" s="115">
        <f t="shared" si="8"/>
        <v>5</v>
      </c>
      <c r="I64" s="116">
        <f t="shared" si="9"/>
        <v>5437.2080000000005</v>
      </c>
      <c r="J64" s="117">
        <f t="shared" si="10"/>
        <v>2.3528612557623885E-2</v>
      </c>
      <c r="K64" s="117">
        <f t="shared" si="11"/>
        <v>0.34579767874823764</v>
      </c>
      <c r="L64" s="117">
        <f t="shared" si="12"/>
        <v>0.14253639000016183</v>
      </c>
      <c r="M64" s="118">
        <f t="shared" si="13"/>
        <v>12.124000000000001</v>
      </c>
      <c r="N64" s="119">
        <f t="shared" si="14"/>
        <v>0.18391792258085399</v>
      </c>
      <c r="O64" s="119">
        <f t="shared" si="15"/>
        <v>25.38067331615785</v>
      </c>
      <c r="P64" s="229">
        <f t="shared" si="16"/>
        <v>12</v>
      </c>
      <c r="Q64" s="230">
        <f t="shared" si="17"/>
        <v>10</v>
      </c>
      <c r="R64" s="230">
        <f t="shared" si="18"/>
        <v>1380</v>
      </c>
      <c r="T64">
        <v>507</v>
      </c>
      <c r="U64">
        <v>5874</v>
      </c>
      <c r="V64" t="s">
        <v>322</v>
      </c>
      <c r="W64">
        <v>5437.2079999999996</v>
      </c>
      <c r="X64">
        <v>2256.73</v>
      </c>
      <c r="Y64">
        <v>2.4089999999999998</v>
      </c>
      <c r="Z64">
        <v>12.124000000000001</v>
      </c>
      <c r="AA64">
        <v>323.99759999999998</v>
      </c>
      <c r="AB64">
        <v>7.6232139999999999</v>
      </c>
      <c r="AC64">
        <v>112.03761799999999</v>
      </c>
      <c r="AD64" s="1">
        <v>775</v>
      </c>
      <c r="AE64">
        <v>10</v>
      </c>
      <c r="AF64">
        <v>1380</v>
      </c>
      <c r="AG64">
        <v>69</v>
      </c>
      <c r="AH64">
        <v>16.78163</v>
      </c>
      <c r="AI64">
        <v>641.4</v>
      </c>
      <c r="AJ64">
        <v>0</v>
      </c>
      <c r="AK64">
        <v>12</v>
      </c>
      <c r="AL64">
        <v>6804</v>
      </c>
      <c r="AM64">
        <v>0.92575370061218654</v>
      </c>
      <c r="AN64" t="s">
        <v>68</v>
      </c>
      <c r="AO64">
        <v>1627.7260000000001</v>
      </c>
      <c r="AP64" t="s">
        <v>916</v>
      </c>
      <c r="AQ64" t="s">
        <v>117</v>
      </c>
      <c r="AR64" t="s">
        <v>120</v>
      </c>
      <c r="AS64" t="s">
        <v>117</v>
      </c>
      <c r="AT64" t="s">
        <v>120</v>
      </c>
      <c r="AU64" t="s">
        <v>226</v>
      </c>
      <c r="AV64" t="s">
        <v>322</v>
      </c>
      <c r="AW64" t="s">
        <v>68</v>
      </c>
      <c r="AX64">
        <v>5874</v>
      </c>
      <c r="AY64" t="s">
        <v>696</v>
      </c>
      <c r="AZ64">
        <v>2</v>
      </c>
      <c r="BA64" t="s">
        <v>613</v>
      </c>
      <c r="BB64">
        <v>5</v>
      </c>
      <c r="BC64">
        <v>1</v>
      </c>
      <c r="BE64" t="s">
        <v>68</v>
      </c>
      <c r="BF64">
        <v>0</v>
      </c>
      <c r="BG64" t="s">
        <v>576</v>
      </c>
      <c r="BI64" t="s">
        <v>117</v>
      </c>
      <c r="BJ64" t="s">
        <v>322</v>
      </c>
      <c r="BK64" t="s">
        <v>68</v>
      </c>
      <c r="BL64">
        <v>0.92575370061218654</v>
      </c>
      <c r="BM64">
        <v>5874</v>
      </c>
      <c r="BN64" t="s">
        <v>120</v>
      </c>
      <c r="BO64" t="s">
        <v>226</v>
      </c>
      <c r="BP64">
        <v>5</v>
      </c>
      <c r="BQ64">
        <v>5437.2080000000005</v>
      </c>
      <c r="BR64">
        <v>2.3528612557623885E-2</v>
      </c>
      <c r="BS64">
        <v>0.34579767874823764</v>
      </c>
      <c r="BT64">
        <v>0.14253639000016186</v>
      </c>
      <c r="BU64">
        <v>12.124000000000001</v>
      </c>
      <c r="BV64">
        <v>0.18391792258085399</v>
      </c>
      <c r="BW64">
        <v>25.38067331615785</v>
      </c>
      <c r="BX64">
        <v>12</v>
      </c>
      <c r="BY64">
        <v>10</v>
      </c>
      <c r="BZ64">
        <v>1380</v>
      </c>
    </row>
    <row r="65" spans="1:78" ht="16.5">
      <c r="A65" s="125" t="str">
        <f t="shared" si="1"/>
        <v>동화운수</v>
      </c>
      <c r="B65" s="126" t="str">
        <f t="shared" si="2"/>
        <v>김정현</v>
      </c>
      <c r="C65" s="127" t="str">
        <f t="shared" si="3"/>
        <v>A</v>
      </c>
      <c r="D65" s="128">
        <f t="shared" si="4"/>
        <v>0.98361812712739993</v>
      </c>
      <c r="E65" s="129">
        <f t="shared" si="5"/>
        <v>9124</v>
      </c>
      <c r="F65" s="130" t="str">
        <f t="shared" si="6"/>
        <v>2</v>
      </c>
      <c r="G65" s="131" t="str">
        <f t="shared" si="7"/>
        <v>70바1921</v>
      </c>
      <c r="H65" s="132">
        <f t="shared" si="8"/>
        <v>6</v>
      </c>
      <c r="I65" s="133">
        <f t="shared" si="9"/>
        <v>4704.22</v>
      </c>
      <c r="J65" s="134">
        <f t="shared" si="10"/>
        <v>6.5126314452118462E-3</v>
      </c>
      <c r="K65" s="134">
        <f t="shared" si="11"/>
        <v>0.37464470820850221</v>
      </c>
      <c r="L65" s="134">
        <f t="shared" si="12"/>
        <v>0.16729659752307502</v>
      </c>
      <c r="M65" s="135">
        <f t="shared" si="13"/>
        <v>10.955</v>
      </c>
      <c r="N65" s="136">
        <f t="shared" si="14"/>
        <v>8.5030036860520977E-2</v>
      </c>
      <c r="O65" s="136">
        <f t="shared" si="15"/>
        <v>7.9077934280284508</v>
      </c>
      <c r="P65" s="227">
        <f t="shared" si="16"/>
        <v>2</v>
      </c>
      <c r="Q65" s="228">
        <f t="shared" si="17"/>
        <v>4</v>
      </c>
      <c r="R65" s="228">
        <f t="shared" si="18"/>
        <v>372</v>
      </c>
      <c r="T65">
        <v>507</v>
      </c>
      <c r="U65">
        <v>9124</v>
      </c>
      <c r="V65" t="s">
        <v>323</v>
      </c>
      <c r="W65">
        <v>4704.22</v>
      </c>
      <c r="X65">
        <v>2068.335</v>
      </c>
      <c r="Y65">
        <v>2.274</v>
      </c>
      <c r="Z65">
        <v>10.955</v>
      </c>
      <c r="AA65">
        <v>311.05383699999999</v>
      </c>
      <c r="AB65">
        <v>2.025779</v>
      </c>
      <c r="AC65">
        <v>116.534674</v>
      </c>
      <c r="AD65" s="1">
        <v>787</v>
      </c>
      <c r="AE65">
        <v>4</v>
      </c>
      <c r="AF65">
        <v>372</v>
      </c>
      <c r="AG65">
        <v>72</v>
      </c>
      <c r="AH65">
        <v>15.123491</v>
      </c>
      <c r="AI65">
        <v>1498.1</v>
      </c>
      <c r="AJ65">
        <v>0</v>
      </c>
      <c r="AK65">
        <v>2</v>
      </c>
      <c r="AL65">
        <v>236</v>
      </c>
      <c r="AM65">
        <v>0.98361812712739993</v>
      </c>
      <c r="AN65" t="s">
        <v>66</v>
      </c>
      <c r="AO65">
        <v>3567.5540000000001</v>
      </c>
      <c r="AP65" t="s">
        <v>917</v>
      </c>
      <c r="AQ65" t="s">
        <v>117</v>
      </c>
      <c r="AR65" t="s">
        <v>119</v>
      </c>
      <c r="AS65" t="s">
        <v>117</v>
      </c>
      <c r="AT65" t="s">
        <v>119</v>
      </c>
      <c r="AU65" t="s">
        <v>214</v>
      </c>
      <c r="AV65" t="s">
        <v>323</v>
      </c>
      <c r="AW65" t="s">
        <v>66</v>
      </c>
      <c r="AX65">
        <v>9124</v>
      </c>
      <c r="AY65" t="s">
        <v>659</v>
      </c>
      <c r="AZ65">
        <v>2</v>
      </c>
      <c r="BA65" t="s">
        <v>769</v>
      </c>
      <c r="BB65">
        <v>6</v>
      </c>
      <c r="BC65">
        <v>1</v>
      </c>
      <c r="BE65" t="s">
        <v>66</v>
      </c>
      <c r="BF65">
        <v>0</v>
      </c>
      <c r="BG65" t="s">
        <v>576</v>
      </c>
      <c r="BI65" t="s">
        <v>117</v>
      </c>
      <c r="BJ65" t="s">
        <v>323</v>
      </c>
      <c r="BK65" t="s">
        <v>66</v>
      </c>
      <c r="BL65">
        <v>0.98361812712739993</v>
      </c>
      <c r="BM65">
        <v>9124</v>
      </c>
      <c r="BN65" t="s">
        <v>119</v>
      </c>
      <c r="BO65" t="s">
        <v>214</v>
      </c>
      <c r="BP65">
        <v>6</v>
      </c>
      <c r="BQ65">
        <v>4704.22</v>
      </c>
      <c r="BR65">
        <v>6.5126314452118462E-3</v>
      </c>
      <c r="BS65">
        <v>0.37464470820850221</v>
      </c>
      <c r="BT65">
        <v>0.16729659752307502</v>
      </c>
      <c r="BU65">
        <v>10.955</v>
      </c>
      <c r="BV65">
        <v>8.5030036860520977E-2</v>
      </c>
      <c r="BW65">
        <v>7.9077934280284508</v>
      </c>
      <c r="BX65">
        <v>2</v>
      </c>
      <c r="BY65">
        <v>4</v>
      </c>
      <c r="BZ65">
        <v>372</v>
      </c>
    </row>
    <row r="66" spans="1:78" ht="16.5">
      <c r="A66" s="108" t="str">
        <f t="shared" si="1"/>
        <v>동화운수</v>
      </c>
      <c r="B66" s="109" t="str">
        <f t="shared" si="2"/>
        <v>김제황</v>
      </c>
      <c r="C66" s="110" t="str">
        <f t="shared" si="3"/>
        <v>A</v>
      </c>
      <c r="D66" s="111">
        <f t="shared" si="4"/>
        <v>0.95539096322814676</v>
      </c>
      <c r="E66" s="112">
        <f t="shared" si="5"/>
        <v>7662</v>
      </c>
      <c r="F66" s="113" t="str">
        <f t="shared" si="6"/>
        <v>급행95</v>
      </c>
      <c r="G66" s="114" t="str">
        <f t="shared" si="7"/>
        <v>70바1805</v>
      </c>
      <c r="H66" s="115">
        <f t="shared" si="8"/>
        <v>2</v>
      </c>
      <c r="I66" s="116">
        <f t="shared" si="9"/>
        <v>2660.221</v>
      </c>
      <c r="J66" s="117">
        <f t="shared" si="10"/>
        <v>4.1047709690834582E-3</v>
      </c>
      <c r="K66" s="117">
        <f t="shared" si="11"/>
        <v>0.36153450740528242</v>
      </c>
      <c r="L66" s="117">
        <f t="shared" si="12"/>
        <v>0.1334475594320923</v>
      </c>
      <c r="M66" s="118">
        <f t="shared" si="13"/>
        <v>10.422000000000001</v>
      </c>
      <c r="N66" s="119">
        <f t="shared" si="14"/>
        <v>0.33831775630671285</v>
      </c>
      <c r="O66" s="119">
        <f t="shared" si="15"/>
        <v>7.2926271915002552</v>
      </c>
      <c r="P66" s="229">
        <f t="shared" si="16"/>
        <v>1</v>
      </c>
      <c r="Q66" s="230">
        <f t="shared" si="17"/>
        <v>9</v>
      </c>
      <c r="R66" s="230">
        <f t="shared" si="18"/>
        <v>194</v>
      </c>
      <c r="T66">
        <v>507</v>
      </c>
      <c r="U66">
        <v>7662</v>
      </c>
      <c r="V66" t="s">
        <v>324</v>
      </c>
      <c r="W66">
        <v>2660.221</v>
      </c>
      <c r="X66">
        <v>1069.579</v>
      </c>
      <c r="Y66">
        <v>2.4870000000000001</v>
      </c>
      <c r="Z66">
        <v>10.422000000000001</v>
      </c>
      <c r="AA66">
        <v>162.602982</v>
      </c>
      <c r="AB66">
        <v>0.66744800000000004</v>
      </c>
      <c r="AC66">
        <v>58.786588999999999</v>
      </c>
      <c r="AD66" s="1">
        <v>355</v>
      </c>
      <c r="AE66">
        <v>9</v>
      </c>
      <c r="AF66">
        <v>194</v>
      </c>
      <c r="AG66">
        <v>67</v>
      </c>
      <c r="AH66">
        <v>16.360222</v>
      </c>
      <c r="AI66">
        <v>143.4</v>
      </c>
      <c r="AJ66">
        <v>0</v>
      </c>
      <c r="AK66">
        <v>1</v>
      </c>
      <c r="AL66">
        <v>52</v>
      </c>
      <c r="AM66">
        <v>0.95539096322814676</v>
      </c>
      <c r="AN66" t="s">
        <v>66</v>
      </c>
      <c r="AO66">
        <v>2561.4340000000002</v>
      </c>
      <c r="AP66" t="s">
        <v>918</v>
      </c>
      <c r="AQ66" t="s">
        <v>117</v>
      </c>
      <c r="AR66" t="s">
        <v>122</v>
      </c>
      <c r="AS66" t="s">
        <v>117</v>
      </c>
      <c r="AT66" t="s">
        <v>122</v>
      </c>
      <c r="AU66" t="s">
        <v>271</v>
      </c>
      <c r="AV66" t="s">
        <v>324</v>
      </c>
      <c r="AW66" t="s">
        <v>66</v>
      </c>
      <c r="AX66">
        <v>7662</v>
      </c>
      <c r="AY66" t="s">
        <v>680</v>
      </c>
      <c r="AZ66">
        <v>4</v>
      </c>
      <c r="BA66" t="s">
        <v>805</v>
      </c>
      <c r="BB66">
        <v>2</v>
      </c>
      <c r="BC66">
        <v>1</v>
      </c>
      <c r="BE66" t="s">
        <v>68</v>
      </c>
      <c r="BF66">
        <v>1</v>
      </c>
      <c r="BG66" t="s">
        <v>575</v>
      </c>
      <c r="BI66" t="s">
        <v>117</v>
      </c>
      <c r="BJ66" t="s">
        <v>324</v>
      </c>
      <c r="BK66" t="s">
        <v>66</v>
      </c>
      <c r="BL66">
        <v>0.95539096322814676</v>
      </c>
      <c r="BM66">
        <v>7662</v>
      </c>
      <c r="BN66" t="s">
        <v>122</v>
      </c>
      <c r="BO66" t="s">
        <v>271</v>
      </c>
      <c r="BP66">
        <v>2</v>
      </c>
      <c r="BQ66">
        <v>2660.221</v>
      </c>
      <c r="BR66">
        <v>4.1047709690834582E-3</v>
      </c>
      <c r="BS66">
        <v>0.36153450740528242</v>
      </c>
      <c r="BT66">
        <v>0.1334475594320923</v>
      </c>
      <c r="BU66">
        <v>10.422000000000001</v>
      </c>
      <c r="BV66">
        <v>0.33831775630671285</v>
      </c>
      <c r="BW66">
        <v>7.2926271915002552</v>
      </c>
      <c r="BX66">
        <v>1</v>
      </c>
      <c r="BY66">
        <v>9</v>
      </c>
      <c r="BZ66">
        <v>194</v>
      </c>
    </row>
    <row r="67" spans="1:78" ht="16.5">
      <c r="A67" s="125" t="str">
        <f t="shared" si="1"/>
        <v>동화운수</v>
      </c>
      <c r="B67" s="126" t="str">
        <f t="shared" si="2"/>
        <v>김종문</v>
      </c>
      <c r="C67" s="127" t="str">
        <f t="shared" si="3"/>
        <v>B</v>
      </c>
      <c r="D67" s="128">
        <f t="shared" si="4"/>
        <v>0.94232047009025455</v>
      </c>
      <c r="E67" s="129">
        <f t="shared" si="5"/>
        <v>7556</v>
      </c>
      <c r="F67" s="130" t="str">
        <f t="shared" si="6"/>
        <v>2</v>
      </c>
      <c r="G67" s="131" t="str">
        <f t="shared" si="7"/>
        <v>70바1917</v>
      </c>
      <c r="H67" s="132">
        <f t="shared" si="8"/>
        <v>2</v>
      </c>
      <c r="I67" s="133">
        <f t="shared" si="9"/>
        <v>4269.4780000000001</v>
      </c>
      <c r="J67" s="134">
        <f t="shared" si="10"/>
        <v>1.5073068279288464E-2</v>
      </c>
      <c r="K67" s="134">
        <f t="shared" si="11"/>
        <v>0.3368809045912271</v>
      </c>
      <c r="L67" s="134">
        <f t="shared" si="12"/>
        <v>0.12694760343067701</v>
      </c>
      <c r="M67" s="135">
        <f t="shared" si="13"/>
        <v>9.1289999999999996</v>
      </c>
      <c r="N67" s="136">
        <f t="shared" si="14"/>
        <v>0</v>
      </c>
      <c r="O67" s="136">
        <f t="shared" si="15"/>
        <v>5.7149843610858282</v>
      </c>
      <c r="P67" s="227">
        <f t="shared" si="16"/>
        <v>10</v>
      </c>
      <c r="Q67" s="228">
        <f t="shared" si="17"/>
        <v>0</v>
      </c>
      <c r="R67" s="228">
        <f t="shared" si="18"/>
        <v>244</v>
      </c>
      <c r="T67">
        <v>507</v>
      </c>
      <c r="U67">
        <v>7556</v>
      </c>
      <c r="V67" t="s">
        <v>325</v>
      </c>
      <c r="W67">
        <v>4269.4780000000001</v>
      </c>
      <c r="X67">
        <v>1820.0540000000001</v>
      </c>
      <c r="Y67">
        <v>2.3460000000000001</v>
      </c>
      <c r="Z67">
        <v>9.1289999999999996</v>
      </c>
      <c r="AA67">
        <v>292.56936400000001</v>
      </c>
      <c r="AB67">
        <v>4.4099180000000002</v>
      </c>
      <c r="AC67">
        <v>98.561031999999997</v>
      </c>
      <c r="AD67" s="1">
        <v>542</v>
      </c>
      <c r="AE67">
        <v>0</v>
      </c>
      <c r="AF67">
        <v>244</v>
      </c>
      <c r="AG67">
        <v>73</v>
      </c>
      <c r="AH67">
        <v>14.593045</v>
      </c>
      <c r="AI67">
        <v>140.4</v>
      </c>
      <c r="AJ67">
        <v>0</v>
      </c>
      <c r="AK67">
        <v>10</v>
      </c>
      <c r="AL67">
        <v>3798</v>
      </c>
      <c r="AM67">
        <v>0.94232047009025455</v>
      </c>
      <c r="AN67" t="s">
        <v>68</v>
      </c>
      <c r="AO67">
        <v>4071.08</v>
      </c>
      <c r="AP67" t="s">
        <v>919</v>
      </c>
      <c r="AQ67" t="s">
        <v>117</v>
      </c>
      <c r="AR67" t="s">
        <v>119</v>
      </c>
      <c r="AS67" t="s">
        <v>117</v>
      </c>
      <c r="AT67" t="s">
        <v>119</v>
      </c>
      <c r="AU67" t="s">
        <v>213</v>
      </c>
      <c r="AV67" t="s">
        <v>325</v>
      </c>
      <c r="AW67" t="s">
        <v>68</v>
      </c>
      <c r="AX67">
        <v>7556</v>
      </c>
      <c r="AY67" t="s">
        <v>646</v>
      </c>
      <c r="AZ67">
        <v>3</v>
      </c>
      <c r="BA67" t="s">
        <v>750</v>
      </c>
      <c r="BB67">
        <v>2</v>
      </c>
      <c r="BC67">
        <v>1</v>
      </c>
      <c r="BE67" t="s">
        <v>68</v>
      </c>
      <c r="BF67">
        <v>0</v>
      </c>
      <c r="BG67" t="s">
        <v>576</v>
      </c>
      <c r="BI67" t="s">
        <v>117</v>
      </c>
      <c r="BJ67" t="s">
        <v>325</v>
      </c>
      <c r="BK67" t="s">
        <v>68</v>
      </c>
      <c r="BL67">
        <v>0.94232047009025455</v>
      </c>
      <c r="BM67">
        <v>7556</v>
      </c>
      <c r="BN67" t="s">
        <v>119</v>
      </c>
      <c r="BO67" t="s">
        <v>213</v>
      </c>
      <c r="BP67">
        <v>2</v>
      </c>
      <c r="BQ67">
        <v>4269.4780000000001</v>
      </c>
      <c r="BR67">
        <v>1.5073068279288464E-2</v>
      </c>
      <c r="BS67">
        <v>0.3368809045912271</v>
      </c>
      <c r="BT67">
        <v>0.12694760343067701</v>
      </c>
      <c r="BU67">
        <v>9.1289999999999996</v>
      </c>
      <c r="BV67">
        <v>0</v>
      </c>
      <c r="BW67">
        <v>5.7149843610858282</v>
      </c>
      <c r="BX67">
        <v>10</v>
      </c>
      <c r="BY67">
        <v>0</v>
      </c>
      <c r="BZ67">
        <v>244</v>
      </c>
    </row>
    <row r="68" spans="1:78" ht="16.5">
      <c r="A68" s="108" t="str">
        <f t="shared" si="1"/>
        <v>동화운수</v>
      </c>
      <c r="B68" s="109" t="str">
        <f t="shared" si="2"/>
        <v>김종삼</v>
      </c>
      <c r="C68" s="110" t="str">
        <f t="shared" si="3"/>
        <v>S</v>
      </c>
      <c r="D68" s="111">
        <f t="shared" si="4"/>
        <v>1.0366666666666666</v>
      </c>
      <c r="E68" s="112">
        <f t="shared" si="5"/>
        <v>5408</v>
      </c>
      <c r="F68" s="113" t="str">
        <f t="shared" si="6"/>
        <v>급행95</v>
      </c>
      <c r="G68" s="114" t="str">
        <f t="shared" si="7"/>
        <v>70바1872</v>
      </c>
      <c r="H68" s="115">
        <f t="shared" si="8"/>
        <v>1</v>
      </c>
      <c r="I68" s="116">
        <f t="shared" si="9"/>
        <v>1402.9059999999999</v>
      </c>
      <c r="J68" s="117">
        <f t="shared" si="10"/>
        <v>9.1494987112577808E-3</v>
      </c>
      <c r="K68" s="117">
        <f t="shared" si="11"/>
        <v>0.34182318884842972</v>
      </c>
      <c r="L68" s="117">
        <f t="shared" si="12"/>
        <v>0.1860424005599805</v>
      </c>
      <c r="M68" s="118">
        <f t="shared" si="13"/>
        <v>9.9640000000000004</v>
      </c>
      <c r="N68" s="119">
        <f t="shared" si="14"/>
        <v>1.8532959442756678</v>
      </c>
      <c r="O68" s="119">
        <f t="shared" si="15"/>
        <v>23.522602369652706</v>
      </c>
      <c r="P68" s="229">
        <f t="shared" si="16"/>
        <v>0</v>
      </c>
      <c r="Q68" s="230">
        <f t="shared" si="17"/>
        <v>26</v>
      </c>
      <c r="R68" s="230">
        <f t="shared" si="18"/>
        <v>347</v>
      </c>
      <c r="T68">
        <v>507</v>
      </c>
      <c r="U68">
        <v>5408</v>
      </c>
      <c r="V68" t="s">
        <v>559</v>
      </c>
      <c r="W68">
        <v>1448.2270000000001</v>
      </c>
      <c r="X68">
        <v>519.87800000000004</v>
      </c>
      <c r="Y68">
        <v>2.786</v>
      </c>
      <c r="Z68">
        <v>9.9640000000000004</v>
      </c>
      <c r="AA68">
        <v>79.327734000000007</v>
      </c>
      <c r="AB68">
        <v>0.72580900000000004</v>
      </c>
      <c r="AC68">
        <v>27.116059</v>
      </c>
      <c r="AD68" s="1">
        <v>261</v>
      </c>
      <c r="AE68">
        <v>26</v>
      </c>
      <c r="AF68">
        <v>347</v>
      </c>
      <c r="AG68">
        <v>69</v>
      </c>
      <c r="AH68">
        <v>18.256250000000001</v>
      </c>
      <c r="AI68">
        <v>827.3</v>
      </c>
      <c r="AJ68">
        <v>0</v>
      </c>
      <c r="AK68">
        <v>0</v>
      </c>
      <c r="AL68">
        <v>0</v>
      </c>
      <c r="AM68">
        <v>1.0366666666666666</v>
      </c>
      <c r="AN68" t="s">
        <v>71</v>
      </c>
      <c r="AO68">
        <v>1402.9059999999999</v>
      </c>
      <c r="AP68" t="s">
        <v>920</v>
      </c>
      <c r="AQ68" t="s">
        <v>117</v>
      </c>
      <c r="AR68" t="s">
        <v>122</v>
      </c>
      <c r="AS68" t="s">
        <v>117</v>
      </c>
      <c r="AT68" t="s">
        <v>122</v>
      </c>
      <c r="AU68" t="s">
        <v>560</v>
      </c>
      <c r="AV68" t="s">
        <v>559</v>
      </c>
      <c r="AW68" t="s">
        <v>71</v>
      </c>
      <c r="AX68">
        <v>5408</v>
      </c>
      <c r="AY68" t="s">
        <v>710</v>
      </c>
      <c r="AZ68">
        <v>2</v>
      </c>
      <c r="BA68" t="s">
        <v>717</v>
      </c>
      <c r="BB68">
        <v>1</v>
      </c>
      <c r="BC68">
        <v>1</v>
      </c>
      <c r="BE68" t="s">
        <v>66</v>
      </c>
      <c r="BF68">
        <v>1</v>
      </c>
      <c r="BG68" t="s">
        <v>575</v>
      </c>
      <c r="BI68" t="s">
        <v>117</v>
      </c>
      <c r="BJ68" t="s">
        <v>559</v>
      </c>
      <c r="BK68" t="s">
        <v>71</v>
      </c>
      <c r="BL68">
        <v>1.0366666666666666</v>
      </c>
      <c r="BM68">
        <v>5408</v>
      </c>
      <c r="BN68" t="s">
        <v>122</v>
      </c>
      <c r="BO68" t="s">
        <v>560</v>
      </c>
      <c r="BP68">
        <v>1</v>
      </c>
      <c r="BQ68">
        <v>1402.9059999999999</v>
      </c>
      <c r="BR68">
        <v>9.1494987112577808E-3</v>
      </c>
      <c r="BS68">
        <v>0.34182318884842972</v>
      </c>
      <c r="BT68">
        <v>0.18022036600615787</v>
      </c>
      <c r="BU68">
        <v>9.9640000000000004</v>
      </c>
      <c r="BV68">
        <v>1.8532959442756678</v>
      </c>
      <c r="BW68">
        <v>23.522602369652706</v>
      </c>
      <c r="BX68">
        <v>0</v>
      </c>
      <c r="BY68">
        <v>26</v>
      </c>
      <c r="BZ68">
        <v>347</v>
      </c>
    </row>
    <row r="69" spans="1:78" ht="16.5">
      <c r="A69" s="125" t="str">
        <f t="shared" si="1"/>
        <v>동화운수</v>
      </c>
      <c r="B69" s="126" t="str">
        <f t="shared" si="2"/>
        <v>김준성</v>
      </c>
      <c r="C69" s="127" t="str">
        <f t="shared" si="3"/>
        <v>B</v>
      </c>
      <c r="D69" s="128">
        <f t="shared" si="4"/>
        <v>0.90051906012991134</v>
      </c>
      <c r="E69" s="129">
        <f t="shared" si="5"/>
        <v>943</v>
      </c>
      <c r="F69" s="130" t="str">
        <f t="shared" si="6"/>
        <v>45</v>
      </c>
      <c r="G69" s="131" t="str">
        <f t="shared" si="7"/>
        <v>70바1943</v>
      </c>
      <c r="H69" s="132">
        <f t="shared" si="8"/>
        <v>5</v>
      </c>
      <c r="I69" s="133">
        <f t="shared" si="9"/>
        <v>2524.4580000000001</v>
      </c>
      <c r="J69" s="134">
        <f t="shared" si="10"/>
        <v>4.9176128385103905E-3</v>
      </c>
      <c r="K69" s="134">
        <f t="shared" si="11"/>
        <v>0.3652506969747597</v>
      </c>
      <c r="L69" s="134">
        <f t="shared" si="12"/>
        <v>0.26461125516843614</v>
      </c>
      <c r="M69" s="135">
        <f t="shared" si="13"/>
        <v>11.406000000000001</v>
      </c>
      <c r="N69" s="136">
        <f t="shared" si="14"/>
        <v>0.23767478009140972</v>
      </c>
      <c r="O69" s="136">
        <f t="shared" si="15"/>
        <v>20.756930794649783</v>
      </c>
      <c r="P69" s="227">
        <f t="shared" si="16"/>
        <v>5</v>
      </c>
      <c r="Q69" s="228">
        <f t="shared" si="17"/>
        <v>6</v>
      </c>
      <c r="R69" s="228">
        <f t="shared" si="18"/>
        <v>524</v>
      </c>
      <c r="T69">
        <v>507</v>
      </c>
      <c r="U69">
        <v>943</v>
      </c>
      <c r="V69" t="s">
        <v>625</v>
      </c>
      <c r="W69">
        <v>2524.4580000000001</v>
      </c>
      <c r="X69">
        <v>1092.2729999999999</v>
      </c>
      <c r="Y69">
        <v>2.3109999999999999</v>
      </c>
      <c r="Z69">
        <v>11.406000000000001</v>
      </c>
      <c r="AA69">
        <v>159.508287</v>
      </c>
      <c r="AB69">
        <v>0.78439999999999999</v>
      </c>
      <c r="AC69">
        <v>58.260513000000003</v>
      </c>
      <c r="AD69" s="1">
        <v>668</v>
      </c>
      <c r="AE69">
        <v>6</v>
      </c>
      <c r="AF69">
        <v>524</v>
      </c>
      <c r="AG69">
        <v>75</v>
      </c>
      <c r="AH69">
        <v>15.826499999999999</v>
      </c>
      <c r="AI69">
        <v>745.6</v>
      </c>
      <c r="AJ69">
        <v>0</v>
      </c>
      <c r="AK69">
        <v>5</v>
      </c>
      <c r="AL69">
        <v>1844</v>
      </c>
      <c r="AM69">
        <v>0.90051906012991134</v>
      </c>
      <c r="AN69" t="s">
        <v>68</v>
      </c>
      <c r="AO69">
        <v>2087.7190000000001</v>
      </c>
      <c r="AP69" t="s">
        <v>921</v>
      </c>
      <c r="AQ69" t="s">
        <v>117</v>
      </c>
      <c r="AR69" t="s">
        <v>121</v>
      </c>
      <c r="AS69" t="s">
        <v>117</v>
      </c>
      <c r="AT69" t="s">
        <v>121</v>
      </c>
      <c r="AU69" t="s">
        <v>264</v>
      </c>
      <c r="AV69" t="s">
        <v>625</v>
      </c>
      <c r="AW69" t="s">
        <v>68</v>
      </c>
      <c r="AX69">
        <v>943</v>
      </c>
      <c r="AY69" t="s">
        <v>688</v>
      </c>
      <c r="AZ69">
        <v>15</v>
      </c>
      <c r="BA69" t="s">
        <v>812</v>
      </c>
      <c r="BB69">
        <v>5</v>
      </c>
      <c r="BC69">
        <v>1</v>
      </c>
      <c r="BE69" t="s">
        <v>67</v>
      </c>
      <c r="BF69">
        <v>2</v>
      </c>
      <c r="BG69" t="s">
        <v>575</v>
      </c>
      <c r="BI69" t="s">
        <v>117</v>
      </c>
      <c r="BJ69" t="s">
        <v>625</v>
      </c>
      <c r="BK69" t="s">
        <v>68</v>
      </c>
      <c r="BL69">
        <v>0.90051906012991134</v>
      </c>
      <c r="BM69">
        <v>943</v>
      </c>
      <c r="BN69" t="s">
        <v>121</v>
      </c>
      <c r="BO69" t="s">
        <v>264</v>
      </c>
      <c r="BP69">
        <v>5</v>
      </c>
      <c r="BQ69">
        <v>2524.4580000000001</v>
      </c>
      <c r="BR69">
        <v>4.9176128385103905E-3</v>
      </c>
      <c r="BS69">
        <v>0.3652506969747597</v>
      </c>
      <c r="BT69">
        <v>0.26461125516843614</v>
      </c>
      <c r="BU69">
        <v>11.406000000000001</v>
      </c>
      <c r="BV69">
        <v>0.23767478009140972</v>
      </c>
      <c r="BW69">
        <v>20.756930794649783</v>
      </c>
      <c r="BX69">
        <v>5</v>
      </c>
      <c r="BY69">
        <v>6</v>
      </c>
      <c r="BZ69">
        <v>524</v>
      </c>
    </row>
    <row r="70" spans="1:78" ht="16.5">
      <c r="A70" s="108" t="str">
        <f t="shared" si="1"/>
        <v>동화운수</v>
      </c>
      <c r="B70" s="109" t="str">
        <f t="shared" si="2"/>
        <v>김지헌</v>
      </c>
      <c r="C70" s="110" t="str">
        <f t="shared" si="3"/>
        <v>B</v>
      </c>
      <c r="D70" s="111">
        <f t="shared" si="4"/>
        <v>0.9415538205129208</v>
      </c>
      <c r="E70" s="112">
        <f t="shared" si="5"/>
        <v>4094</v>
      </c>
      <c r="F70" s="113" t="str">
        <f t="shared" si="6"/>
        <v>급행95</v>
      </c>
      <c r="G70" s="114" t="str">
        <f t="shared" si="7"/>
        <v>70바1914</v>
      </c>
      <c r="H70" s="115">
        <f t="shared" si="8"/>
        <v>7</v>
      </c>
      <c r="I70" s="116">
        <f t="shared" si="9"/>
        <v>2755.7829999999999</v>
      </c>
      <c r="J70" s="117">
        <f t="shared" si="10"/>
        <v>6.1484018306534856E-3</v>
      </c>
      <c r="K70" s="117">
        <f t="shared" si="11"/>
        <v>0.38454908514819897</v>
      </c>
      <c r="L70" s="117">
        <f t="shared" si="12"/>
        <v>0.23223889544278342</v>
      </c>
      <c r="M70" s="118">
        <f t="shared" si="13"/>
        <v>11.667999999999999</v>
      </c>
      <c r="N70" s="119">
        <f t="shared" si="14"/>
        <v>0.10886198223880472</v>
      </c>
      <c r="O70" s="119">
        <f t="shared" si="15"/>
        <v>6.2414203150248042</v>
      </c>
      <c r="P70" s="229">
        <f t="shared" si="16"/>
        <v>8</v>
      </c>
      <c r="Q70" s="230">
        <f t="shared" si="17"/>
        <v>3</v>
      </c>
      <c r="R70" s="230">
        <f t="shared" si="18"/>
        <v>176</v>
      </c>
      <c r="T70">
        <v>507</v>
      </c>
      <c r="U70">
        <v>4094</v>
      </c>
      <c r="V70" t="s">
        <v>326</v>
      </c>
      <c r="W70">
        <v>2800.8249999999998</v>
      </c>
      <c r="X70">
        <v>1124.7070000000001</v>
      </c>
      <c r="Y70">
        <v>2.4900000000000002</v>
      </c>
      <c r="Z70">
        <v>11.667999999999999</v>
      </c>
      <c r="AA70">
        <v>163.17801399999999</v>
      </c>
      <c r="AB70">
        <v>1.0032840000000001</v>
      </c>
      <c r="AC70">
        <v>62.749955999999997</v>
      </c>
      <c r="AD70" s="1">
        <v>640</v>
      </c>
      <c r="AE70">
        <v>3</v>
      </c>
      <c r="AF70">
        <v>176</v>
      </c>
      <c r="AG70">
        <v>74</v>
      </c>
      <c r="AH70">
        <v>17.16423</v>
      </c>
      <c r="AI70">
        <v>3811.1</v>
      </c>
      <c r="AJ70">
        <v>0</v>
      </c>
      <c r="AK70">
        <v>8</v>
      </c>
      <c r="AL70">
        <v>1304</v>
      </c>
      <c r="AM70">
        <v>0.9415538205129208</v>
      </c>
      <c r="AN70" t="s">
        <v>68</v>
      </c>
      <c r="AO70">
        <v>805.61</v>
      </c>
      <c r="AP70" t="s">
        <v>922</v>
      </c>
      <c r="AQ70" t="s">
        <v>117</v>
      </c>
      <c r="AR70" t="s">
        <v>122</v>
      </c>
      <c r="AS70" t="s">
        <v>117</v>
      </c>
      <c r="AT70" t="s">
        <v>122</v>
      </c>
      <c r="AU70" t="s">
        <v>276</v>
      </c>
      <c r="AV70" t="s">
        <v>326</v>
      </c>
      <c r="AW70" t="s">
        <v>68</v>
      </c>
      <c r="AX70">
        <v>4094</v>
      </c>
      <c r="AY70" t="s">
        <v>697</v>
      </c>
      <c r="AZ70">
        <v>2</v>
      </c>
      <c r="BA70" t="s">
        <v>622</v>
      </c>
      <c r="BB70">
        <v>7</v>
      </c>
      <c r="BC70">
        <v>1</v>
      </c>
      <c r="BE70" t="s">
        <v>68</v>
      </c>
      <c r="BF70">
        <v>0</v>
      </c>
      <c r="BG70" t="s">
        <v>576</v>
      </c>
      <c r="BI70" t="s">
        <v>117</v>
      </c>
      <c r="BJ70" t="s">
        <v>326</v>
      </c>
      <c r="BK70" t="s">
        <v>68</v>
      </c>
      <c r="BL70">
        <v>0.9415538205129208</v>
      </c>
      <c r="BM70">
        <v>4094</v>
      </c>
      <c r="BN70" t="s">
        <v>122</v>
      </c>
      <c r="BO70" t="s">
        <v>276</v>
      </c>
      <c r="BP70">
        <v>7</v>
      </c>
      <c r="BQ70">
        <v>2755.7829999999999</v>
      </c>
      <c r="BR70">
        <v>6.1484018306534856E-3</v>
      </c>
      <c r="BS70">
        <v>0.38454908514819897</v>
      </c>
      <c r="BT70">
        <v>0.22850410147010258</v>
      </c>
      <c r="BU70">
        <v>11.667999999999999</v>
      </c>
      <c r="BV70">
        <v>0.10886198223880472</v>
      </c>
      <c r="BW70">
        <v>6.2414203150248042</v>
      </c>
      <c r="BX70">
        <v>8</v>
      </c>
      <c r="BY70">
        <v>3</v>
      </c>
      <c r="BZ70">
        <v>176</v>
      </c>
    </row>
    <row r="71" spans="1:78" ht="16.5">
      <c r="A71" s="125" t="str">
        <f t="shared" ref="A71:A134" si="19">BI71</f>
        <v>동화운수</v>
      </c>
      <c r="B71" s="126" t="str">
        <f t="shared" ref="B71:B134" si="20">IF(BJ71="NULL", E71, BJ71)</f>
        <v>김지호</v>
      </c>
      <c r="C71" s="127" t="str">
        <f t="shared" ref="C71:C134" si="21">BK71</f>
        <v>C</v>
      </c>
      <c r="D71" s="128">
        <f t="shared" ref="D71:D134" si="22">BL71</f>
        <v>0.86703523687181483</v>
      </c>
      <c r="E71" s="129">
        <f t="shared" ref="E71:E134" si="23">U71</f>
        <v>2947</v>
      </c>
      <c r="F71" s="130" t="str">
        <f t="shared" ref="F71:F134" si="24">BN71</f>
        <v>45</v>
      </c>
      <c r="G71" s="131" t="str">
        <f t="shared" ref="G71:G134" si="25">BO71</f>
        <v>70바1830</v>
      </c>
      <c r="H71" s="132">
        <f t="shared" ref="H71:H134" si="26">BP71</f>
        <v>8</v>
      </c>
      <c r="I71" s="133">
        <f t="shared" ref="I71:I134" si="27">BQ71</f>
        <v>3072.585</v>
      </c>
      <c r="J71" s="134">
        <f t="shared" ref="J71:J134" si="28">AB71/AA71</f>
        <v>8.5063466401347418E-3</v>
      </c>
      <c r="K71" s="134">
        <f t="shared" ref="K71:K134" si="29">AC71/AA71</f>
        <v>0.36070679006590989</v>
      </c>
      <c r="L71" s="134">
        <f t="shared" ref="L71:L134" si="30">AD71/I71</f>
        <v>0.20341178519064565</v>
      </c>
      <c r="M71" s="135">
        <f t="shared" ref="M71:M134" si="31">Z71</f>
        <v>12.861000000000001</v>
      </c>
      <c r="N71" s="136">
        <f t="shared" ref="N71:N134" si="32">BV71</f>
        <v>0.19527531378301982</v>
      </c>
      <c r="O71" s="136">
        <f t="shared" ref="O71:O134" si="33">BW71</f>
        <v>8.7222973489748856</v>
      </c>
      <c r="P71" s="227">
        <f t="shared" ref="P71:P134" si="34">AK71</f>
        <v>2</v>
      </c>
      <c r="Q71" s="228">
        <f t="shared" ref="Q71:Q134" si="35">AE71</f>
        <v>6</v>
      </c>
      <c r="R71" s="228">
        <f t="shared" ref="R71:R134" si="36">AF71</f>
        <v>268</v>
      </c>
      <c r="T71">
        <v>507</v>
      </c>
      <c r="U71">
        <v>2947</v>
      </c>
      <c r="V71" t="s">
        <v>548</v>
      </c>
      <c r="W71">
        <v>3072.585</v>
      </c>
      <c r="X71">
        <v>1407.9880000000001</v>
      </c>
      <c r="Y71">
        <v>2.1819999999999999</v>
      </c>
      <c r="Z71">
        <v>12.861000000000001</v>
      </c>
      <c r="AA71">
        <v>189.002996</v>
      </c>
      <c r="AB71">
        <v>1.6077250000000001</v>
      </c>
      <c r="AC71">
        <v>68.174664000000007</v>
      </c>
      <c r="AD71" s="1">
        <v>625</v>
      </c>
      <c r="AE71">
        <v>6</v>
      </c>
      <c r="AF71">
        <v>268</v>
      </c>
      <c r="AG71">
        <v>72</v>
      </c>
      <c r="AH71">
        <v>16.256805</v>
      </c>
      <c r="AI71">
        <v>671.2</v>
      </c>
      <c r="AJ71">
        <v>0</v>
      </c>
      <c r="AK71">
        <v>2</v>
      </c>
      <c r="AL71">
        <v>405</v>
      </c>
      <c r="AM71">
        <v>0.86703523687181483</v>
      </c>
      <c r="AN71" t="s">
        <v>69</v>
      </c>
      <c r="AO71">
        <v>1145.8879999999999</v>
      </c>
      <c r="AP71" t="s">
        <v>923</v>
      </c>
      <c r="AQ71" t="s">
        <v>117</v>
      </c>
      <c r="AR71" t="s">
        <v>121</v>
      </c>
      <c r="AS71" t="s">
        <v>117</v>
      </c>
      <c r="AT71" t="s">
        <v>121</v>
      </c>
      <c r="AU71" t="s">
        <v>239</v>
      </c>
      <c r="AV71" t="s">
        <v>548</v>
      </c>
      <c r="AW71" t="s">
        <v>69</v>
      </c>
      <c r="AX71">
        <v>2947</v>
      </c>
      <c r="AY71" t="s">
        <v>647</v>
      </c>
      <c r="AZ71">
        <v>16</v>
      </c>
      <c r="BA71" t="s">
        <v>804</v>
      </c>
      <c r="BB71">
        <v>8</v>
      </c>
      <c r="BC71">
        <v>1</v>
      </c>
      <c r="BE71" t="s">
        <v>69</v>
      </c>
      <c r="BF71">
        <v>0</v>
      </c>
      <c r="BG71" t="s">
        <v>576</v>
      </c>
      <c r="BI71" t="s">
        <v>117</v>
      </c>
      <c r="BJ71" t="s">
        <v>548</v>
      </c>
      <c r="BK71" t="s">
        <v>69</v>
      </c>
      <c r="BL71">
        <v>0.86703523687181483</v>
      </c>
      <c r="BM71">
        <v>2947</v>
      </c>
      <c r="BN71" t="s">
        <v>121</v>
      </c>
      <c r="BO71" t="s">
        <v>239</v>
      </c>
      <c r="BP71">
        <v>8</v>
      </c>
      <c r="BQ71">
        <v>3072.585</v>
      </c>
      <c r="BR71">
        <v>8.5063466401347418E-3</v>
      </c>
      <c r="BS71">
        <v>0.36070679006590989</v>
      </c>
      <c r="BT71">
        <v>0.20341178519064565</v>
      </c>
      <c r="BU71">
        <v>12.861000000000001</v>
      </c>
      <c r="BV71">
        <v>0.19527531378301982</v>
      </c>
      <c r="BW71">
        <v>8.7222973489748856</v>
      </c>
      <c r="BX71">
        <v>2</v>
      </c>
      <c r="BY71">
        <v>6</v>
      </c>
      <c r="BZ71">
        <v>268</v>
      </c>
    </row>
    <row r="72" spans="1:78" ht="16.5">
      <c r="A72" s="108" t="str">
        <f t="shared" si="19"/>
        <v>동화운수</v>
      </c>
      <c r="B72" s="109" t="str">
        <f t="shared" si="20"/>
        <v>김창일</v>
      </c>
      <c r="C72" s="110" t="str">
        <f t="shared" si="21"/>
        <v>C</v>
      </c>
      <c r="D72" s="111">
        <f t="shared" si="22"/>
        <v>0.89000000000000012</v>
      </c>
      <c r="E72" s="112">
        <f t="shared" si="23"/>
        <v>8937</v>
      </c>
      <c r="F72" s="113" t="str">
        <f t="shared" si="24"/>
        <v>45</v>
      </c>
      <c r="G72" s="114" t="str">
        <f t="shared" si="25"/>
        <v>70바1900</v>
      </c>
      <c r="H72" s="115">
        <f t="shared" si="26"/>
        <v>1</v>
      </c>
      <c r="I72" s="116">
        <f t="shared" si="27"/>
        <v>2366.6950000000002</v>
      </c>
      <c r="J72" s="117">
        <f t="shared" si="28"/>
        <v>6.3169873776266535E-3</v>
      </c>
      <c r="K72" s="117">
        <f t="shared" si="29"/>
        <v>0.34609369251601935</v>
      </c>
      <c r="L72" s="117">
        <f t="shared" si="30"/>
        <v>0.28098255161733976</v>
      </c>
      <c r="M72" s="118">
        <f t="shared" si="31"/>
        <v>13.695</v>
      </c>
      <c r="N72" s="119">
        <f t="shared" si="32"/>
        <v>0</v>
      </c>
      <c r="O72" s="119">
        <f t="shared" si="33"/>
        <v>6.2534462615588398</v>
      </c>
      <c r="P72" s="229">
        <f t="shared" si="34"/>
        <v>0</v>
      </c>
      <c r="Q72" s="230">
        <f t="shared" si="35"/>
        <v>0</v>
      </c>
      <c r="R72" s="230">
        <f t="shared" si="36"/>
        <v>148</v>
      </c>
      <c r="T72">
        <v>507</v>
      </c>
      <c r="U72">
        <v>8937</v>
      </c>
      <c r="V72" t="s">
        <v>327</v>
      </c>
      <c r="W72">
        <v>2366.6950000000002</v>
      </c>
      <c r="X72">
        <v>1156.4000000000001</v>
      </c>
      <c r="Y72">
        <v>2.0470000000000002</v>
      </c>
      <c r="Z72">
        <v>13.695</v>
      </c>
      <c r="AA72">
        <v>147.568286</v>
      </c>
      <c r="AB72">
        <v>0.93218699999999999</v>
      </c>
      <c r="AC72">
        <v>51.072453000000003</v>
      </c>
      <c r="AD72" s="1">
        <v>665</v>
      </c>
      <c r="AE72">
        <v>0</v>
      </c>
      <c r="AF72">
        <v>148</v>
      </c>
      <c r="AG72">
        <v>71</v>
      </c>
      <c r="AH72">
        <v>16.037963999999999</v>
      </c>
      <c r="AI72">
        <v>687.6</v>
      </c>
      <c r="AJ72">
        <v>0</v>
      </c>
      <c r="AK72">
        <v>0</v>
      </c>
      <c r="AL72">
        <v>0</v>
      </c>
      <c r="AM72">
        <v>0.89000000000000012</v>
      </c>
      <c r="AN72" t="s">
        <v>69</v>
      </c>
      <c r="AO72">
        <v>2366.6950000000002</v>
      </c>
      <c r="AP72" t="s">
        <v>924</v>
      </c>
      <c r="AQ72" t="s">
        <v>117</v>
      </c>
      <c r="AR72" t="s">
        <v>121</v>
      </c>
      <c r="AS72" t="s">
        <v>117</v>
      </c>
      <c r="AT72" t="s">
        <v>121</v>
      </c>
      <c r="AU72" t="s">
        <v>259</v>
      </c>
      <c r="AV72" t="s">
        <v>327</v>
      </c>
      <c r="AW72" t="s">
        <v>69</v>
      </c>
      <c r="AX72">
        <v>8937</v>
      </c>
      <c r="AY72" t="s">
        <v>647</v>
      </c>
      <c r="AZ72">
        <v>4</v>
      </c>
      <c r="BA72" t="s">
        <v>468</v>
      </c>
      <c r="BB72">
        <v>1</v>
      </c>
      <c r="BC72">
        <v>1</v>
      </c>
      <c r="BE72" t="s">
        <v>68</v>
      </c>
      <c r="BF72">
        <v>-1</v>
      </c>
      <c r="BG72" t="s">
        <v>582</v>
      </c>
      <c r="BI72" t="s">
        <v>117</v>
      </c>
      <c r="BJ72" t="s">
        <v>327</v>
      </c>
      <c r="BK72" t="s">
        <v>69</v>
      </c>
      <c r="BL72">
        <v>0.89000000000000012</v>
      </c>
      <c r="BM72">
        <v>8937</v>
      </c>
      <c r="BN72" t="s">
        <v>121</v>
      </c>
      <c r="BO72" t="s">
        <v>259</v>
      </c>
      <c r="BP72">
        <v>1</v>
      </c>
      <c r="BQ72">
        <v>2366.6950000000002</v>
      </c>
      <c r="BR72">
        <v>6.3169873776266535E-3</v>
      </c>
      <c r="BS72">
        <v>0.34609369251601935</v>
      </c>
      <c r="BT72">
        <v>0.28098255161733976</v>
      </c>
      <c r="BU72">
        <v>13.695</v>
      </c>
      <c r="BV72">
        <v>0</v>
      </c>
      <c r="BW72">
        <v>6.2534462615588398</v>
      </c>
      <c r="BX72">
        <v>0</v>
      </c>
      <c r="BY72">
        <v>0</v>
      </c>
      <c r="BZ72">
        <v>148</v>
      </c>
    </row>
    <row r="73" spans="1:78" ht="16.5">
      <c r="A73" s="125" t="str">
        <f t="shared" si="19"/>
        <v>동화운수</v>
      </c>
      <c r="B73" s="126" t="str">
        <f t="shared" si="20"/>
        <v>김춘호</v>
      </c>
      <c r="C73" s="127" t="str">
        <f t="shared" si="21"/>
        <v>D</v>
      </c>
      <c r="D73" s="128">
        <f t="shared" si="22"/>
        <v>0.81136363636363629</v>
      </c>
      <c r="E73" s="129">
        <f t="shared" si="23"/>
        <v>9845</v>
      </c>
      <c r="F73" s="130" t="str">
        <f t="shared" si="24"/>
        <v>2</v>
      </c>
      <c r="G73" s="131" t="str">
        <f t="shared" si="25"/>
        <v>70바1868</v>
      </c>
      <c r="H73" s="132">
        <f t="shared" si="26"/>
        <v>1</v>
      </c>
      <c r="I73" s="133">
        <f t="shared" si="27"/>
        <v>2307.288</v>
      </c>
      <c r="J73" s="134">
        <f t="shared" si="28"/>
        <v>1.4031607195529091E-2</v>
      </c>
      <c r="K73" s="134">
        <f t="shared" si="29"/>
        <v>0.37012015051027053</v>
      </c>
      <c r="L73" s="134">
        <f t="shared" si="30"/>
        <v>0.24444282638318232</v>
      </c>
      <c r="M73" s="135">
        <f t="shared" si="31"/>
        <v>17.387</v>
      </c>
      <c r="N73" s="136">
        <f t="shared" si="32"/>
        <v>2.2537281865116103</v>
      </c>
      <c r="O73" s="136">
        <f t="shared" si="33"/>
        <v>15.429369892271792</v>
      </c>
      <c r="P73" s="227">
        <f t="shared" si="34"/>
        <v>6</v>
      </c>
      <c r="Q73" s="228">
        <f t="shared" si="35"/>
        <v>52</v>
      </c>
      <c r="R73" s="228">
        <f t="shared" si="36"/>
        <v>356</v>
      </c>
      <c r="T73">
        <v>507</v>
      </c>
      <c r="U73">
        <v>9845</v>
      </c>
      <c r="V73" t="s">
        <v>549</v>
      </c>
      <c r="W73">
        <v>2307.288</v>
      </c>
      <c r="X73">
        <v>1292.643</v>
      </c>
      <c r="Y73">
        <v>1.7849999999999999</v>
      </c>
      <c r="Z73">
        <v>17.387</v>
      </c>
      <c r="AA73">
        <v>144.59106299999999</v>
      </c>
      <c r="AB73">
        <v>2.028845</v>
      </c>
      <c r="AC73">
        <v>53.516066000000002</v>
      </c>
      <c r="AD73" s="1">
        <v>564</v>
      </c>
      <c r="AE73">
        <v>52</v>
      </c>
      <c r="AF73">
        <v>356</v>
      </c>
      <c r="AG73">
        <v>71</v>
      </c>
      <c r="AH73">
        <v>15.957333999999999</v>
      </c>
      <c r="AI73">
        <v>417.6</v>
      </c>
      <c r="AJ73">
        <v>0</v>
      </c>
      <c r="AK73">
        <v>6</v>
      </c>
      <c r="AL73">
        <v>1202</v>
      </c>
      <c r="AM73">
        <v>0.81136363636363629</v>
      </c>
      <c r="AN73" t="s">
        <v>67</v>
      </c>
      <c r="AO73">
        <v>2307.288</v>
      </c>
      <c r="AP73" t="s">
        <v>925</v>
      </c>
      <c r="AQ73" t="s">
        <v>117</v>
      </c>
      <c r="AR73" t="s">
        <v>119</v>
      </c>
      <c r="AS73" t="s">
        <v>117</v>
      </c>
      <c r="AT73" t="s">
        <v>119</v>
      </c>
      <c r="AU73" t="s">
        <v>194</v>
      </c>
      <c r="AV73" t="s">
        <v>549</v>
      </c>
      <c r="AW73" t="s">
        <v>67</v>
      </c>
      <c r="AX73">
        <v>9845</v>
      </c>
      <c r="AY73" t="s">
        <v>663</v>
      </c>
      <c r="AZ73">
        <v>15</v>
      </c>
      <c r="BA73" t="s">
        <v>678</v>
      </c>
      <c r="BB73">
        <v>1</v>
      </c>
      <c r="BC73">
        <v>1</v>
      </c>
      <c r="BE73" t="s">
        <v>67</v>
      </c>
      <c r="BF73">
        <v>0</v>
      </c>
      <c r="BG73" t="s">
        <v>576</v>
      </c>
      <c r="BI73" t="s">
        <v>117</v>
      </c>
      <c r="BJ73" t="s">
        <v>549</v>
      </c>
      <c r="BK73" t="s">
        <v>67</v>
      </c>
      <c r="BL73">
        <v>0.81136363636363629</v>
      </c>
      <c r="BM73">
        <v>9845</v>
      </c>
      <c r="BN73" t="s">
        <v>119</v>
      </c>
      <c r="BO73" t="s">
        <v>194</v>
      </c>
      <c r="BP73">
        <v>1</v>
      </c>
      <c r="BQ73">
        <v>2307.288</v>
      </c>
      <c r="BR73">
        <v>1.4031607195529091E-2</v>
      </c>
      <c r="BS73">
        <v>0.37012015051027053</v>
      </c>
      <c r="BT73">
        <v>0.24444282638318232</v>
      </c>
      <c r="BU73">
        <v>17.387</v>
      </c>
      <c r="BV73">
        <v>2.2537281865116103</v>
      </c>
      <c r="BW73">
        <v>15.429369892271792</v>
      </c>
      <c r="BX73">
        <v>6</v>
      </c>
      <c r="BY73">
        <v>52</v>
      </c>
      <c r="BZ73">
        <v>356</v>
      </c>
    </row>
    <row r="74" spans="1:78" ht="16.5">
      <c r="A74" s="108" t="str">
        <f t="shared" si="19"/>
        <v>동화운수</v>
      </c>
      <c r="B74" s="109" t="str">
        <f t="shared" si="20"/>
        <v>김태경</v>
      </c>
      <c r="C74" s="110" t="str">
        <f t="shared" si="21"/>
        <v>B</v>
      </c>
      <c r="D74" s="111">
        <f t="shared" si="22"/>
        <v>0.92835162900716783</v>
      </c>
      <c r="E74" s="112">
        <f t="shared" si="23"/>
        <v>32</v>
      </c>
      <c r="F74" s="113" t="str">
        <f t="shared" si="24"/>
        <v>급행95</v>
      </c>
      <c r="G74" s="114" t="str">
        <f t="shared" si="25"/>
        <v>70바1864</v>
      </c>
      <c r="H74" s="115">
        <f t="shared" si="26"/>
        <v>3</v>
      </c>
      <c r="I74" s="116">
        <f t="shared" si="27"/>
        <v>2726.7340000000004</v>
      </c>
      <c r="J74" s="117">
        <f t="shared" si="28"/>
        <v>1.7733280539952035E-2</v>
      </c>
      <c r="K74" s="117">
        <f t="shared" si="29"/>
        <v>0.38378520141372063</v>
      </c>
      <c r="L74" s="117">
        <f t="shared" si="30"/>
        <v>7.5914995742158931E-2</v>
      </c>
      <c r="M74" s="118">
        <f t="shared" si="31"/>
        <v>9.99</v>
      </c>
      <c r="N74" s="119">
        <f t="shared" si="32"/>
        <v>0.25671737690585145</v>
      </c>
      <c r="O74" s="119">
        <f t="shared" si="33"/>
        <v>2.2737824811661125</v>
      </c>
      <c r="P74" s="229">
        <f t="shared" si="34"/>
        <v>2</v>
      </c>
      <c r="Q74" s="230">
        <f t="shared" si="35"/>
        <v>7</v>
      </c>
      <c r="R74" s="230">
        <f t="shared" si="36"/>
        <v>62</v>
      </c>
      <c r="T74">
        <v>507</v>
      </c>
      <c r="U74">
        <v>32</v>
      </c>
      <c r="V74" t="s">
        <v>328</v>
      </c>
      <c r="W74">
        <v>2726.7339999999999</v>
      </c>
      <c r="X74">
        <v>1092.296</v>
      </c>
      <c r="Y74">
        <v>2.496</v>
      </c>
      <c r="Z74">
        <v>9.99</v>
      </c>
      <c r="AA74">
        <v>171.614947</v>
      </c>
      <c r="AB74">
        <v>3.0432959999999998</v>
      </c>
      <c r="AC74">
        <v>65.863276999999997</v>
      </c>
      <c r="AD74" s="1">
        <v>207</v>
      </c>
      <c r="AE74">
        <v>7</v>
      </c>
      <c r="AF74">
        <v>62</v>
      </c>
      <c r="AG74">
        <v>66</v>
      </c>
      <c r="AH74">
        <v>15.888674</v>
      </c>
      <c r="AI74">
        <v>1286.2</v>
      </c>
      <c r="AJ74">
        <v>0</v>
      </c>
      <c r="AK74">
        <v>2</v>
      </c>
      <c r="AL74">
        <v>41</v>
      </c>
      <c r="AM74">
        <v>0.92835162900716783</v>
      </c>
      <c r="AN74" t="s">
        <v>68</v>
      </c>
      <c r="AO74">
        <v>2500.6860000000001</v>
      </c>
      <c r="AP74" t="s">
        <v>926</v>
      </c>
      <c r="AQ74" t="s">
        <v>117</v>
      </c>
      <c r="AR74" t="s">
        <v>122</v>
      </c>
      <c r="AS74" t="s">
        <v>117</v>
      </c>
      <c r="AT74" t="s">
        <v>122</v>
      </c>
      <c r="AU74" t="s">
        <v>273</v>
      </c>
      <c r="AV74" t="s">
        <v>328</v>
      </c>
      <c r="AW74" t="s">
        <v>68</v>
      </c>
      <c r="AX74">
        <v>32</v>
      </c>
      <c r="AY74" t="s">
        <v>697</v>
      </c>
      <c r="AZ74">
        <v>4</v>
      </c>
      <c r="BA74" t="s">
        <v>748</v>
      </c>
      <c r="BB74">
        <v>3</v>
      </c>
      <c r="BC74">
        <v>1</v>
      </c>
      <c r="BE74" t="s">
        <v>68</v>
      </c>
      <c r="BF74">
        <v>0</v>
      </c>
      <c r="BG74" t="s">
        <v>576</v>
      </c>
      <c r="BI74" t="s">
        <v>117</v>
      </c>
      <c r="BJ74" t="s">
        <v>328</v>
      </c>
      <c r="BK74" t="s">
        <v>68</v>
      </c>
      <c r="BL74">
        <v>0.92835162900716783</v>
      </c>
      <c r="BM74">
        <v>32</v>
      </c>
      <c r="BN74" t="s">
        <v>122</v>
      </c>
      <c r="BO74" t="s">
        <v>273</v>
      </c>
      <c r="BP74">
        <v>3</v>
      </c>
      <c r="BQ74">
        <v>2726.7340000000004</v>
      </c>
      <c r="BR74">
        <v>1.7733280539952035E-2</v>
      </c>
      <c r="BS74">
        <v>0.38378520141372063</v>
      </c>
      <c r="BT74">
        <v>7.5914995742158931E-2</v>
      </c>
      <c r="BU74">
        <v>9.99</v>
      </c>
      <c r="BV74">
        <v>0.25671737690585145</v>
      </c>
      <c r="BW74">
        <v>2.2737824811661125</v>
      </c>
      <c r="BX74">
        <v>2</v>
      </c>
      <c r="BY74">
        <v>7</v>
      </c>
      <c r="BZ74">
        <v>62</v>
      </c>
    </row>
    <row r="75" spans="1:78" ht="16.5">
      <c r="A75" s="125" t="str">
        <f t="shared" si="19"/>
        <v>동화운수</v>
      </c>
      <c r="B75" s="126" t="str">
        <f t="shared" si="20"/>
        <v>김태복</v>
      </c>
      <c r="C75" s="127" t="str">
        <f t="shared" si="21"/>
        <v>A</v>
      </c>
      <c r="D75" s="128">
        <f t="shared" si="22"/>
        <v>0.96311020701961247</v>
      </c>
      <c r="E75" s="129">
        <f t="shared" si="23"/>
        <v>6105</v>
      </c>
      <c r="F75" s="130" t="str">
        <f t="shared" si="24"/>
        <v>2</v>
      </c>
      <c r="G75" s="131" t="str">
        <f t="shared" si="25"/>
        <v>70바1922</v>
      </c>
      <c r="H75" s="132">
        <f t="shared" si="26"/>
        <v>4</v>
      </c>
      <c r="I75" s="133">
        <f t="shared" si="27"/>
        <v>4752.7359999999999</v>
      </c>
      <c r="J75" s="134">
        <f t="shared" si="28"/>
        <v>7.357010902209745E-3</v>
      </c>
      <c r="K75" s="134">
        <f t="shared" si="29"/>
        <v>0.36726759589076158</v>
      </c>
      <c r="L75" s="134">
        <f t="shared" si="30"/>
        <v>0.16053910842091798</v>
      </c>
      <c r="M75" s="135">
        <f t="shared" si="31"/>
        <v>9.8290000000000006</v>
      </c>
      <c r="N75" s="136">
        <f t="shared" si="32"/>
        <v>4.2081024487789769E-2</v>
      </c>
      <c r="O75" s="136">
        <f t="shared" si="33"/>
        <v>27.815557186429039</v>
      </c>
      <c r="P75" s="227">
        <f t="shared" si="34"/>
        <v>0</v>
      </c>
      <c r="Q75" s="228">
        <f t="shared" si="35"/>
        <v>2</v>
      </c>
      <c r="R75" s="228">
        <f t="shared" si="36"/>
        <v>1322</v>
      </c>
      <c r="T75">
        <v>507</v>
      </c>
      <c r="U75">
        <v>6105</v>
      </c>
      <c r="V75" t="s">
        <v>329</v>
      </c>
      <c r="W75">
        <v>4752.7359999999999</v>
      </c>
      <c r="X75">
        <v>1982.71</v>
      </c>
      <c r="Y75">
        <v>2.3969999999999998</v>
      </c>
      <c r="Z75">
        <v>9.8290000000000006</v>
      </c>
      <c r="AA75">
        <v>318.12376399999999</v>
      </c>
      <c r="AB75">
        <v>2.3404400000000001</v>
      </c>
      <c r="AC75">
        <v>116.83655</v>
      </c>
      <c r="AD75" s="1">
        <v>763</v>
      </c>
      <c r="AE75">
        <v>2</v>
      </c>
      <c r="AF75">
        <v>1322</v>
      </c>
      <c r="AG75">
        <v>74</v>
      </c>
      <c r="AH75">
        <v>14.939895999999999</v>
      </c>
      <c r="AI75">
        <v>268.60000000000002</v>
      </c>
      <c r="AJ75">
        <v>0</v>
      </c>
      <c r="AK75">
        <v>0</v>
      </c>
      <c r="AL75">
        <v>0</v>
      </c>
      <c r="AM75">
        <v>0.96311020701961247</v>
      </c>
      <c r="AN75" t="s">
        <v>66</v>
      </c>
      <c r="AO75">
        <v>4169.7479999999996</v>
      </c>
      <c r="AP75" t="s">
        <v>927</v>
      </c>
      <c r="AQ75" t="s">
        <v>117</v>
      </c>
      <c r="AR75" t="s">
        <v>119</v>
      </c>
      <c r="AS75" t="s">
        <v>117</v>
      </c>
      <c r="AT75" t="s">
        <v>119</v>
      </c>
      <c r="AU75" t="s">
        <v>215</v>
      </c>
      <c r="AV75" t="s">
        <v>329</v>
      </c>
      <c r="AW75" t="s">
        <v>66</v>
      </c>
      <c r="AX75">
        <v>6105</v>
      </c>
      <c r="AY75" t="s">
        <v>659</v>
      </c>
      <c r="AZ75">
        <v>6</v>
      </c>
      <c r="BA75" t="s">
        <v>674</v>
      </c>
      <c r="BB75">
        <v>4</v>
      </c>
      <c r="BC75">
        <v>1</v>
      </c>
      <c r="BE75" t="s">
        <v>66</v>
      </c>
      <c r="BF75">
        <v>0</v>
      </c>
      <c r="BG75" t="s">
        <v>576</v>
      </c>
      <c r="BI75" t="s">
        <v>117</v>
      </c>
      <c r="BJ75" t="s">
        <v>329</v>
      </c>
      <c r="BK75" t="s">
        <v>66</v>
      </c>
      <c r="BL75">
        <v>0.96311020701961247</v>
      </c>
      <c r="BM75">
        <v>6105</v>
      </c>
      <c r="BN75" t="s">
        <v>119</v>
      </c>
      <c r="BO75" t="s">
        <v>215</v>
      </c>
      <c r="BP75">
        <v>4</v>
      </c>
      <c r="BQ75">
        <v>4752.7359999999999</v>
      </c>
      <c r="BR75">
        <v>7.357010902209745E-3</v>
      </c>
      <c r="BS75">
        <v>0.36726759589076158</v>
      </c>
      <c r="BT75">
        <v>0.16053910842091798</v>
      </c>
      <c r="BU75">
        <v>9.8290000000000006</v>
      </c>
      <c r="BV75">
        <v>4.2081024487789769E-2</v>
      </c>
      <c r="BW75">
        <v>27.815557186429039</v>
      </c>
      <c r="BX75">
        <v>0</v>
      </c>
      <c r="BY75">
        <v>2</v>
      </c>
      <c r="BZ75">
        <v>1322</v>
      </c>
    </row>
    <row r="76" spans="1:78" ht="16.5">
      <c r="A76" s="108" t="str">
        <f t="shared" si="19"/>
        <v>동화운수</v>
      </c>
      <c r="B76" s="109" t="str">
        <f t="shared" si="20"/>
        <v>김태영</v>
      </c>
      <c r="C76" s="110" t="str">
        <f t="shared" si="21"/>
        <v>C</v>
      </c>
      <c r="D76" s="111">
        <f t="shared" si="22"/>
        <v>0.85423076923076924</v>
      </c>
      <c r="E76" s="112">
        <f t="shared" si="23"/>
        <v>2464</v>
      </c>
      <c r="F76" s="113" t="str">
        <f t="shared" si="24"/>
        <v>45</v>
      </c>
      <c r="G76" s="114" t="str">
        <f t="shared" si="25"/>
        <v>70바1849</v>
      </c>
      <c r="H76" s="115">
        <f t="shared" si="26"/>
        <v>1</v>
      </c>
      <c r="I76" s="116">
        <f t="shared" si="27"/>
        <v>2434.2040000000002</v>
      </c>
      <c r="J76" s="117">
        <f t="shared" si="28"/>
        <v>1.4330448725454215E-2</v>
      </c>
      <c r="K76" s="117">
        <f t="shared" si="29"/>
        <v>0.32961718571674214</v>
      </c>
      <c r="L76" s="117">
        <f t="shared" si="30"/>
        <v>0.23005467084927966</v>
      </c>
      <c r="M76" s="118">
        <f t="shared" si="31"/>
        <v>9.9550000000000001</v>
      </c>
      <c r="N76" s="119">
        <f t="shared" si="32"/>
        <v>0.28756833856159958</v>
      </c>
      <c r="O76" s="119">
        <f t="shared" si="33"/>
        <v>19.225997492404087</v>
      </c>
      <c r="P76" s="229">
        <f t="shared" si="34"/>
        <v>3</v>
      </c>
      <c r="Q76" s="230">
        <f t="shared" si="35"/>
        <v>7</v>
      </c>
      <c r="R76" s="230">
        <f t="shared" si="36"/>
        <v>468</v>
      </c>
      <c r="T76">
        <v>507</v>
      </c>
      <c r="U76">
        <v>2464</v>
      </c>
      <c r="V76" t="s">
        <v>330</v>
      </c>
      <c r="W76">
        <v>2434.2040000000002</v>
      </c>
      <c r="X76">
        <v>1096.001</v>
      </c>
      <c r="Y76">
        <v>2.2210000000000001</v>
      </c>
      <c r="Z76">
        <v>9.9550000000000001</v>
      </c>
      <c r="AA76">
        <v>153.69079099999999</v>
      </c>
      <c r="AB76">
        <v>2.202458</v>
      </c>
      <c r="AC76">
        <v>50.659126000000001</v>
      </c>
      <c r="AD76" s="1">
        <v>560</v>
      </c>
      <c r="AE76">
        <v>7</v>
      </c>
      <c r="AF76">
        <v>468</v>
      </c>
      <c r="AG76">
        <v>70</v>
      </c>
      <c r="AH76">
        <v>15.83832</v>
      </c>
      <c r="AI76">
        <v>604.1</v>
      </c>
      <c r="AJ76">
        <v>0</v>
      </c>
      <c r="AK76">
        <v>3</v>
      </c>
      <c r="AL76">
        <v>906</v>
      </c>
      <c r="AM76">
        <v>0.85423076923076924</v>
      </c>
      <c r="AN76" t="s">
        <v>69</v>
      </c>
      <c r="AO76">
        <v>2434.2040000000002</v>
      </c>
      <c r="AP76" t="s">
        <v>928</v>
      </c>
      <c r="AQ76" t="s">
        <v>117</v>
      </c>
      <c r="AR76" t="s">
        <v>121</v>
      </c>
      <c r="AS76" t="s">
        <v>117</v>
      </c>
      <c r="AT76" t="s">
        <v>121</v>
      </c>
      <c r="AU76" t="s">
        <v>245</v>
      </c>
      <c r="AV76" t="s">
        <v>330</v>
      </c>
      <c r="AW76" t="s">
        <v>69</v>
      </c>
      <c r="AX76">
        <v>2464</v>
      </c>
      <c r="AY76" t="s">
        <v>647</v>
      </c>
      <c r="AZ76">
        <v>19</v>
      </c>
      <c r="BA76" t="s">
        <v>809</v>
      </c>
      <c r="BB76">
        <v>1</v>
      </c>
      <c r="BC76">
        <v>1</v>
      </c>
      <c r="BE76" t="s">
        <v>69</v>
      </c>
      <c r="BF76">
        <v>0</v>
      </c>
      <c r="BG76" t="s">
        <v>576</v>
      </c>
      <c r="BI76" t="s">
        <v>117</v>
      </c>
      <c r="BJ76" t="s">
        <v>330</v>
      </c>
      <c r="BK76" t="s">
        <v>69</v>
      </c>
      <c r="BL76">
        <v>0.85423076923076924</v>
      </c>
      <c r="BM76">
        <v>2464</v>
      </c>
      <c r="BN76" t="s">
        <v>121</v>
      </c>
      <c r="BO76" t="s">
        <v>245</v>
      </c>
      <c r="BP76">
        <v>1</v>
      </c>
      <c r="BQ76">
        <v>2434.2040000000002</v>
      </c>
      <c r="BR76">
        <v>1.4330448725454215E-2</v>
      </c>
      <c r="BS76">
        <v>0.32961718571674214</v>
      </c>
      <c r="BT76">
        <v>0.23005467084927966</v>
      </c>
      <c r="BU76">
        <v>9.9550000000000001</v>
      </c>
      <c r="BV76">
        <v>0.28756833856159958</v>
      </c>
      <c r="BW76">
        <v>19.225997492404087</v>
      </c>
      <c r="BX76">
        <v>3</v>
      </c>
      <c r="BY76">
        <v>7</v>
      </c>
      <c r="BZ76">
        <v>468</v>
      </c>
    </row>
    <row r="77" spans="1:78" ht="16.5">
      <c r="A77" s="125" t="str">
        <f t="shared" si="19"/>
        <v>동화운수</v>
      </c>
      <c r="B77" s="126" t="str">
        <f t="shared" si="20"/>
        <v>김태우</v>
      </c>
      <c r="C77" s="127" t="str">
        <f t="shared" si="21"/>
        <v>D</v>
      </c>
      <c r="D77" s="128">
        <f t="shared" si="22"/>
        <v>0.83894875941370328</v>
      </c>
      <c r="E77" s="129">
        <f t="shared" si="23"/>
        <v>2543</v>
      </c>
      <c r="F77" s="130" t="str">
        <f t="shared" si="24"/>
        <v>10</v>
      </c>
      <c r="G77" s="131" t="str">
        <f t="shared" si="25"/>
        <v>70바1929</v>
      </c>
      <c r="H77" s="132">
        <f t="shared" si="26"/>
        <v>7</v>
      </c>
      <c r="I77" s="133">
        <f t="shared" si="27"/>
        <v>2458.7439999999997</v>
      </c>
      <c r="J77" s="134">
        <f t="shared" si="28"/>
        <v>4.0616873338665628E-2</v>
      </c>
      <c r="K77" s="134">
        <f t="shared" si="29"/>
        <v>0.35808698162888231</v>
      </c>
      <c r="L77" s="134">
        <f t="shared" si="30"/>
        <v>0.21311694100727854</v>
      </c>
      <c r="M77" s="135">
        <f t="shared" si="31"/>
        <v>13.943</v>
      </c>
      <c r="N77" s="136">
        <f t="shared" si="32"/>
        <v>0.28469820363567744</v>
      </c>
      <c r="O77" s="136">
        <f t="shared" si="33"/>
        <v>7.3208109506317056</v>
      </c>
      <c r="P77" s="227">
        <f t="shared" si="34"/>
        <v>13</v>
      </c>
      <c r="Q77" s="228">
        <f t="shared" si="35"/>
        <v>7</v>
      </c>
      <c r="R77" s="228">
        <f t="shared" si="36"/>
        <v>180</v>
      </c>
      <c r="T77">
        <v>507</v>
      </c>
      <c r="U77">
        <v>2543</v>
      </c>
      <c r="V77" t="s">
        <v>331</v>
      </c>
      <c r="W77">
        <v>2458.7440000000001</v>
      </c>
      <c r="X77">
        <v>1160.0640000000001</v>
      </c>
      <c r="Y77">
        <v>2.1190000000000002</v>
      </c>
      <c r="Z77">
        <v>13.943</v>
      </c>
      <c r="AA77">
        <v>162.17799299999999</v>
      </c>
      <c r="AB77">
        <v>6.5871630000000003</v>
      </c>
      <c r="AC77">
        <v>58.073827999999999</v>
      </c>
      <c r="AD77" s="1">
        <v>524</v>
      </c>
      <c r="AE77">
        <v>7</v>
      </c>
      <c r="AF77">
        <v>180</v>
      </c>
      <c r="AG77">
        <v>73</v>
      </c>
      <c r="AH77">
        <v>15.160774</v>
      </c>
      <c r="AI77">
        <v>122.8</v>
      </c>
      <c r="AJ77">
        <v>0</v>
      </c>
      <c r="AK77">
        <v>13</v>
      </c>
      <c r="AL77">
        <v>2584</v>
      </c>
      <c r="AM77">
        <v>0.83894875941370328</v>
      </c>
      <c r="AN77" t="s">
        <v>67</v>
      </c>
      <c r="AO77">
        <v>909.58199999999999</v>
      </c>
      <c r="AP77" t="s">
        <v>929</v>
      </c>
      <c r="AQ77" t="s">
        <v>117</v>
      </c>
      <c r="AR77" t="s">
        <v>118</v>
      </c>
      <c r="AS77" t="s">
        <v>117</v>
      </c>
      <c r="AT77" t="s">
        <v>118</v>
      </c>
      <c r="AU77" t="s">
        <v>181</v>
      </c>
      <c r="AV77" t="s">
        <v>331</v>
      </c>
      <c r="AW77" t="s">
        <v>67</v>
      </c>
      <c r="AX77">
        <v>2543</v>
      </c>
      <c r="AY77" t="s">
        <v>655</v>
      </c>
      <c r="AZ77">
        <v>3</v>
      </c>
      <c r="BA77" t="s">
        <v>740</v>
      </c>
      <c r="BB77">
        <v>7</v>
      </c>
      <c r="BC77">
        <v>1</v>
      </c>
      <c r="BE77" t="s">
        <v>67</v>
      </c>
      <c r="BF77">
        <v>0</v>
      </c>
      <c r="BG77" t="s">
        <v>576</v>
      </c>
      <c r="BI77" t="s">
        <v>117</v>
      </c>
      <c r="BJ77" t="s">
        <v>331</v>
      </c>
      <c r="BK77" t="s">
        <v>67</v>
      </c>
      <c r="BL77">
        <v>0.83894875941370328</v>
      </c>
      <c r="BM77">
        <v>2543</v>
      </c>
      <c r="BN77" t="s">
        <v>118</v>
      </c>
      <c r="BO77" t="s">
        <v>181</v>
      </c>
      <c r="BP77">
        <v>7</v>
      </c>
      <c r="BQ77">
        <v>2458.7439999999997</v>
      </c>
      <c r="BR77">
        <v>4.0616873338665628E-2</v>
      </c>
      <c r="BS77">
        <v>0.35808698162888231</v>
      </c>
      <c r="BT77">
        <v>0.21311694100727849</v>
      </c>
      <c r="BU77">
        <v>13.943</v>
      </c>
      <c r="BV77">
        <v>0.28469820363567744</v>
      </c>
      <c r="BW77">
        <v>7.3208109506317056</v>
      </c>
      <c r="BX77">
        <v>13</v>
      </c>
      <c r="BY77">
        <v>7</v>
      </c>
      <c r="BZ77">
        <v>180</v>
      </c>
    </row>
    <row r="78" spans="1:78" ht="16.5">
      <c r="A78" s="108" t="str">
        <f t="shared" si="19"/>
        <v>동화운수</v>
      </c>
      <c r="B78" s="109" t="str">
        <f t="shared" si="20"/>
        <v>김태준</v>
      </c>
      <c r="C78" s="110" t="str">
        <f t="shared" si="21"/>
        <v>F</v>
      </c>
      <c r="D78" s="111">
        <f t="shared" si="22"/>
        <v>0.76192307692307693</v>
      </c>
      <c r="E78" s="112">
        <f t="shared" si="23"/>
        <v>8468</v>
      </c>
      <c r="F78" s="113" t="str">
        <f t="shared" si="24"/>
        <v>45</v>
      </c>
      <c r="G78" s="114" t="str">
        <f t="shared" si="25"/>
        <v>70바1895</v>
      </c>
      <c r="H78" s="115">
        <f t="shared" si="26"/>
        <v>1</v>
      </c>
      <c r="I78" s="116">
        <f t="shared" si="27"/>
        <v>2243.6219999999998</v>
      </c>
      <c r="J78" s="117">
        <f t="shared" si="28"/>
        <v>9.9453754855192596E-3</v>
      </c>
      <c r="K78" s="117">
        <f t="shared" si="29"/>
        <v>0.38107831030305667</v>
      </c>
      <c r="L78" s="117">
        <f t="shared" si="30"/>
        <v>0.1457464760106649</v>
      </c>
      <c r="M78" s="118">
        <f t="shared" si="31"/>
        <v>15.211</v>
      </c>
      <c r="N78" s="119">
        <f t="shared" si="32"/>
        <v>0.26742472662507322</v>
      </c>
      <c r="O78" s="119">
        <f t="shared" si="33"/>
        <v>52.103250904118433</v>
      </c>
      <c r="P78" s="229">
        <f t="shared" si="34"/>
        <v>4</v>
      </c>
      <c r="Q78" s="230">
        <f t="shared" si="35"/>
        <v>6</v>
      </c>
      <c r="R78" s="230">
        <f t="shared" si="36"/>
        <v>1169</v>
      </c>
      <c r="T78">
        <v>507</v>
      </c>
      <c r="U78">
        <v>8468</v>
      </c>
      <c r="V78" t="s">
        <v>332</v>
      </c>
      <c r="W78">
        <v>2243.6219999999998</v>
      </c>
      <c r="X78">
        <v>1132.5350000000001</v>
      </c>
      <c r="Y78">
        <v>1.9810000000000001</v>
      </c>
      <c r="Z78">
        <v>15.211</v>
      </c>
      <c r="AA78">
        <v>140.62495699999999</v>
      </c>
      <c r="AB78">
        <v>1.398568</v>
      </c>
      <c r="AC78">
        <v>53.589120999999999</v>
      </c>
      <c r="AD78" s="1">
        <v>327</v>
      </c>
      <c r="AE78">
        <v>6</v>
      </c>
      <c r="AF78">
        <v>1169</v>
      </c>
      <c r="AG78">
        <v>75</v>
      </c>
      <c r="AH78">
        <v>15.954650000000001</v>
      </c>
      <c r="AI78">
        <v>645.1</v>
      </c>
      <c r="AJ78">
        <v>0</v>
      </c>
      <c r="AK78">
        <v>4</v>
      </c>
      <c r="AL78">
        <v>985</v>
      </c>
      <c r="AM78">
        <v>0.76192307692307693</v>
      </c>
      <c r="AN78" t="s">
        <v>70</v>
      </c>
      <c r="AO78">
        <v>2243.6219999999998</v>
      </c>
      <c r="AP78" t="s">
        <v>930</v>
      </c>
      <c r="AQ78" t="s">
        <v>117</v>
      </c>
      <c r="AR78" t="s">
        <v>121</v>
      </c>
      <c r="AS78" t="s">
        <v>117</v>
      </c>
      <c r="AT78" t="s">
        <v>121</v>
      </c>
      <c r="AU78" t="s">
        <v>257</v>
      </c>
      <c r="AV78" t="s">
        <v>332</v>
      </c>
      <c r="AW78" t="s">
        <v>70</v>
      </c>
      <c r="AX78">
        <v>8468</v>
      </c>
      <c r="AY78" t="s">
        <v>667</v>
      </c>
      <c r="AZ78">
        <v>7</v>
      </c>
      <c r="BA78" t="s">
        <v>779</v>
      </c>
      <c r="BB78">
        <v>1</v>
      </c>
      <c r="BC78">
        <v>1</v>
      </c>
      <c r="BE78" t="s">
        <v>70</v>
      </c>
      <c r="BF78">
        <v>0</v>
      </c>
      <c r="BG78" t="s">
        <v>576</v>
      </c>
      <c r="BI78" t="s">
        <v>117</v>
      </c>
      <c r="BJ78" t="s">
        <v>332</v>
      </c>
      <c r="BK78" t="s">
        <v>70</v>
      </c>
      <c r="BL78">
        <v>0.76192307692307693</v>
      </c>
      <c r="BM78">
        <v>8468</v>
      </c>
      <c r="BN78" t="s">
        <v>121</v>
      </c>
      <c r="BO78" t="s">
        <v>257</v>
      </c>
      <c r="BP78">
        <v>1</v>
      </c>
      <c r="BQ78">
        <v>2243.6219999999998</v>
      </c>
      <c r="BR78">
        <v>9.9453754855192596E-3</v>
      </c>
      <c r="BS78">
        <v>0.38107831030305667</v>
      </c>
      <c r="BT78">
        <v>0.1457464760106649</v>
      </c>
      <c r="BU78">
        <v>15.211</v>
      </c>
      <c r="BV78">
        <v>0.26742472662507322</v>
      </c>
      <c r="BW78">
        <v>52.103250904118433</v>
      </c>
      <c r="BX78">
        <v>4</v>
      </c>
      <c r="BY78">
        <v>6</v>
      </c>
      <c r="BZ78">
        <v>1169</v>
      </c>
    </row>
    <row r="79" spans="1:78" ht="16.5">
      <c r="A79" s="125" t="str">
        <f t="shared" si="19"/>
        <v>동화운수</v>
      </c>
      <c r="B79" s="126" t="str">
        <f t="shared" si="20"/>
        <v>김필선</v>
      </c>
      <c r="C79" s="127" t="str">
        <f t="shared" si="21"/>
        <v>F</v>
      </c>
      <c r="D79" s="128">
        <f t="shared" si="22"/>
        <v>0.77043273805203538</v>
      </c>
      <c r="E79" s="129">
        <f t="shared" si="23"/>
        <v>8166</v>
      </c>
      <c r="F79" s="130" t="str">
        <f t="shared" si="24"/>
        <v>급행95</v>
      </c>
      <c r="G79" s="131" t="str">
        <f t="shared" si="25"/>
        <v>70바1914</v>
      </c>
      <c r="H79" s="132">
        <f t="shared" si="26"/>
        <v>2</v>
      </c>
      <c r="I79" s="133">
        <f t="shared" si="27"/>
        <v>2501.4380000000001</v>
      </c>
      <c r="J79" s="134">
        <f t="shared" si="28"/>
        <v>3.6297880498489814E-3</v>
      </c>
      <c r="K79" s="134">
        <f t="shared" si="29"/>
        <v>0.35905770178954932</v>
      </c>
      <c r="L79" s="134">
        <f t="shared" si="30"/>
        <v>0.29103259804960185</v>
      </c>
      <c r="M79" s="135">
        <f t="shared" si="31"/>
        <v>13.459</v>
      </c>
      <c r="N79" s="136">
        <f t="shared" si="32"/>
        <v>0</v>
      </c>
      <c r="O79" s="136">
        <f t="shared" si="33"/>
        <v>3.3580684390338678</v>
      </c>
      <c r="P79" s="227">
        <f t="shared" si="34"/>
        <v>0</v>
      </c>
      <c r="Q79" s="228">
        <f t="shared" si="35"/>
        <v>0</v>
      </c>
      <c r="R79" s="228">
        <f t="shared" si="36"/>
        <v>84</v>
      </c>
      <c r="T79">
        <v>507</v>
      </c>
      <c r="U79">
        <v>8166</v>
      </c>
      <c r="V79" t="s">
        <v>333</v>
      </c>
      <c r="W79">
        <v>2501.4380000000001</v>
      </c>
      <c r="X79">
        <v>1202.365</v>
      </c>
      <c r="Y79">
        <v>2.08</v>
      </c>
      <c r="Z79">
        <v>13.459</v>
      </c>
      <c r="AA79">
        <v>149.59744000000001</v>
      </c>
      <c r="AB79">
        <v>0.54300700000000002</v>
      </c>
      <c r="AC79">
        <v>53.714112999999998</v>
      </c>
      <c r="AD79" s="1">
        <v>728</v>
      </c>
      <c r="AE79">
        <v>0</v>
      </c>
      <c r="AF79">
        <v>84</v>
      </c>
      <c r="AG79">
        <v>69</v>
      </c>
      <c r="AH79">
        <v>16.721128</v>
      </c>
      <c r="AI79">
        <v>1055.9000000000001</v>
      </c>
      <c r="AJ79">
        <v>0</v>
      </c>
      <c r="AK79">
        <v>0</v>
      </c>
      <c r="AL79">
        <v>0</v>
      </c>
      <c r="AM79">
        <v>0.77043273805203538</v>
      </c>
      <c r="AN79" t="s">
        <v>70</v>
      </c>
      <c r="AO79">
        <v>2402.8180000000002</v>
      </c>
      <c r="AP79" t="s">
        <v>931</v>
      </c>
      <c r="AQ79" t="s">
        <v>117</v>
      </c>
      <c r="AR79" t="s">
        <v>122</v>
      </c>
      <c r="AS79" t="s">
        <v>117</v>
      </c>
      <c r="AT79" t="s">
        <v>122</v>
      </c>
      <c r="AU79" t="s">
        <v>276</v>
      </c>
      <c r="AV79" t="s">
        <v>333</v>
      </c>
      <c r="AW79" t="s">
        <v>70</v>
      </c>
      <c r="AX79">
        <v>8166</v>
      </c>
      <c r="AY79" t="s">
        <v>683</v>
      </c>
      <c r="AZ79">
        <v>2</v>
      </c>
      <c r="BA79" t="s">
        <v>497</v>
      </c>
      <c r="BB79">
        <v>2</v>
      </c>
      <c r="BC79">
        <v>1</v>
      </c>
      <c r="BE79" t="s">
        <v>70</v>
      </c>
      <c r="BF79">
        <v>0</v>
      </c>
      <c r="BG79" t="s">
        <v>576</v>
      </c>
      <c r="BI79" t="s">
        <v>117</v>
      </c>
      <c r="BJ79" t="s">
        <v>333</v>
      </c>
      <c r="BK79" t="s">
        <v>70</v>
      </c>
      <c r="BL79">
        <v>0.77043273805203538</v>
      </c>
      <c r="BM79">
        <v>8166</v>
      </c>
      <c r="BN79" t="s">
        <v>122</v>
      </c>
      <c r="BO79" t="s">
        <v>276</v>
      </c>
      <c r="BP79">
        <v>2</v>
      </c>
      <c r="BQ79">
        <v>2501.4380000000001</v>
      </c>
      <c r="BR79">
        <v>3.6297880498489814E-3</v>
      </c>
      <c r="BS79">
        <v>0.35905770178954932</v>
      </c>
      <c r="BT79">
        <v>0.29103259804960185</v>
      </c>
      <c r="BU79">
        <v>13.459</v>
      </c>
      <c r="BV79">
        <v>0</v>
      </c>
      <c r="BW79">
        <v>3.3580684390338678</v>
      </c>
      <c r="BX79">
        <v>0</v>
      </c>
      <c r="BY79">
        <v>0</v>
      </c>
      <c r="BZ79">
        <v>84</v>
      </c>
    </row>
    <row r="80" spans="1:78" ht="16.5">
      <c r="A80" s="108" t="str">
        <f t="shared" si="19"/>
        <v>동화운수</v>
      </c>
      <c r="B80" s="109" t="str">
        <f t="shared" si="20"/>
        <v>김학열</v>
      </c>
      <c r="C80" s="110" t="str">
        <f t="shared" si="21"/>
        <v>D</v>
      </c>
      <c r="D80" s="111">
        <f t="shared" si="22"/>
        <v>0.84238490762189389</v>
      </c>
      <c r="E80" s="112">
        <f t="shared" si="23"/>
        <v>1556</v>
      </c>
      <c r="F80" s="113" t="str">
        <f t="shared" si="24"/>
        <v>45</v>
      </c>
      <c r="G80" s="114" t="str">
        <f t="shared" si="25"/>
        <v>70바1934</v>
      </c>
      <c r="H80" s="115">
        <f t="shared" si="26"/>
        <v>4</v>
      </c>
      <c r="I80" s="116">
        <f t="shared" si="27"/>
        <v>2812.3879999999999</v>
      </c>
      <c r="J80" s="117">
        <f t="shared" si="28"/>
        <v>4.8258567949515045E-2</v>
      </c>
      <c r="K80" s="117">
        <f t="shared" si="29"/>
        <v>0.34600424266825536</v>
      </c>
      <c r="L80" s="117">
        <f t="shared" si="30"/>
        <v>0.20231916790997545</v>
      </c>
      <c r="M80" s="118">
        <f t="shared" si="31"/>
        <v>14.193</v>
      </c>
      <c r="N80" s="119">
        <f t="shared" si="32"/>
        <v>0</v>
      </c>
      <c r="O80" s="119">
        <f t="shared" si="33"/>
        <v>5.6535584705950956</v>
      </c>
      <c r="P80" s="229">
        <f t="shared" si="34"/>
        <v>17</v>
      </c>
      <c r="Q80" s="230">
        <f t="shared" si="35"/>
        <v>0</v>
      </c>
      <c r="R80" s="230">
        <f t="shared" si="36"/>
        <v>159</v>
      </c>
      <c r="T80">
        <v>507</v>
      </c>
      <c r="U80">
        <v>1556</v>
      </c>
      <c r="V80" t="s">
        <v>334</v>
      </c>
      <c r="W80">
        <v>2812.3879999999999</v>
      </c>
      <c r="X80">
        <v>1389.0350000000001</v>
      </c>
      <c r="Y80">
        <v>2.0249999999999999</v>
      </c>
      <c r="Z80">
        <v>14.193</v>
      </c>
      <c r="AA80">
        <v>187.69744700000001</v>
      </c>
      <c r="AB80">
        <v>9.0580099999999995</v>
      </c>
      <c r="AC80">
        <v>64.944113000000002</v>
      </c>
      <c r="AD80" s="1">
        <v>569</v>
      </c>
      <c r="AE80">
        <v>0</v>
      </c>
      <c r="AF80">
        <v>159</v>
      </c>
      <c r="AG80">
        <v>67</v>
      </c>
      <c r="AH80">
        <v>14.983624000000001</v>
      </c>
      <c r="AI80">
        <v>63.2</v>
      </c>
      <c r="AJ80">
        <v>0</v>
      </c>
      <c r="AK80">
        <v>17</v>
      </c>
      <c r="AL80">
        <v>7755</v>
      </c>
      <c r="AM80">
        <v>0.84238490762189389</v>
      </c>
      <c r="AN80" t="s">
        <v>67</v>
      </c>
      <c r="AO80">
        <v>2342.6759999999999</v>
      </c>
      <c r="AP80" t="s">
        <v>932</v>
      </c>
      <c r="AQ80" t="s">
        <v>117</v>
      </c>
      <c r="AR80" t="s">
        <v>121</v>
      </c>
      <c r="AS80" t="s">
        <v>117</v>
      </c>
      <c r="AT80" t="s">
        <v>121</v>
      </c>
      <c r="AU80" t="s">
        <v>263</v>
      </c>
      <c r="AV80" t="s">
        <v>334</v>
      </c>
      <c r="AW80" t="s">
        <v>67</v>
      </c>
      <c r="AX80">
        <v>1556</v>
      </c>
      <c r="AY80" t="s">
        <v>672</v>
      </c>
      <c r="AZ80">
        <v>3</v>
      </c>
      <c r="BA80" t="s">
        <v>251</v>
      </c>
      <c r="BB80">
        <v>4</v>
      </c>
      <c r="BC80">
        <v>1</v>
      </c>
      <c r="BE80" t="s">
        <v>67</v>
      </c>
      <c r="BF80">
        <v>0</v>
      </c>
      <c r="BG80" t="s">
        <v>576</v>
      </c>
      <c r="BI80" t="s">
        <v>117</v>
      </c>
      <c r="BJ80" t="s">
        <v>334</v>
      </c>
      <c r="BK80" t="s">
        <v>67</v>
      </c>
      <c r="BL80">
        <v>0.84238490762189389</v>
      </c>
      <c r="BM80">
        <v>1556</v>
      </c>
      <c r="BN80" t="s">
        <v>121</v>
      </c>
      <c r="BO80" t="s">
        <v>263</v>
      </c>
      <c r="BP80">
        <v>4</v>
      </c>
      <c r="BQ80">
        <v>2812.3879999999999</v>
      </c>
      <c r="BR80">
        <v>4.8258567949515045E-2</v>
      </c>
      <c r="BS80">
        <v>0.34600424266825536</v>
      </c>
      <c r="BT80">
        <v>0.20231916790997545</v>
      </c>
      <c r="BU80">
        <v>14.193</v>
      </c>
      <c r="BV80">
        <v>0</v>
      </c>
      <c r="BW80">
        <v>5.6535584705950956</v>
      </c>
      <c r="BX80">
        <v>17</v>
      </c>
      <c r="BY80">
        <v>0</v>
      </c>
      <c r="BZ80">
        <v>159</v>
      </c>
    </row>
    <row r="81" spans="1:78" ht="16.5">
      <c r="A81" s="125" t="str">
        <f t="shared" si="19"/>
        <v>동화운수</v>
      </c>
      <c r="B81" s="126" t="str">
        <f t="shared" si="20"/>
        <v>김한우</v>
      </c>
      <c r="C81" s="127" t="str">
        <f t="shared" si="21"/>
        <v>A</v>
      </c>
      <c r="D81" s="128">
        <f t="shared" si="22"/>
        <v>0.98090109254668356</v>
      </c>
      <c r="E81" s="129">
        <f t="shared" si="23"/>
        <v>8367</v>
      </c>
      <c r="F81" s="130" t="str">
        <f t="shared" si="24"/>
        <v>45</v>
      </c>
      <c r="G81" s="131" t="str">
        <f t="shared" si="25"/>
        <v>70바1946</v>
      </c>
      <c r="H81" s="132">
        <f t="shared" si="26"/>
        <v>2</v>
      </c>
      <c r="I81" s="133">
        <f t="shared" si="27"/>
        <v>2285.913</v>
      </c>
      <c r="J81" s="134">
        <f t="shared" si="28"/>
        <v>6.3960340200089867E-3</v>
      </c>
      <c r="K81" s="134">
        <f t="shared" si="29"/>
        <v>0.31757323686761524</v>
      </c>
      <c r="L81" s="134">
        <f t="shared" si="30"/>
        <v>0.1522367649162501</v>
      </c>
      <c r="M81" s="135">
        <f t="shared" si="31"/>
        <v>10.52</v>
      </c>
      <c r="N81" s="136">
        <f t="shared" si="32"/>
        <v>8.7492393630028795E-2</v>
      </c>
      <c r="O81" s="136">
        <f t="shared" si="33"/>
        <v>1.7498478726005757</v>
      </c>
      <c r="P81" s="227">
        <f t="shared" si="34"/>
        <v>0</v>
      </c>
      <c r="Q81" s="228">
        <f t="shared" si="35"/>
        <v>2</v>
      </c>
      <c r="R81" s="228">
        <f t="shared" si="36"/>
        <v>40</v>
      </c>
      <c r="T81">
        <v>507</v>
      </c>
      <c r="U81">
        <v>8367</v>
      </c>
      <c r="V81" t="s">
        <v>335</v>
      </c>
      <c r="W81">
        <v>2285.913</v>
      </c>
      <c r="X81">
        <v>971.02099999999996</v>
      </c>
      <c r="Y81">
        <v>2.3540000000000001</v>
      </c>
      <c r="Z81">
        <v>10.52</v>
      </c>
      <c r="AA81">
        <v>142.35634099999999</v>
      </c>
      <c r="AB81">
        <v>0.91051599999999999</v>
      </c>
      <c r="AC81">
        <v>45.208564000000003</v>
      </c>
      <c r="AD81" s="1">
        <v>348</v>
      </c>
      <c r="AE81">
        <v>2</v>
      </c>
      <c r="AF81">
        <v>40</v>
      </c>
      <c r="AG81">
        <v>72</v>
      </c>
      <c r="AH81">
        <v>16.057683000000001</v>
      </c>
      <c r="AI81">
        <v>77</v>
      </c>
      <c r="AJ81">
        <v>0</v>
      </c>
      <c r="AK81">
        <v>0</v>
      </c>
      <c r="AL81">
        <v>0</v>
      </c>
      <c r="AM81">
        <v>0.98090109254668356</v>
      </c>
      <c r="AN81" t="s">
        <v>66</v>
      </c>
      <c r="AO81">
        <v>2137.2350000000001</v>
      </c>
      <c r="AP81" t="s">
        <v>933</v>
      </c>
      <c r="AQ81" t="s">
        <v>117</v>
      </c>
      <c r="AR81" t="s">
        <v>121</v>
      </c>
      <c r="AS81" t="s">
        <v>117</v>
      </c>
      <c r="AT81" t="s">
        <v>121</v>
      </c>
      <c r="AU81" t="s">
        <v>266</v>
      </c>
      <c r="AV81" t="s">
        <v>335</v>
      </c>
      <c r="AW81" t="s">
        <v>66</v>
      </c>
      <c r="AX81">
        <v>8367</v>
      </c>
      <c r="AY81" t="s">
        <v>653</v>
      </c>
      <c r="AZ81">
        <v>4</v>
      </c>
      <c r="BA81" t="s">
        <v>739</v>
      </c>
      <c r="BB81">
        <v>2</v>
      </c>
      <c r="BC81">
        <v>1</v>
      </c>
      <c r="BE81" t="s">
        <v>68</v>
      </c>
      <c r="BF81">
        <v>1</v>
      </c>
      <c r="BG81" t="s">
        <v>575</v>
      </c>
      <c r="BI81" t="s">
        <v>117</v>
      </c>
      <c r="BJ81" t="s">
        <v>335</v>
      </c>
      <c r="BK81" t="s">
        <v>66</v>
      </c>
      <c r="BL81">
        <v>0.98090109254668356</v>
      </c>
      <c r="BM81">
        <v>8367</v>
      </c>
      <c r="BN81" t="s">
        <v>121</v>
      </c>
      <c r="BO81" t="s">
        <v>266</v>
      </c>
      <c r="BP81">
        <v>2</v>
      </c>
      <c r="BQ81">
        <v>2285.913</v>
      </c>
      <c r="BR81">
        <v>6.3960340200089867E-3</v>
      </c>
      <c r="BS81">
        <v>0.31757323686761524</v>
      </c>
      <c r="BT81">
        <v>0.1522367649162501</v>
      </c>
      <c r="BU81">
        <v>10.52</v>
      </c>
      <c r="BV81">
        <v>8.7492393630028795E-2</v>
      </c>
      <c r="BW81">
        <v>1.7498478726005757</v>
      </c>
      <c r="BX81">
        <v>0</v>
      </c>
      <c r="BY81">
        <v>2</v>
      </c>
      <c r="BZ81">
        <v>40</v>
      </c>
    </row>
    <row r="82" spans="1:78" ht="16.5">
      <c r="A82" s="108" t="str">
        <f t="shared" si="19"/>
        <v>동화운수</v>
      </c>
      <c r="B82" s="109" t="str">
        <f t="shared" si="20"/>
        <v>김훈태</v>
      </c>
      <c r="C82" s="110" t="str">
        <f t="shared" si="21"/>
        <v>F</v>
      </c>
      <c r="D82" s="111">
        <f t="shared" si="22"/>
        <v>0.74399999999999999</v>
      </c>
      <c r="E82" s="112">
        <f t="shared" si="23"/>
        <v>6178</v>
      </c>
      <c r="F82" s="113" t="str">
        <f t="shared" si="24"/>
        <v>2</v>
      </c>
      <c r="G82" s="114" t="str">
        <f t="shared" si="25"/>
        <v>70바1912</v>
      </c>
      <c r="H82" s="115">
        <f t="shared" si="26"/>
        <v>1</v>
      </c>
      <c r="I82" s="116">
        <f t="shared" si="27"/>
        <v>4419.2759999999998</v>
      </c>
      <c r="J82" s="117">
        <f t="shared" si="28"/>
        <v>2.014806505091872E-2</v>
      </c>
      <c r="K82" s="117">
        <f t="shared" si="29"/>
        <v>0.37213122511106972</v>
      </c>
      <c r="L82" s="117">
        <f t="shared" si="30"/>
        <v>0.30729015340974403</v>
      </c>
      <c r="M82" s="118">
        <f t="shared" si="31"/>
        <v>14.028</v>
      </c>
      <c r="N82" s="119">
        <f t="shared" si="32"/>
        <v>0</v>
      </c>
      <c r="O82" s="119">
        <f t="shared" si="33"/>
        <v>3.7562713892501849</v>
      </c>
      <c r="P82" s="229">
        <f t="shared" si="34"/>
        <v>22</v>
      </c>
      <c r="Q82" s="230">
        <f t="shared" si="35"/>
        <v>0</v>
      </c>
      <c r="R82" s="230">
        <f t="shared" si="36"/>
        <v>166</v>
      </c>
      <c r="T82">
        <v>507</v>
      </c>
      <c r="U82">
        <v>6178</v>
      </c>
      <c r="V82" t="s">
        <v>336</v>
      </c>
      <c r="W82">
        <v>4419.2759999999998</v>
      </c>
      <c r="X82">
        <v>2375.58</v>
      </c>
      <c r="Y82">
        <v>1.86</v>
      </c>
      <c r="Z82">
        <v>14.028</v>
      </c>
      <c r="AA82">
        <v>301.15546999999998</v>
      </c>
      <c r="AB82">
        <v>6.0677000000000003</v>
      </c>
      <c r="AC82">
        <v>112.069354</v>
      </c>
      <c r="AD82" s="1">
        <v>1358</v>
      </c>
      <c r="AE82">
        <v>0</v>
      </c>
      <c r="AF82">
        <v>166</v>
      </c>
      <c r="AG82">
        <v>72</v>
      </c>
      <c r="AH82">
        <v>14.6744</v>
      </c>
      <c r="AI82">
        <v>656.2</v>
      </c>
      <c r="AJ82">
        <v>0</v>
      </c>
      <c r="AK82">
        <v>22</v>
      </c>
      <c r="AL82">
        <v>7242</v>
      </c>
      <c r="AM82">
        <v>0.74399999999999999</v>
      </c>
      <c r="AN82" t="s">
        <v>70</v>
      </c>
      <c r="AO82">
        <v>4419.2759999999998</v>
      </c>
      <c r="AP82" t="s">
        <v>934</v>
      </c>
      <c r="AQ82" t="s">
        <v>117</v>
      </c>
      <c r="AR82" t="s">
        <v>119</v>
      </c>
      <c r="AS82" t="s">
        <v>117</v>
      </c>
      <c r="AT82" t="s">
        <v>119</v>
      </c>
      <c r="AU82" t="s">
        <v>209</v>
      </c>
      <c r="AV82" t="s">
        <v>336</v>
      </c>
      <c r="AW82" t="s">
        <v>70</v>
      </c>
      <c r="AX82">
        <v>6178</v>
      </c>
      <c r="AY82" t="s">
        <v>640</v>
      </c>
      <c r="AZ82">
        <v>11</v>
      </c>
      <c r="BA82" t="s">
        <v>733</v>
      </c>
      <c r="BB82">
        <v>1</v>
      </c>
      <c r="BC82">
        <v>1</v>
      </c>
      <c r="BE82" t="s">
        <v>70</v>
      </c>
      <c r="BF82">
        <v>0</v>
      </c>
      <c r="BG82" t="s">
        <v>576</v>
      </c>
      <c r="BI82" t="s">
        <v>117</v>
      </c>
      <c r="BJ82" t="s">
        <v>336</v>
      </c>
      <c r="BK82" t="s">
        <v>70</v>
      </c>
      <c r="BL82">
        <v>0.74399999999999999</v>
      </c>
      <c r="BM82">
        <v>6178</v>
      </c>
      <c r="BN82" t="s">
        <v>119</v>
      </c>
      <c r="BO82" t="s">
        <v>209</v>
      </c>
      <c r="BP82">
        <v>1</v>
      </c>
      <c r="BQ82">
        <v>4419.2759999999998</v>
      </c>
      <c r="BR82">
        <v>2.014806505091872E-2</v>
      </c>
      <c r="BS82">
        <v>0.37213122511106972</v>
      </c>
      <c r="BT82">
        <v>0.30729015340974403</v>
      </c>
      <c r="BU82">
        <v>14.028</v>
      </c>
      <c r="BV82">
        <v>0</v>
      </c>
      <c r="BW82">
        <v>3.7562713892501849</v>
      </c>
      <c r="BX82">
        <v>22</v>
      </c>
      <c r="BY82">
        <v>0</v>
      </c>
      <c r="BZ82">
        <v>166</v>
      </c>
    </row>
    <row r="83" spans="1:78" ht="16.5">
      <c r="A83" s="125" t="str">
        <f t="shared" si="19"/>
        <v>동화운수</v>
      </c>
      <c r="B83" s="126" t="str">
        <f t="shared" si="20"/>
        <v>나병삼</v>
      </c>
      <c r="C83" s="127" t="str">
        <f t="shared" si="21"/>
        <v>S</v>
      </c>
      <c r="D83" s="128">
        <f t="shared" si="22"/>
        <v>1.0701255535787457</v>
      </c>
      <c r="E83" s="129">
        <f t="shared" si="23"/>
        <v>7317</v>
      </c>
      <c r="F83" s="130" t="str">
        <f t="shared" si="24"/>
        <v>45</v>
      </c>
      <c r="G83" s="131" t="str">
        <f t="shared" si="25"/>
        <v>70바1934</v>
      </c>
      <c r="H83" s="132">
        <f t="shared" si="26"/>
        <v>10</v>
      </c>
      <c r="I83" s="133">
        <f t="shared" si="27"/>
        <v>2739.0220000000004</v>
      </c>
      <c r="J83" s="134">
        <f t="shared" si="28"/>
        <v>2.7615048053227648E-3</v>
      </c>
      <c r="K83" s="134">
        <f t="shared" si="29"/>
        <v>0.28903896864820128</v>
      </c>
      <c r="L83" s="134">
        <f t="shared" si="30"/>
        <v>0.11683002181070468</v>
      </c>
      <c r="M83" s="135">
        <f t="shared" si="31"/>
        <v>7.6429999999999998</v>
      </c>
      <c r="N83" s="136">
        <f t="shared" si="32"/>
        <v>0.10952814544753564</v>
      </c>
      <c r="O83" s="136">
        <f t="shared" si="33"/>
        <v>1.3508471271862728</v>
      </c>
      <c r="P83" s="227">
        <f t="shared" si="34"/>
        <v>0</v>
      </c>
      <c r="Q83" s="228">
        <f t="shared" si="35"/>
        <v>3</v>
      </c>
      <c r="R83" s="228">
        <f t="shared" si="36"/>
        <v>37</v>
      </c>
      <c r="T83">
        <v>507</v>
      </c>
      <c r="U83">
        <v>7317</v>
      </c>
      <c r="V83" t="s">
        <v>337</v>
      </c>
      <c r="W83">
        <v>2739.0219999999999</v>
      </c>
      <c r="X83">
        <v>1029.8810000000001</v>
      </c>
      <c r="Y83">
        <v>2.66</v>
      </c>
      <c r="Z83">
        <v>7.6429999999999998</v>
      </c>
      <c r="AA83">
        <v>168.066338</v>
      </c>
      <c r="AB83">
        <v>0.46411599999999997</v>
      </c>
      <c r="AC83">
        <v>48.577720999999997</v>
      </c>
      <c r="AD83" s="1">
        <v>320</v>
      </c>
      <c r="AE83">
        <v>3</v>
      </c>
      <c r="AF83">
        <v>37</v>
      </c>
      <c r="AG83">
        <v>63</v>
      </c>
      <c r="AH83">
        <v>16.297267000000002</v>
      </c>
      <c r="AI83">
        <v>2</v>
      </c>
      <c r="AJ83">
        <v>0</v>
      </c>
      <c r="AK83">
        <v>0</v>
      </c>
      <c r="AL83">
        <v>0</v>
      </c>
      <c r="AM83">
        <v>1.0701255535787457</v>
      </c>
      <c r="AN83" t="s">
        <v>71</v>
      </c>
      <c r="AO83">
        <v>637.78</v>
      </c>
      <c r="AP83" t="s">
        <v>935</v>
      </c>
      <c r="AQ83" t="s">
        <v>117</v>
      </c>
      <c r="AR83" t="s">
        <v>121</v>
      </c>
      <c r="AS83" t="s">
        <v>117</v>
      </c>
      <c r="AT83" t="s">
        <v>121</v>
      </c>
      <c r="AU83" t="s">
        <v>263</v>
      </c>
      <c r="AV83" t="s">
        <v>337</v>
      </c>
      <c r="AW83" t="s">
        <v>71</v>
      </c>
      <c r="AX83">
        <v>7317</v>
      </c>
      <c r="AY83" t="s">
        <v>649</v>
      </c>
      <c r="AZ83">
        <v>1</v>
      </c>
      <c r="BA83" t="s">
        <v>599</v>
      </c>
      <c r="BB83">
        <v>10</v>
      </c>
      <c r="BC83">
        <v>1</v>
      </c>
      <c r="BE83" t="s">
        <v>71</v>
      </c>
      <c r="BF83">
        <v>0</v>
      </c>
      <c r="BG83" t="s">
        <v>576</v>
      </c>
      <c r="BI83" t="s">
        <v>117</v>
      </c>
      <c r="BJ83" t="s">
        <v>337</v>
      </c>
      <c r="BK83" t="s">
        <v>71</v>
      </c>
      <c r="BL83">
        <v>1.0701255535787457</v>
      </c>
      <c r="BM83">
        <v>7317</v>
      </c>
      <c r="BN83" t="s">
        <v>121</v>
      </c>
      <c r="BO83" t="s">
        <v>263</v>
      </c>
      <c r="BP83">
        <v>10</v>
      </c>
      <c r="BQ83">
        <v>2739.0220000000004</v>
      </c>
      <c r="BR83">
        <v>2.7615048053227648E-3</v>
      </c>
      <c r="BS83">
        <v>0.28903896864820128</v>
      </c>
      <c r="BT83">
        <v>0.1168300218107047</v>
      </c>
      <c r="BU83">
        <v>7.6429999999999998</v>
      </c>
      <c r="BV83">
        <v>0.10952814544753564</v>
      </c>
      <c r="BW83">
        <v>1.3508471271862728</v>
      </c>
      <c r="BX83">
        <v>0</v>
      </c>
      <c r="BY83">
        <v>3</v>
      </c>
      <c r="BZ83">
        <v>37</v>
      </c>
    </row>
    <row r="84" spans="1:78" ht="16.5">
      <c r="A84" s="108" t="str">
        <f t="shared" si="19"/>
        <v>동화운수</v>
      </c>
      <c r="B84" s="109" t="str">
        <f t="shared" si="20"/>
        <v>나성엽</v>
      </c>
      <c r="C84" s="110" t="str">
        <f t="shared" si="21"/>
        <v>S</v>
      </c>
      <c r="D84" s="111">
        <f t="shared" si="22"/>
        <v>1.0945652967118851</v>
      </c>
      <c r="E84" s="112">
        <f t="shared" si="23"/>
        <v>2395</v>
      </c>
      <c r="F84" s="113" t="str">
        <f t="shared" si="24"/>
        <v>10</v>
      </c>
      <c r="G84" s="114" t="str">
        <f t="shared" si="25"/>
        <v>70바1839</v>
      </c>
      <c r="H84" s="115">
        <f t="shared" si="26"/>
        <v>2</v>
      </c>
      <c r="I84" s="116">
        <f t="shared" si="27"/>
        <v>2611.9260000000004</v>
      </c>
      <c r="J84" s="117">
        <f t="shared" si="28"/>
        <v>8.1868444606519944E-3</v>
      </c>
      <c r="K84" s="117">
        <f t="shared" si="29"/>
        <v>0.32874129859389173</v>
      </c>
      <c r="L84" s="117">
        <f t="shared" si="30"/>
        <v>0.10720058684664112</v>
      </c>
      <c r="M84" s="118">
        <f t="shared" si="31"/>
        <v>8.1910000000000007</v>
      </c>
      <c r="N84" s="119">
        <f t="shared" si="32"/>
        <v>0.76571847747600796</v>
      </c>
      <c r="O84" s="119">
        <f t="shared" si="33"/>
        <v>16.233231722491372</v>
      </c>
      <c r="P84" s="229">
        <f t="shared" si="34"/>
        <v>2</v>
      </c>
      <c r="Q84" s="230">
        <f t="shared" si="35"/>
        <v>20</v>
      </c>
      <c r="R84" s="230">
        <f t="shared" si="36"/>
        <v>424</v>
      </c>
      <c r="T84">
        <v>507</v>
      </c>
      <c r="U84">
        <v>2395</v>
      </c>
      <c r="V84" t="s">
        <v>338</v>
      </c>
      <c r="W84">
        <v>2611.9259999999999</v>
      </c>
      <c r="X84">
        <v>990.96900000000005</v>
      </c>
      <c r="Y84">
        <v>2.6360000000000001</v>
      </c>
      <c r="Z84">
        <v>8.1910000000000007</v>
      </c>
      <c r="AA84">
        <v>169.30381499999999</v>
      </c>
      <c r="AB84">
        <v>1.386064</v>
      </c>
      <c r="AC84">
        <v>55.657156000000001</v>
      </c>
      <c r="AD84" s="1">
        <v>280</v>
      </c>
      <c r="AE84">
        <v>20</v>
      </c>
      <c r="AF84">
        <v>424</v>
      </c>
      <c r="AG84">
        <v>73</v>
      </c>
      <c r="AH84">
        <v>15.427448999999999</v>
      </c>
      <c r="AI84">
        <v>442.6</v>
      </c>
      <c r="AJ84">
        <v>0</v>
      </c>
      <c r="AK84">
        <v>2</v>
      </c>
      <c r="AL84">
        <v>314</v>
      </c>
      <c r="AM84">
        <v>1.0945652967118851</v>
      </c>
      <c r="AN84" t="s">
        <v>71</v>
      </c>
      <c r="AO84">
        <v>2118.2240000000002</v>
      </c>
      <c r="AP84" t="s">
        <v>936</v>
      </c>
      <c r="AQ84" t="s">
        <v>117</v>
      </c>
      <c r="AR84" t="s">
        <v>118</v>
      </c>
      <c r="AS84" t="s">
        <v>117</v>
      </c>
      <c r="AT84" t="s">
        <v>118</v>
      </c>
      <c r="AU84" t="s">
        <v>172</v>
      </c>
      <c r="AV84" t="s">
        <v>338</v>
      </c>
      <c r="AW84" t="s">
        <v>71</v>
      </c>
      <c r="AX84">
        <v>2395</v>
      </c>
      <c r="AY84" t="s">
        <v>692</v>
      </c>
      <c r="AZ84">
        <v>1</v>
      </c>
      <c r="BA84" t="s">
        <v>693</v>
      </c>
      <c r="BB84">
        <v>2</v>
      </c>
      <c r="BC84">
        <v>1</v>
      </c>
      <c r="BE84" t="s">
        <v>71</v>
      </c>
      <c r="BF84">
        <v>0</v>
      </c>
      <c r="BG84" t="s">
        <v>576</v>
      </c>
      <c r="BI84" t="s">
        <v>117</v>
      </c>
      <c r="BJ84" t="s">
        <v>338</v>
      </c>
      <c r="BK84" t="s">
        <v>71</v>
      </c>
      <c r="BL84">
        <v>1.0945652967118851</v>
      </c>
      <c r="BM84">
        <v>2395</v>
      </c>
      <c r="BN84" t="s">
        <v>118</v>
      </c>
      <c r="BO84" t="s">
        <v>172</v>
      </c>
      <c r="BP84">
        <v>2</v>
      </c>
      <c r="BQ84">
        <v>2611.9260000000004</v>
      </c>
      <c r="BR84">
        <v>8.1868444606519944E-3</v>
      </c>
      <c r="BS84">
        <v>0.32874129859389173</v>
      </c>
      <c r="BT84">
        <v>0.10720058684664115</v>
      </c>
      <c r="BU84">
        <v>8.1910000000000007</v>
      </c>
      <c r="BV84">
        <v>0.76571847747600796</v>
      </c>
      <c r="BW84">
        <v>16.233231722491372</v>
      </c>
      <c r="BX84">
        <v>2</v>
      </c>
      <c r="BY84">
        <v>20</v>
      </c>
      <c r="BZ84">
        <v>424</v>
      </c>
    </row>
    <row r="85" spans="1:78" ht="16.5">
      <c r="A85" s="125" t="str">
        <f t="shared" si="19"/>
        <v>동화운수</v>
      </c>
      <c r="B85" s="126" t="str">
        <f t="shared" si="20"/>
        <v>나호진</v>
      </c>
      <c r="C85" s="127" t="str">
        <f t="shared" si="21"/>
        <v>C</v>
      </c>
      <c r="D85" s="128">
        <f t="shared" si="22"/>
        <v>0.86684419833038273</v>
      </c>
      <c r="E85" s="129">
        <f t="shared" si="23"/>
        <v>5469</v>
      </c>
      <c r="F85" s="130" t="str">
        <f t="shared" si="24"/>
        <v>10</v>
      </c>
      <c r="G85" s="131" t="str">
        <f t="shared" si="25"/>
        <v>70바1902</v>
      </c>
      <c r="H85" s="132">
        <f t="shared" si="26"/>
        <v>11</v>
      </c>
      <c r="I85" s="133">
        <f t="shared" si="27"/>
        <v>2812.8340000000003</v>
      </c>
      <c r="J85" s="134">
        <f t="shared" si="28"/>
        <v>1.9237812973249366E-2</v>
      </c>
      <c r="K85" s="134">
        <f t="shared" si="29"/>
        <v>0.34741576985627276</v>
      </c>
      <c r="L85" s="134">
        <f t="shared" si="30"/>
        <v>0.14682700792154815</v>
      </c>
      <c r="M85" s="135">
        <f t="shared" si="31"/>
        <v>12.366</v>
      </c>
      <c r="N85" s="136">
        <f t="shared" si="32"/>
        <v>0.63992400546921713</v>
      </c>
      <c r="O85" s="136">
        <f t="shared" si="33"/>
        <v>24.210458206918712</v>
      </c>
      <c r="P85" s="227">
        <f t="shared" si="34"/>
        <v>32</v>
      </c>
      <c r="Q85" s="228">
        <f t="shared" si="35"/>
        <v>18</v>
      </c>
      <c r="R85" s="228">
        <f t="shared" si="36"/>
        <v>681</v>
      </c>
      <c r="T85">
        <v>507</v>
      </c>
      <c r="U85">
        <v>5469</v>
      </c>
      <c r="V85" t="s">
        <v>475</v>
      </c>
      <c r="W85">
        <v>2812.8339999999998</v>
      </c>
      <c r="X85">
        <v>1285.491</v>
      </c>
      <c r="Y85">
        <v>2.1880000000000002</v>
      </c>
      <c r="Z85">
        <v>12.366</v>
      </c>
      <c r="AA85">
        <v>187.64882499999999</v>
      </c>
      <c r="AB85">
        <v>3.609953</v>
      </c>
      <c r="AC85">
        <v>65.192160999999999</v>
      </c>
      <c r="AD85" s="1">
        <v>413</v>
      </c>
      <c r="AE85">
        <v>18</v>
      </c>
      <c r="AF85">
        <v>681</v>
      </c>
      <c r="AG85">
        <v>66</v>
      </c>
      <c r="AH85">
        <v>14.989883000000001</v>
      </c>
      <c r="AI85">
        <v>169.8</v>
      </c>
      <c r="AJ85">
        <v>0</v>
      </c>
      <c r="AK85">
        <v>32</v>
      </c>
      <c r="AL85">
        <v>8342</v>
      </c>
      <c r="AM85">
        <v>0.86684419833038273</v>
      </c>
      <c r="AN85" t="s">
        <v>69</v>
      </c>
      <c r="AO85">
        <v>693.779</v>
      </c>
      <c r="AP85" t="s">
        <v>937</v>
      </c>
      <c r="AQ85" t="s">
        <v>117</v>
      </c>
      <c r="AR85" t="s">
        <v>118</v>
      </c>
      <c r="AS85" t="s">
        <v>117</v>
      </c>
      <c r="AT85" t="s">
        <v>118</v>
      </c>
      <c r="AU85" t="s">
        <v>176</v>
      </c>
      <c r="AV85" t="s">
        <v>475</v>
      </c>
      <c r="AW85" t="s">
        <v>69</v>
      </c>
      <c r="AX85">
        <v>5469</v>
      </c>
      <c r="AY85" t="s">
        <v>725</v>
      </c>
      <c r="AZ85">
        <v>4</v>
      </c>
      <c r="BA85" t="s">
        <v>608</v>
      </c>
      <c r="BB85">
        <v>11</v>
      </c>
      <c r="BC85">
        <v>1</v>
      </c>
      <c r="BE85" t="s">
        <v>67</v>
      </c>
      <c r="BF85">
        <v>1</v>
      </c>
      <c r="BG85" t="s">
        <v>575</v>
      </c>
      <c r="BI85" t="s">
        <v>117</v>
      </c>
      <c r="BJ85" t="s">
        <v>475</v>
      </c>
      <c r="BK85" t="s">
        <v>69</v>
      </c>
      <c r="BL85">
        <v>0.86684419833038273</v>
      </c>
      <c r="BM85">
        <v>5469</v>
      </c>
      <c r="BN85" t="s">
        <v>118</v>
      </c>
      <c r="BO85" t="s">
        <v>176</v>
      </c>
      <c r="BP85">
        <v>11</v>
      </c>
      <c r="BQ85">
        <v>2812.8340000000003</v>
      </c>
      <c r="BR85">
        <v>1.9237812973249366E-2</v>
      </c>
      <c r="BS85">
        <v>0.34741576985627276</v>
      </c>
      <c r="BT85">
        <v>0.14682700792154818</v>
      </c>
      <c r="BU85">
        <v>12.366</v>
      </c>
      <c r="BV85">
        <v>0.63992400546921713</v>
      </c>
      <c r="BW85">
        <v>24.210458206918712</v>
      </c>
      <c r="BX85">
        <v>32</v>
      </c>
      <c r="BY85">
        <v>18</v>
      </c>
      <c r="BZ85">
        <v>681</v>
      </c>
    </row>
    <row r="86" spans="1:78" ht="16.5">
      <c r="A86" s="108" t="str">
        <f t="shared" si="19"/>
        <v>동화운수</v>
      </c>
      <c r="B86" s="109" t="str">
        <f t="shared" si="20"/>
        <v>노남지</v>
      </c>
      <c r="C86" s="110" t="str">
        <f t="shared" si="21"/>
        <v>D</v>
      </c>
      <c r="D86" s="111">
        <f t="shared" si="22"/>
        <v>0.80463725189766533</v>
      </c>
      <c r="E86" s="112">
        <f t="shared" si="23"/>
        <v>9988</v>
      </c>
      <c r="F86" s="113" t="str">
        <f t="shared" si="24"/>
        <v>2</v>
      </c>
      <c r="G86" s="114" t="str">
        <f t="shared" si="25"/>
        <v>70바1892</v>
      </c>
      <c r="H86" s="115">
        <f t="shared" si="26"/>
        <v>4</v>
      </c>
      <c r="I86" s="116">
        <f t="shared" si="27"/>
        <v>3820.4360000000001</v>
      </c>
      <c r="J86" s="117">
        <f t="shared" si="28"/>
        <v>3.5024922758275005E-2</v>
      </c>
      <c r="K86" s="117">
        <f t="shared" si="29"/>
        <v>0.37844584047033902</v>
      </c>
      <c r="L86" s="117">
        <f t="shared" si="30"/>
        <v>0.28504599998534197</v>
      </c>
      <c r="M86" s="118">
        <f t="shared" si="31"/>
        <v>16.789000000000001</v>
      </c>
      <c r="N86" s="119">
        <f t="shared" si="32"/>
        <v>2.9577775939709499</v>
      </c>
      <c r="O86" s="119">
        <f t="shared" si="33"/>
        <v>20.678268134841154</v>
      </c>
      <c r="P86" s="229">
        <f t="shared" si="34"/>
        <v>36</v>
      </c>
      <c r="Q86" s="230">
        <f t="shared" si="35"/>
        <v>113</v>
      </c>
      <c r="R86" s="230">
        <f t="shared" si="36"/>
        <v>790</v>
      </c>
      <c r="T86">
        <v>507</v>
      </c>
      <c r="U86">
        <v>9988</v>
      </c>
      <c r="V86" t="s">
        <v>339</v>
      </c>
      <c r="W86">
        <v>3820.4360000000001</v>
      </c>
      <c r="X86">
        <v>2141.373</v>
      </c>
      <c r="Y86">
        <v>1.784</v>
      </c>
      <c r="Z86">
        <v>16.789000000000001</v>
      </c>
      <c r="AA86">
        <v>258.662983</v>
      </c>
      <c r="AB86">
        <v>9.0596510000000006</v>
      </c>
      <c r="AC86">
        <v>97.889930000000007</v>
      </c>
      <c r="AD86" s="1">
        <v>1089</v>
      </c>
      <c r="AE86">
        <v>113</v>
      </c>
      <c r="AF86">
        <v>790</v>
      </c>
      <c r="AG86">
        <v>72</v>
      </c>
      <c r="AH86">
        <v>14.769937000000001</v>
      </c>
      <c r="AI86">
        <v>1784.5</v>
      </c>
      <c r="AJ86">
        <v>0</v>
      </c>
      <c r="AK86">
        <v>36</v>
      </c>
      <c r="AL86">
        <v>11697</v>
      </c>
      <c r="AM86">
        <v>0.80463725189766533</v>
      </c>
      <c r="AN86" t="s">
        <v>67</v>
      </c>
      <c r="AO86">
        <v>3510.9380000000001</v>
      </c>
      <c r="AP86" t="s">
        <v>938</v>
      </c>
      <c r="AQ86" t="s">
        <v>117</v>
      </c>
      <c r="AR86" t="s">
        <v>119</v>
      </c>
      <c r="AS86" t="s">
        <v>117</v>
      </c>
      <c r="AT86" t="s">
        <v>119</v>
      </c>
      <c r="AU86" t="s">
        <v>203</v>
      </c>
      <c r="AV86" t="s">
        <v>339</v>
      </c>
      <c r="AW86" t="s">
        <v>67</v>
      </c>
      <c r="AX86">
        <v>9988</v>
      </c>
      <c r="AY86" t="s">
        <v>663</v>
      </c>
      <c r="AZ86">
        <v>19</v>
      </c>
      <c r="BA86" t="s">
        <v>939</v>
      </c>
      <c r="BB86">
        <v>4</v>
      </c>
      <c r="BC86">
        <v>1</v>
      </c>
      <c r="BE86" t="s">
        <v>67</v>
      </c>
      <c r="BF86">
        <v>0</v>
      </c>
      <c r="BG86" t="s">
        <v>576</v>
      </c>
      <c r="BI86" t="s">
        <v>117</v>
      </c>
      <c r="BJ86" t="s">
        <v>339</v>
      </c>
      <c r="BK86" t="s">
        <v>67</v>
      </c>
      <c r="BL86">
        <v>0.80463725189766533</v>
      </c>
      <c r="BM86">
        <v>9988</v>
      </c>
      <c r="BN86" t="s">
        <v>119</v>
      </c>
      <c r="BO86" t="s">
        <v>203</v>
      </c>
      <c r="BP86">
        <v>4</v>
      </c>
      <c r="BQ86">
        <v>3820.4360000000001</v>
      </c>
      <c r="BR86">
        <v>3.5024922758275005E-2</v>
      </c>
      <c r="BS86">
        <v>0.37844584047033902</v>
      </c>
      <c r="BT86">
        <v>0.28504599998534197</v>
      </c>
      <c r="BU86">
        <v>16.789000000000001</v>
      </c>
      <c r="BV86">
        <v>2.9577775939709499</v>
      </c>
      <c r="BW86">
        <v>20.678268134841154</v>
      </c>
      <c r="BX86">
        <v>36</v>
      </c>
      <c r="BY86">
        <v>113</v>
      </c>
      <c r="BZ86">
        <v>790</v>
      </c>
    </row>
    <row r="87" spans="1:78" ht="16.5">
      <c r="A87" s="125" t="str">
        <f t="shared" si="19"/>
        <v>동화운수</v>
      </c>
      <c r="B87" s="126" t="str">
        <f t="shared" si="20"/>
        <v>마금환</v>
      </c>
      <c r="C87" s="127" t="str">
        <f t="shared" si="21"/>
        <v>S</v>
      </c>
      <c r="D87" s="128">
        <f t="shared" si="22"/>
        <v>1.0449289171300526</v>
      </c>
      <c r="E87" s="129">
        <f t="shared" si="23"/>
        <v>6003</v>
      </c>
      <c r="F87" s="130" t="str">
        <f t="shared" si="24"/>
        <v>2-1</v>
      </c>
      <c r="G87" s="131" t="str">
        <f t="shared" si="25"/>
        <v>70바1938</v>
      </c>
      <c r="H87" s="132">
        <f t="shared" si="26"/>
        <v>2</v>
      </c>
      <c r="I87" s="133">
        <f t="shared" si="27"/>
        <v>5724</v>
      </c>
      <c r="J87" s="134">
        <f t="shared" si="28"/>
        <v>4.1583415110275331E-3</v>
      </c>
      <c r="K87" s="134">
        <f t="shared" si="29"/>
        <v>0.33874137007097999</v>
      </c>
      <c r="L87" s="134">
        <f t="shared" si="30"/>
        <v>7.5296995108315862E-2</v>
      </c>
      <c r="M87" s="135">
        <f t="shared" si="31"/>
        <v>10.435</v>
      </c>
      <c r="N87" s="136">
        <f t="shared" si="32"/>
        <v>0.83857442348008382</v>
      </c>
      <c r="O87" s="136">
        <f t="shared" si="33"/>
        <v>5.7651991614255769</v>
      </c>
      <c r="P87" s="227">
        <f t="shared" si="34"/>
        <v>4</v>
      </c>
      <c r="Q87" s="228">
        <f t="shared" si="35"/>
        <v>48</v>
      </c>
      <c r="R87" s="228">
        <f t="shared" si="36"/>
        <v>330</v>
      </c>
      <c r="T87">
        <v>507</v>
      </c>
      <c r="U87">
        <v>6003</v>
      </c>
      <c r="V87" t="s">
        <v>340</v>
      </c>
      <c r="W87">
        <v>5724</v>
      </c>
      <c r="X87">
        <v>2099.33</v>
      </c>
      <c r="Y87">
        <v>2.7269999999999999</v>
      </c>
      <c r="Z87">
        <v>10.435</v>
      </c>
      <c r="AA87">
        <v>337.71540800000002</v>
      </c>
      <c r="AB87">
        <v>1.404336</v>
      </c>
      <c r="AC87">
        <v>114.39818</v>
      </c>
      <c r="AD87" s="1">
        <v>431</v>
      </c>
      <c r="AE87">
        <v>48</v>
      </c>
      <c r="AF87">
        <v>330</v>
      </c>
      <c r="AG87">
        <v>70</v>
      </c>
      <c r="AH87">
        <v>16.949182</v>
      </c>
      <c r="AI87">
        <v>729.2</v>
      </c>
      <c r="AJ87">
        <v>0</v>
      </c>
      <c r="AK87">
        <v>4</v>
      </c>
      <c r="AL87">
        <v>1008</v>
      </c>
      <c r="AM87">
        <v>1.0449289171300526</v>
      </c>
      <c r="AN87" t="s">
        <v>71</v>
      </c>
      <c r="AO87">
        <v>5188.6099999999997</v>
      </c>
      <c r="AP87" t="s">
        <v>940</v>
      </c>
      <c r="AQ87" t="s">
        <v>117</v>
      </c>
      <c r="AR87" t="s">
        <v>120</v>
      </c>
      <c r="AS87" t="s">
        <v>117</v>
      </c>
      <c r="AT87" t="s">
        <v>120</v>
      </c>
      <c r="AU87" t="s">
        <v>227</v>
      </c>
      <c r="AV87" t="s">
        <v>340</v>
      </c>
      <c r="AW87" t="s">
        <v>71</v>
      </c>
      <c r="AX87">
        <v>6003</v>
      </c>
      <c r="AY87" t="s">
        <v>675</v>
      </c>
      <c r="AZ87">
        <v>10</v>
      </c>
      <c r="BA87" t="s">
        <v>801</v>
      </c>
      <c r="BB87">
        <v>2</v>
      </c>
      <c r="BC87">
        <v>1</v>
      </c>
      <c r="BE87" t="s">
        <v>71</v>
      </c>
      <c r="BF87">
        <v>0</v>
      </c>
      <c r="BG87" t="s">
        <v>576</v>
      </c>
      <c r="BI87" t="s">
        <v>117</v>
      </c>
      <c r="BJ87" t="s">
        <v>340</v>
      </c>
      <c r="BK87" t="s">
        <v>71</v>
      </c>
      <c r="BL87">
        <v>1.0449289171300526</v>
      </c>
      <c r="BM87">
        <v>6003</v>
      </c>
      <c r="BN87" t="s">
        <v>120</v>
      </c>
      <c r="BO87" t="s">
        <v>227</v>
      </c>
      <c r="BP87">
        <v>2</v>
      </c>
      <c r="BQ87">
        <v>5724</v>
      </c>
      <c r="BR87">
        <v>4.1583415110275331E-3</v>
      </c>
      <c r="BS87">
        <v>0.33874137007097999</v>
      </c>
      <c r="BT87">
        <v>7.5296995108315862E-2</v>
      </c>
      <c r="BU87">
        <v>10.435</v>
      </c>
      <c r="BV87">
        <v>0.83857442348008382</v>
      </c>
      <c r="BW87">
        <v>5.7651991614255769</v>
      </c>
      <c r="BX87">
        <v>4</v>
      </c>
      <c r="BY87">
        <v>48</v>
      </c>
      <c r="BZ87">
        <v>330</v>
      </c>
    </row>
    <row r="88" spans="1:78" ht="16.5">
      <c r="A88" s="108" t="str">
        <f t="shared" si="19"/>
        <v>동화운수</v>
      </c>
      <c r="B88" s="109" t="str">
        <f t="shared" si="20"/>
        <v>문영길</v>
      </c>
      <c r="C88" s="110" t="str">
        <f t="shared" si="21"/>
        <v>C</v>
      </c>
      <c r="D88" s="111">
        <f t="shared" si="22"/>
        <v>0.89258190226325562</v>
      </c>
      <c r="E88" s="112">
        <f t="shared" si="23"/>
        <v>4465</v>
      </c>
      <c r="F88" s="113" t="str">
        <f t="shared" si="24"/>
        <v>급행95</v>
      </c>
      <c r="G88" s="114" t="str">
        <f t="shared" si="25"/>
        <v>70바1825</v>
      </c>
      <c r="H88" s="115">
        <f t="shared" si="26"/>
        <v>3</v>
      </c>
      <c r="I88" s="116">
        <f t="shared" si="27"/>
        <v>2125.8050000000003</v>
      </c>
      <c r="J88" s="117">
        <f t="shared" si="28"/>
        <v>6.2982314632310911E-3</v>
      </c>
      <c r="K88" s="117">
        <f t="shared" si="29"/>
        <v>0.36809876149519416</v>
      </c>
      <c r="L88" s="117">
        <f t="shared" si="30"/>
        <v>0.35468916481050705</v>
      </c>
      <c r="M88" s="118">
        <f t="shared" si="31"/>
        <v>9.8390000000000004</v>
      </c>
      <c r="N88" s="119">
        <f t="shared" si="32"/>
        <v>0.56449203948621807</v>
      </c>
      <c r="O88" s="119">
        <f t="shared" si="33"/>
        <v>0.75265605264829083</v>
      </c>
      <c r="P88" s="229">
        <f t="shared" si="34"/>
        <v>0</v>
      </c>
      <c r="Q88" s="230">
        <f t="shared" si="35"/>
        <v>12</v>
      </c>
      <c r="R88" s="230">
        <f t="shared" si="36"/>
        <v>18</v>
      </c>
      <c r="T88">
        <v>507</v>
      </c>
      <c r="U88">
        <v>4465</v>
      </c>
      <c r="V88" t="s">
        <v>570</v>
      </c>
      <c r="W88">
        <v>2170.8910000000001</v>
      </c>
      <c r="X88">
        <v>899.38699999999994</v>
      </c>
      <c r="Y88">
        <v>2.4140000000000001</v>
      </c>
      <c r="Z88">
        <v>9.8390000000000004</v>
      </c>
      <c r="AA88">
        <v>136.67439899999999</v>
      </c>
      <c r="AB88">
        <v>0.86080699999999999</v>
      </c>
      <c r="AC88">
        <v>50.309677000000001</v>
      </c>
      <c r="AD88" s="1">
        <v>754</v>
      </c>
      <c r="AE88">
        <v>12</v>
      </c>
      <c r="AF88">
        <v>18</v>
      </c>
      <c r="AG88">
        <v>64</v>
      </c>
      <c r="AH88">
        <v>15.883668999999999</v>
      </c>
      <c r="AI88">
        <v>43.4</v>
      </c>
      <c r="AJ88">
        <v>0</v>
      </c>
      <c r="AK88">
        <v>0</v>
      </c>
      <c r="AL88">
        <v>0</v>
      </c>
      <c r="AM88">
        <v>0.89258190226325562</v>
      </c>
      <c r="AN88" t="s">
        <v>69</v>
      </c>
      <c r="AO88">
        <v>1861.4960000000001</v>
      </c>
      <c r="AP88" t="s">
        <v>941</v>
      </c>
      <c r="AQ88" t="s">
        <v>117</v>
      </c>
      <c r="AR88" t="s">
        <v>122</v>
      </c>
      <c r="AS88" t="s">
        <v>117</v>
      </c>
      <c r="AT88" t="s">
        <v>122</v>
      </c>
      <c r="AU88" t="s">
        <v>565</v>
      </c>
      <c r="AV88" t="s">
        <v>570</v>
      </c>
      <c r="AW88" t="s">
        <v>69</v>
      </c>
      <c r="AX88">
        <v>4465</v>
      </c>
      <c r="AY88" t="s">
        <v>658</v>
      </c>
      <c r="AZ88">
        <v>1</v>
      </c>
      <c r="BA88" t="s">
        <v>536</v>
      </c>
      <c r="BB88">
        <v>3</v>
      </c>
      <c r="BC88">
        <v>1</v>
      </c>
      <c r="BE88" t="s">
        <v>69</v>
      </c>
      <c r="BF88">
        <v>0</v>
      </c>
      <c r="BG88" t="s">
        <v>576</v>
      </c>
      <c r="BI88" t="s">
        <v>117</v>
      </c>
      <c r="BJ88" t="s">
        <v>570</v>
      </c>
      <c r="BK88" t="s">
        <v>69</v>
      </c>
      <c r="BL88">
        <v>0.89258190226325562</v>
      </c>
      <c r="BM88">
        <v>4465</v>
      </c>
      <c r="BN88" t="s">
        <v>122</v>
      </c>
      <c r="BO88" t="s">
        <v>565</v>
      </c>
      <c r="BP88">
        <v>3</v>
      </c>
      <c r="BQ88">
        <v>2125.8050000000003</v>
      </c>
      <c r="BR88">
        <v>6.2982314632310911E-3</v>
      </c>
      <c r="BS88">
        <v>0.36809876149519416</v>
      </c>
      <c r="BT88">
        <v>0.34732282735521958</v>
      </c>
      <c r="BU88">
        <v>9.8390000000000004</v>
      </c>
      <c r="BV88">
        <v>0.56449203948621807</v>
      </c>
      <c r="BW88">
        <v>0.75265605264829083</v>
      </c>
      <c r="BX88">
        <v>0</v>
      </c>
      <c r="BY88">
        <v>12</v>
      </c>
      <c r="BZ88">
        <v>18</v>
      </c>
    </row>
    <row r="89" spans="1:78" ht="16.5">
      <c r="A89" s="125" t="str">
        <f t="shared" si="19"/>
        <v>동화운수</v>
      </c>
      <c r="B89" s="126" t="str">
        <f t="shared" si="20"/>
        <v>민병규</v>
      </c>
      <c r="C89" s="127" t="str">
        <f t="shared" si="21"/>
        <v>A</v>
      </c>
      <c r="D89" s="128">
        <f t="shared" si="22"/>
        <v>0.96680702971957311</v>
      </c>
      <c r="E89" s="129">
        <f t="shared" si="23"/>
        <v>8620</v>
      </c>
      <c r="F89" s="130" t="str">
        <f t="shared" si="24"/>
        <v>45</v>
      </c>
      <c r="G89" s="131" t="str">
        <f t="shared" si="25"/>
        <v>70바1813</v>
      </c>
      <c r="H89" s="132">
        <f t="shared" si="26"/>
        <v>3</v>
      </c>
      <c r="I89" s="133">
        <f t="shared" si="27"/>
        <v>4687.2140000000009</v>
      </c>
      <c r="J89" s="134">
        <f t="shared" si="28"/>
        <v>1.1130089566882407E-2</v>
      </c>
      <c r="K89" s="134">
        <f t="shared" si="29"/>
        <v>0.34483483437020185</v>
      </c>
      <c r="L89" s="134">
        <f t="shared" si="30"/>
        <v>0.22380032147028059</v>
      </c>
      <c r="M89" s="135">
        <f t="shared" si="31"/>
        <v>10.865</v>
      </c>
      <c r="N89" s="136">
        <f t="shared" si="32"/>
        <v>0.49069660570223583</v>
      </c>
      <c r="O89" s="136">
        <f t="shared" si="33"/>
        <v>7.7871417861441774</v>
      </c>
      <c r="P89" s="227">
        <f t="shared" si="34"/>
        <v>0</v>
      </c>
      <c r="Q89" s="228">
        <f t="shared" si="35"/>
        <v>23</v>
      </c>
      <c r="R89" s="228">
        <f t="shared" si="36"/>
        <v>365</v>
      </c>
      <c r="T89">
        <v>507</v>
      </c>
      <c r="U89">
        <v>8620</v>
      </c>
      <c r="V89" t="s">
        <v>550</v>
      </c>
      <c r="W89">
        <v>4687.2139999999999</v>
      </c>
      <c r="X89">
        <v>2015.345</v>
      </c>
      <c r="Y89">
        <v>2.3260000000000001</v>
      </c>
      <c r="Z89">
        <v>10.865</v>
      </c>
      <c r="AA89">
        <v>295.23769600000003</v>
      </c>
      <c r="AB89">
        <v>3.286022</v>
      </c>
      <c r="AC89">
        <v>101.80824200000001</v>
      </c>
      <c r="AD89" s="1">
        <v>1049</v>
      </c>
      <c r="AE89">
        <v>23</v>
      </c>
      <c r="AF89">
        <v>365</v>
      </c>
      <c r="AG89">
        <v>68</v>
      </c>
      <c r="AH89">
        <v>15.876068</v>
      </c>
      <c r="AI89">
        <v>38.799999999999997</v>
      </c>
      <c r="AJ89">
        <v>0</v>
      </c>
      <c r="AK89">
        <v>0</v>
      </c>
      <c r="AL89">
        <v>0</v>
      </c>
      <c r="AM89">
        <v>0.96680702971957311</v>
      </c>
      <c r="AN89" t="s">
        <v>66</v>
      </c>
      <c r="AO89">
        <v>4426.7700000000004</v>
      </c>
      <c r="AP89" t="s">
        <v>942</v>
      </c>
      <c r="AQ89" t="s">
        <v>117</v>
      </c>
      <c r="AR89" t="s">
        <v>121</v>
      </c>
      <c r="AS89" t="s">
        <v>117</v>
      </c>
      <c r="AT89" t="s">
        <v>121</v>
      </c>
      <c r="AU89" t="s">
        <v>234</v>
      </c>
      <c r="AV89" t="s">
        <v>550</v>
      </c>
      <c r="AW89" t="s">
        <v>66</v>
      </c>
      <c r="AX89">
        <v>8620</v>
      </c>
      <c r="AY89" t="s">
        <v>653</v>
      </c>
      <c r="AZ89">
        <v>10</v>
      </c>
      <c r="BA89" t="s">
        <v>943</v>
      </c>
      <c r="BB89">
        <v>3</v>
      </c>
      <c r="BC89">
        <v>1</v>
      </c>
      <c r="BE89" t="s">
        <v>68</v>
      </c>
      <c r="BF89">
        <v>1</v>
      </c>
      <c r="BG89" t="s">
        <v>575</v>
      </c>
      <c r="BI89" t="s">
        <v>117</v>
      </c>
      <c r="BJ89" t="s">
        <v>550</v>
      </c>
      <c r="BK89" t="s">
        <v>66</v>
      </c>
      <c r="BL89">
        <v>0.96680702971957311</v>
      </c>
      <c r="BM89">
        <v>8620</v>
      </c>
      <c r="BN89" t="s">
        <v>121</v>
      </c>
      <c r="BO89" t="s">
        <v>234</v>
      </c>
      <c r="BP89">
        <v>3</v>
      </c>
      <c r="BQ89">
        <v>4687.2140000000009</v>
      </c>
      <c r="BR89">
        <v>1.1130089566882407E-2</v>
      </c>
      <c r="BS89">
        <v>0.34483483437020185</v>
      </c>
      <c r="BT89">
        <v>0.22380032147028064</v>
      </c>
      <c r="BU89">
        <v>10.865</v>
      </c>
      <c r="BV89">
        <v>0.49069660570223583</v>
      </c>
      <c r="BW89">
        <v>7.7871417861441774</v>
      </c>
      <c r="BX89">
        <v>0</v>
      </c>
      <c r="BY89">
        <v>23</v>
      </c>
      <c r="BZ89">
        <v>365</v>
      </c>
    </row>
    <row r="90" spans="1:78" ht="16.5">
      <c r="A90" s="108" t="str">
        <f t="shared" si="19"/>
        <v>동화운수</v>
      </c>
      <c r="B90" s="109" t="str">
        <f t="shared" si="20"/>
        <v>민정구</v>
      </c>
      <c r="C90" s="110" t="str">
        <f t="shared" si="21"/>
        <v>D</v>
      </c>
      <c r="D90" s="111">
        <f t="shared" si="22"/>
        <v>0.83307692307692305</v>
      </c>
      <c r="E90" s="112">
        <f t="shared" si="23"/>
        <v>4099</v>
      </c>
      <c r="F90" s="113" t="str">
        <f t="shared" si="24"/>
        <v>10</v>
      </c>
      <c r="G90" s="114" t="str">
        <f t="shared" si="25"/>
        <v>70바1918</v>
      </c>
      <c r="H90" s="115">
        <f t="shared" si="26"/>
        <v>1</v>
      </c>
      <c r="I90" s="116">
        <f t="shared" si="27"/>
        <v>2427.02</v>
      </c>
      <c r="J90" s="117">
        <f t="shared" si="28"/>
        <v>2.795054360535161E-2</v>
      </c>
      <c r="K90" s="117">
        <f t="shared" si="29"/>
        <v>0.36329752422558736</v>
      </c>
      <c r="L90" s="117">
        <f t="shared" si="30"/>
        <v>0.25710542146335835</v>
      </c>
      <c r="M90" s="118">
        <f t="shared" si="31"/>
        <v>10.717000000000001</v>
      </c>
      <c r="N90" s="119">
        <f t="shared" si="32"/>
        <v>8.2405583802358448E-2</v>
      </c>
      <c r="O90" s="119">
        <f t="shared" si="33"/>
        <v>26.287381232952345</v>
      </c>
      <c r="P90" s="229">
        <f t="shared" si="34"/>
        <v>8</v>
      </c>
      <c r="Q90" s="230">
        <f t="shared" si="35"/>
        <v>2</v>
      </c>
      <c r="R90" s="230">
        <f t="shared" si="36"/>
        <v>638</v>
      </c>
      <c r="T90">
        <v>507</v>
      </c>
      <c r="U90">
        <v>4099</v>
      </c>
      <c r="V90" t="s">
        <v>944</v>
      </c>
      <c r="W90">
        <v>2427.02</v>
      </c>
      <c r="X90">
        <v>1120.7159999999999</v>
      </c>
      <c r="Y90">
        <v>2.1659999999999999</v>
      </c>
      <c r="Z90">
        <v>10.717000000000001</v>
      </c>
      <c r="AA90">
        <v>155.888274</v>
      </c>
      <c r="AB90">
        <v>4.3571619999999998</v>
      </c>
      <c r="AC90">
        <v>56.633823999999997</v>
      </c>
      <c r="AD90" s="1">
        <v>624</v>
      </c>
      <c r="AE90">
        <v>2</v>
      </c>
      <c r="AF90">
        <v>638</v>
      </c>
      <c r="AG90">
        <v>83</v>
      </c>
      <c r="AH90">
        <v>15.56897</v>
      </c>
      <c r="AI90">
        <v>312</v>
      </c>
      <c r="AJ90">
        <v>13.4</v>
      </c>
      <c r="AK90">
        <v>8</v>
      </c>
      <c r="AL90">
        <v>1408</v>
      </c>
      <c r="AM90">
        <v>0.83307692307692305</v>
      </c>
      <c r="AN90" t="s">
        <v>67</v>
      </c>
      <c r="AO90">
        <v>2427.02</v>
      </c>
      <c r="AP90" t="s">
        <v>945</v>
      </c>
      <c r="AQ90" t="s">
        <v>117</v>
      </c>
      <c r="AR90" t="s">
        <v>118</v>
      </c>
      <c r="AS90" t="s">
        <v>117</v>
      </c>
      <c r="AT90" t="s">
        <v>118</v>
      </c>
      <c r="AU90" t="s">
        <v>848</v>
      </c>
      <c r="AV90" t="s">
        <v>944</v>
      </c>
      <c r="AW90" t="s">
        <v>67</v>
      </c>
      <c r="AX90">
        <v>4099</v>
      </c>
      <c r="AY90" t="s">
        <v>655</v>
      </c>
      <c r="AZ90">
        <v>5</v>
      </c>
      <c r="BA90" t="s">
        <v>745</v>
      </c>
      <c r="BB90">
        <v>1</v>
      </c>
      <c r="BC90">
        <v>1</v>
      </c>
      <c r="BE90" t="s">
        <v>641</v>
      </c>
      <c r="BF90" t="s">
        <v>642</v>
      </c>
      <c r="BG90" t="s">
        <v>641</v>
      </c>
      <c r="BI90" t="s">
        <v>117</v>
      </c>
      <c r="BJ90" t="s">
        <v>944</v>
      </c>
      <c r="BK90" t="s">
        <v>67</v>
      </c>
      <c r="BL90">
        <v>0.83307692307692305</v>
      </c>
      <c r="BM90">
        <v>4099</v>
      </c>
      <c r="BN90" t="s">
        <v>118</v>
      </c>
      <c r="BO90" t="s">
        <v>848</v>
      </c>
      <c r="BP90">
        <v>1</v>
      </c>
      <c r="BQ90">
        <v>2427.02</v>
      </c>
      <c r="BR90">
        <v>2.795054360535161E-2</v>
      </c>
      <c r="BS90">
        <v>0.36329752422558736</v>
      </c>
      <c r="BT90">
        <v>0.25710542146335835</v>
      </c>
      <c r="BU90">
        <v>10.717000000000001</v>
      </c>
      <c r="BV90">
        <v>8.2405583802358448E-2</v>
      </c>
      <c r="BW90">
        <v>26.287381232952345</v>
      </c>
      <c r="BX90">
        <v>8</v>
      </c>
      <c r="BY90">
        <v>2</v>
      </c>
      <c r="BZ90">
        <v>638</v>
      </c>
    </row>
    <row r="91" spans="1:78" ht="16.5">
      <c r="A91" s="125" t="str">
        <f t="shared" si="19"/>
        <v>동화운수</v>
      </c>
      <c r="B91" s="126" t="str">
        <f t="shared" si="20"/>
        <v>박상현</v>
      </c>
      <c r="C91" s="127" t="str">
        <f t="shared" si="21"/>
        <v>C</v>
      </c>
      <c r="D91" s="128">
        <f t="shared" si="22"/>
        <v>0.87090165908997652</v>
      </c>
      <c r="E91" s="129">
        <f t="shared" si="23"/>
        <v>2570</v>
      </c>
      <c r="F91" s="130" t="str">
        <f t="shared" si="24"/>
        <v>45</v>
      </c>
      <c r="G91" s="131" t="str">
        <f t="shared" si="25"/>
        <v>70바1802</v>
      </c>
      <c r="H91" s="132">
        <f t="shared" si="26"/>
        <v>3</v>
      </c>
      <c r="I91" s="133">
        <f t="shared" si="27"/>
        <v>2754.2809999999999</v>
      </c>
      <c r="J91" s="134">
        <f t="shared" si="28"/>
        <v>1.9470017204151133E-2</v>
      </c>
      <c r="K91" s="134">
        <f t="shared" si="29"/>
        <v>0.3309114105304729</v>
      </c>
      <c r="L91" s="134">
        <f t="shared" si="30"/>
        <v>0.10456449432719465</v>
      </c>
      <c r="M91" s="135">
        <f t="shared" si="31"/>
        <v>13.757</v>
      </c>
      <c r="N91" s="136">
        <f t="shared" si="32"/>
        <v>0.1452284643433259</v>
      </c>
      <c r="O91" s="136">
        <f t="shared" si="33"/>
        <v>22.1473408123572</v>
      </c>
      <c r="P91" s="227">
        <f t="shared" si="34"/>
        <v>1</v>
      </c>
      <c r="Q91" s="228">
        <f t="shared" si="35"/>
        <v>4</v>
      </c>
      <c r="R91" s="228">
        <f t="shared" si="36"/>
        <v>610</v>
      </c>
      <c r="T91">
        <v>507</v>
      </c>
      <c r="U91">
        <v>2570</v>
      </c>
      <c r="V91" t="s">
        <v>341</v>
      </c>
      <c r="W91">
        <v>2754.2809999999999</v>
      </c>
      <c r="X91">
        <v>1315.7139999999999</v>
      </c>
      <c r="Y91">
        <v>2.093</v>
      </c>
      <c r="Z91">
        <v>13.757</v>
      </c>
      <c r="AA91">
        <v>169.87411800000001</v>
      </c>
      <c r="AB91">
        <v>3.3074520000000001</v>
      </c>
      <c r="AC91">
        <v>56.213284000000002</v>
      </c>
      <c r="AD91" s="1">
        <v>288</v>
      </c>
      <c r="AE91">
        <v>4</v>
      </c>
      <c r="AF91">
        <v>610</v>
      </c>
      <c r="AG91">
        <v>70</v>
      </c>
      <c r="AH91">
        <v>16.213657999999999</v>
      </c>
      <c r="AI91">
        <v>540.70000000000005</v>
      </c>
      <c r="AJ91">
        <v>0</v>
      </c>
      <c r="AK91">
        <v>1</v>
      </c>
      <c r="AL91">
        <v>490</v>
      </c>
      <c r="AM91">
        <v>0.87090165908997652</v>
      </c>
      <c r="AN91" t="s">
        <v>69</v>
      </c>
      <c r="AO91">
        <v>2439.9899999999998</v>
      </c>
      <c r="AP91" t="s">
        <v>946</v>
      </c>
      <c r="AQ91" t="s">
        <v>117</v>
      </c>
      <c r="AR91" t="s">
        <v>121</v>
      </c>
      <c r="AS91" t="s">
        <v>117</v>
      </c>
      <c r="AT91" t="s">
        <v>121</v>
      </c>
      <c r="AU91" t="s">
        <v>230</v>
      </c>
      <c r="AV91" t="s">
        <v>341</v>
      </c>
      <c r="AW91" t="s">
        <v>69</v>
      </c>
      <c r="AX91">
        <v>2570</v>
      </c>
      <c r="AY91" t="s">
        <v>647</v>
      </c>
      <c r="AZ91">
        <v>13</v>
      </c>
      <c r="BA91" t="s">
        <v>648</v>
      </c>
      <c r="BB91">
        <v>3</v>
      </c>
      <c r="BC91">
        <v>1</v>
      </c>
      <c r="BE91" t="s">
        <v>69</v>
      </c>
      <c r="BF91">
        <v>0</v>
      </c>
      <c r="BG91" t="s">
        <v>576</v>
      </c>
      <c r="BI91" t="s">
        <v>117</v>
      </c>
      <c r="BJ91" t="s">
        <v>341</v>
      </c>
      <c r="BK91" t="s">
        <v>69</v>
      </c>
      <c r="BL91">
        <v>0.87090165908997652</v>
      </c>
      <c r="BM91">
        <v>2570</v>
      </c>
      <c r="BN91" t="s">
        <v>121</v>
      </c>
      <c r="BO91" t="s">
        <v>230</v>
      </c>
      <c r="BP91">
        <v>3</v>
      </c>
      <c r="BQ91">
        <v>2754.2809999999999</v>
      </c>
      <c r="BR91">
        <v>1.9470017204151133E-2</v>
      </c>
      <c r="BS91">
        <v>0.3309114105304729</v>
      </c>
      <c r="BT91">
        <v>0.10456449432719465</v>
      </c>
      <c r="BU91">
        <v>13.757</v>
      </c>
      <c r="BV91">
        <v>0.1452284643433259</v>
      </c>
      <c r="BW91">
        <v>22.1473408123572</v>
      </c>
      <c r="BX91">
        <v>1</v>
      </c>
      <c r="BY91">
        <v>4</v>
      </c>
      <c r="BZ91">
        <v>610</v>
      </c>
    </row>
    <row r="92" spans="1:78" ht="16.5">
      <c r="A92" s="108" t="str">
        <f t="shared" si="19"/>
        <v>동화운수</v>
      </c>
      <c r="B92" s="109" t="str">
        <f t="shared" si="20"/>
        <v>박성만</v>
      </c>
      <c r="C92" s="110" t="str">
        <f t="shared" si="21"/>
        <v>C</v>
      </c>
      <c r="D92" s="111">
        <f t="shared" si="22"/>
        <v>0.86962281997605173</v>
      </c>
      <c r="E92" s="112">
        <f t="shared" si="23"/>
        <v>5773</v>
      </c>
      <c r="F92" s="113" t="str">
        <f t="shared" si="24"/>
        <v>45</v>
      </c>
      <c r="G92" s="114" t="str">
        <f t="shared" si="25"/>
        <v>70바1836</v>
      </c>
      <c r="H92" s="115">
        <f t="shared" si="26"/>
        <v>2</v>
      </c>
      <c r="I92" s="116">
        <f t="shared" si="27"/>
        <v>2169.6779999999999</v>
      </c>
      <c r="J92" s="117">
        <f t="shared" si="28"/>
        <v>6.5848891145230863E-3</v>
      </c>
      <c r="K92" s="117">
        <f t="shared" si="29"/>
        <v>0.36522445592655312</v>
      </c>
      <c r="L92" s="117">
        <f t="shared" si="30"/>
        <v>0.25948550890961702</v>
      </c>
      <c r="M92" s="118">
        <f t="shared" si="31"/>
        <v>12.487</v>
      </c>
      <c r="N92" s="119">
        <f t="shared" si="32"/>
        <v>4.6089788438653113E-2</v>
      </c>
      <c r="O92" s="119">
        <f t="shared" si="33"/>
        <v>15.486168915387445</v>
      </c>
      <c r="P92" s="229">
        <f t="shared" si="34"/>
        <v>2</v>
      </c>
      <c r="Q92" s="230">
        <f t="shared" si="35"/>
        <v>1</v>
      </c>
      <c r="R92" s="230">
        <f t="shared" si="36"/>
        <v>336</v>
      </c>
      <c r="T92">
        <v>507</v>
      </c>
      <c r="U92">
        <v>5773</v>
      </c>
      <c r="V92" t="s">
        <v>472</v>
      </c>
      <c r="W92">
        <v>2169.6779999999999</v>
      </c>
      <c r="X92">
        <v>998.55700000000002</v>
      </c>
      <c r="Y92">
        <v>2.173</v>
      </c>
      <c r="Z92">
        <v>12.487</v>
      </c>
      <c r="AA92">
        <v>134.73134999999999</v>
      </c>
      <c r="AB92">
        <v>0.88719099999999995</v>
      </c>
      <c r="AC92">
        <v>49.207183999999998</v>
      </c>
      <c r="AD92" s="1">
        <v>563</v>
      </c>
      <c r="AE92">
        <v>1</v>
      </c>
      <c r="AF92">
        <v>336</v>
      </c>
      <c r="AG92">
        <v>71</v>
      </c>
      <c r="AH92">
        <v>16.103735</v>
      </c>
      <c r="AI92">
        <v>804.1</v>
      </c>
      <c r="AJ92">
        <v>0</v>
      </c>
      <c r="AK92">
        <v>2</v>
      </c>
      <c r="AL92">
        <v>496</v>
      </c>
      <c r="AM92">
        <v>0.86962281997605173</v>
      </c>
      <c r="AN92" t="s">
        <v>69</v>
      </c>
      <c r="AO92">
        <v>2073.7979999999998</v>
      </c>
      <c r="AP92" t="s">
        <v>947</v>
      </c>
      <c r="AQ92" t="s">
        <v>117</v>
      </c>
      <c r="AR92" t="s">
        <v>121</v>
      </c>
      <c r="AS92" t="s">
        <v>117</v>
      </c>
      <c r="AT92" t="s">
        <v>121</v>
      </c>
      <c r="AU92" t="s">
        <v>545</v>
      </c>
      <c r="AV92" t="s">
        <v>472</v>
      </c>
      <c r="AW92" t="s">
        <v>69</v>
      </c>
      <c r="AX92">
        <v>5773</v>
      </c>
      <c r="AY92" t="s">
        <v>647</v>
      </c>
      <c r="AZ92">
        <v>14</v>
      </c>
      <c r="BA92" t="s">
        <v>685</v>
      </c>
      <c r="BB92">
        <v>2</v>
      </c>
      <c r="BC92">
        <v>1</v>
      </c>
      <c r="BE92" t="s">
        <v>69</v>
      </c>
      <c r="BF92">
        <v>0</v>
      </c>
      <c r="BG92" t="s">
        <v>576</v>
      </c>
      <c r="BI92" t="s">
        <v>117</v>
      </c>
      <c r="BJ92" t="s">
        <v>472</v>
      </c>
      <c r="BK92" t="s">
        <v>69</v>
      </c>
      <c r="BL92">
        <v>0.86962281997605173</v>
      </c>
      <c r="BM92">
        <v>5773</v>
      </c>
      <c r="BN92" t="s">
        <v>121</v>
      </c>
      <c r="BO92" t="s">
        <v>545</v>
      </c>
      <c r="BP92">
        <v>2</v>
      </c>
      <c r="BQ92">
        <v>2169.6779999999999</v>
      </c>
      <c r="BR92">
        <v>6.5848891145230863E-3</v>
      </c>
      <c r="BS92">
        <v>0.36522445592655312</v>
      </c>
      <c r="BT92">
        <v>0.25948550890961702</v>
      </c>
      <c r="BU92">
        <v>12.487</v>
      </c>
      <c r="BV92">
        <v>4.6089788438653113E-2</v>
      </c>
      <c r="BW92">
        <v>15.486168915387445</v>
      </c>
      <c r="BX92">
        <v>2</v>
      </c>
      <c r="BY92">
        <v>1</v>
      </c>
      <c r="BZ92">
        <v>336</v>
      </c>
    </row>
    <row r="93" spans="1:78" ht="16.5">
      <c r="A93" s="125" t="str">
        <f t="shared" si="19"/>
        <v>동화운수</v>
      </c>
      <c r="B93" s="126" t="str">
        <f t="shared" si="20"/>
        <v>박성수</v>
      </c>
      <c r="C93" s="127" t="str">
        <f t="shared" si="21"/>
        <v>F</v>
      </c>
      <c r="D93" s="128">
        <f t="shared" si="22"/>
        <v>0.71846153846153848</v>
      </c>
      <c r="E93" s="129">
        <f t="shared" si="23"/>
        <v>7547</v>
      </c>
      <c r="F93" s="130" t="str">
        <f t="shared" si="24"/>
        <v>45</v>
      </c>
      <c r="G93" s="131" t="str">
        <f t="shared" si="25"/>
        <v>70바1926</v>
      </c>
      <c r="H93" s="132">
        <f t="shared" si="26"/>
        <v>1</v>
      </c>
      <c r="I93" s="133">
        <f t="shared" si="27"/>
        <v>2707.7350000000001</v>
      </c>
      <c r="J93" s="134">
        <f t="shared" si="28"/>
        <v>6.7493769706369368E-3</v>
      </c>
      <c r="K93" s="134">
        <f t="shared" si="29"/>
        <v>0.35292325138384822</v>
      </c>
      <c r="L93" s="134">
        <f t="shared" si="30"/>
        <v>0.3194551904082194</v>
      </c>
      <c r="M93" s="135">
        <f t="shared" si="31"/>
        <v>15.313000000000001</v>
      </c>
      <c r="N93" s="136">
        <f t="shared" si="32"/>
        <v>0.22158741531205969</v>
      </c>
      <c r="O93" s="136">
        <f t="shared" si="33"/>
        <v>18.576411650327671</v>
      </c>
      <c r="P93" s="227">
        <f t="shared" si="34"/>
        <v>7</v>
      </c>
      <c r="Q93" s="228">
        <f t="shared" si="35"/>
        <v>6</v>
      </c>
      <c r="R93" s="228">
        <f t="shared" si="36"/>
        <v>503</v>
      </c>
      <c r="T93">
        <v>507</v>
      </c>
      <c r="U93">
        <v>7547</v>
      </c>
      <c r="V93" t="s">
        <v>342</v>
      </c>
      <c r="W93">
        <v>2707.7350000000001</v>
      </c>
      <c r="X93">
        <v>1449.6669999999999</v>
      </c>
      <c r="Y93">
        <v>1.8680000000000001</v>
      </c>
      <c r="Z93">
        <v>15.313000000000001</v>
      </c>
      <c r="AA93">
        <v>170.46106700000001</v>
      </c>
      <c r="AB93">
        <v>1.150506</v>
      </c>
      <c r="AC93">
        <v>60.159674000000003</v>
      </c>
      <c r="AD93" s="1">
        <v>865</v>
      </c>
      <c r="AE93">
        <v>6</v>
      </c>
      <c r="AF93">
        <v>503</v>
      </c>
      <c r="AG93">
        <v>72</v>
      </c>
      <c r="AH93">
        <v>15.88477</v>
      </c>
      <c r="AI93">
        <v>2409.4</v>
      </c>
      <c r="AJ93">
        <v>0</v>
      </c>
      <c r="AK93">
        <v>7</v>
      </c>
      <c r="AL93">
        <v>1228</v>
      </c>
      <c r="AM93">
        <v>0.71846153846153848</v>
      </c>
      <c r="AN93" t="s">
        <v>70</v>
      </c>
      <c r="AO93">
        <v>2707.7350000000001</v>
      </c>
      <c r="AP93" t="s">
        <v>948</v>
      </c>
      <c r="AQ93" t="s">
        <v>117</v>
      </c>
      <c r="AR93" t="s">
        <v>121</v>
      </c>
      <c r="AS93" t="s">
        <v>117</v>
      </c>
      <c r="AT93" t="s">
        <v>121</v>
      </c>
      <c r="AU93" t="s">
        <v>261</v>
      </c>
      <c r="AV93" t="s">
        <v>342</v>
      </c>
      <c r="AW93" t="s">
        <v>70</v>
      </c>
      <c r="AX93">
        <v>7547</v>
      </c>
      <c r="AY93" t="s">
        <v>667</v>
      </c>
      <c r="AZ93">
        <v>12</v>
      </c>
      <c r="BA93" t="s">
        <v>728</v>
      </c>
      <c r="BB93">
        <v>1</v>
      </c>
      <c r="BC93">
        <v>1</v>
      </c>
      <c r="BE93" t="s">
        <v>70</v>
      </c>
      <c r="BF93">
        <v>0</v>
      </c>
      <c r="BG93" t="s">
        <v>576</v>
      </c>
      <c r="BI93" t="s">
        <v>117</v>
      </c>
      <c r="BJ93" t="s">
        <v>342</v>
      </c>
      <c r="BK93" t="s">
        <v>70</v>
      </c>
      <c r="BL93">
        <v>0.71846153846153848</v>
      </c>
      <c r="BM93">
        <v>7547</v>
      </c>
      <c r="BN93" t="s">
        <v>121</v>
      </c>
      <c r="BO93" t="s">
        <v>261</v>
      </c>
      <c r="BP93">
        <v>1</v>
      </c>
      <c r="BQ93">
        <v>2707.7350000000001</v>
      </c>
      <c r="BR93">
        <v>6.7493769706369368E-3</v>
      </c>
      <c r="BS93">
        <v>0.35292325138384822</v>
      </c>
      <c r="BT93">
        <v>0.3194551904082194</v>
      </c>
      <c r="BU93">
        <v>15.313000000000001</v>
      </c>
      <c r="BV93">
        <v>0.22158741531205969</v>
      </c>
      <c r="BW93">
        <v>18.576411650327671</v>
      </c>
      <c r="BX93">
        <v>7</v>
      </c>
      <c r="BY93">
        <v>6</v>
      </c>
      <c r="BZ93">
        <v>503</v>
      </c>
    </row>
    <row r="94" spans="1:78" ht="16.5">
      <c r="A94" s="108" t="str">
        <f t="shared" si="19"/>
        <v>동화운수</v>
      </c>
      <c r="B94" s="109" t="str">
        <f t="shared" si="20"/>
        <v>박순철</v>
      </c>
      <c r="C94" s="110" t="str">
        <f t="shared" si="21"/>
        <v>S</v>
      </c>
      <c r="D94" s="111">
        <f t="shared" si="22"/>
        <v>1.0914596335005315</v>
      </c>
      <c r="E94" s="112">
        <f t="shared" si="23"/>
        <v>2262</v>
      </c>
      <c r="F94" s="113" t="str">
        <f t="shared" si="24"/>
        <v>급행95</v>
      </c>
      <c r="G94" s="114" t="str">
        <f t="shared" si="25"/>
        <v>70바1925</v>
      </c>
      <c r="H94" s="115">
        <f t="shared" si="26"/>
        <v>3</v>
      </c>
      <c r="I94" s="116">
        <f t="shared" si="27"/>
        <v>2853.6750000000002</v>
      </c>
      <c r="J94" s="117">
        <f t="shared" si="28"/>
        <v>9.8918843618962652E-4</v>
      </c>
      <c r="K94" s="117">
        <f t="shared" si="29"/>
        <v>0.31930233212104203</v>
      </c>
      <c r="L94" s="117">
        <f t="shared" si="30"/>
        <v>0.18817840153486293</v>
      </c>
      <c r="M94" s="118">
        <f t="shared" si="31"/>
        <v>8.1929999999999996</v>
      </c>
      <c r="N94" s="119">
        <f t="shared" si="32"/>
        <v>0.73589319035979917</v>
      </c>
      <c r="O94" s="119">
        <f t="shared" si="33"/>
        <v>1.0162334533540083</v>
      </c>
      <c r="P94" s="229">
        <f t="shared" si="34"/>
        <v>0</v>
      </c>
      <c r="Q94" s="230">
        <f t="shared" si="35"/>
        <v>21</v>
      </c>
      <c r="R94" s="230">
        <f t="shared" si="36"/>
        <v>29</v>
      </c>
      <c r="T94">
        <v>507</v>
      </c>
      <c r="U94">
        <v>2262</v>
      </c>
      <c r="V94" t="s">
        <v>343</v>
      </c>
      <c r="W94">
        <v>2853.6750000000002</v>
      </c>
      <c r="X94">
        <v>983.57799999999997</v>
      </c>
      <c r="Y94">
        <v>2.9009999999999998</v>
      </c>
      <c r="Z94">
        <v>8.1929999999999996</v>
      </c>
      <c r="AA94">
        <v>160.310204</v>
      </c>
      <c r="AB94">
        <v>0.158577</v>
      </c>
      <c r="AC94">
        <v>51.187421999999998</v>
      </c>
      <c r="AD94" s="1">
        <v>537</v>
      </c>
      <c r="AE94">
        <v>21</v>
      </c>
      <c r="AF94">
        <v>29</v>
      </c>
      <c r="AG94">
        <v>66</v>
      </c>
      <c r="AH94">
        <v>17.800955999999999</v>
      </c>
      <c r="AI94">
        <v>4.5</v>
      </c>
      <c r="AJ94">
        <v>0</v>
      </c>
      <c r="AK94">
        <v>0</v>
      </c>
      <c r="AL94">
        <v>0</v>
      </c>
      <c r="AM94">
        <v>1.0914596335005315</v>
      </c>
      <c r="AN94" t="s">
        <v>71</v>
      </c>
      <c r="AO94">
        <v>2363.864</v>
      </c>
      <c r="AP94" t="s">
        <v>949</v>
      </c>
      <c r="AQ94" t="s">
        <v>117</v>
      </c>
      <c r="AR94" t="s">
        <v>122</v>
      </c>
      <c r="AS94" t="s">
        <v>117</v>
      </c>
      <c r="AT94" t="s">
        <v>122</v>
      </c>
      <c r="AU94" t="s">
        <v>277</v>
      </c>
      <c r="AV94" t="s">
        <v>343</v>
      </c>
      <c r="AW94" t="s">
        <v>71</v>
      </c>
      <c r="AX94">
        <v>2262</v>
      </c>
      <c r="AY94" t="s">
        <v>710</v>
      </c>
      <c r="AZ94">
        <v>1</v>
      </c>
      <c r="BA94" t="s">
        <v>711</v>
      </c>
      <c r="BB94">
        <v>3</v>
      </c>
      <c r="BC94">
        <v>1</v>
      </c>
      <c r="BE94" t="s">
        <v>71</v>
      </c>
      <c r="BF94">
        <v>0</v>
      </c>
      <c r="BG94" t="s">
        <v>576</v>
      </c>
      <c r="BI94" t="s">
        <v>117</v>
      </c>
      <c r="BJ94" t="s">
        <v>343</v>
      </c>
      <c r="BK94" t="s">
        <v>71</v>
      </c>
      <c r="BL94">
        <v>1.0914596335005315</v>
      </c>
      <c r="BM94">
        <v>2262</v>
      </c>
      <c r="BN94" t="s">
        <v>122</v>
      </c>
      <c r="BO94" t="s">
        <v>277</v>
      </c>
      <c r="BP94">
        <v>3</v>
      </c>
      <c r="BQ94">
        <v>2853.6750000000002</v>
      </c>
      <c r="BR94">
        <v>9.8918843618962652E-4</v>
      </c>
      <c r="BS94">
        <v>0.31930233212104203</v>
      </c>
      <c r="BT94">
        <v>0.18817840153486293</v>
      </c>
      <c r="BU94">
        <v>8.1929999999999996</v>
      </c>
      <c r="BV94">
        <v>0.73589319035979917</v>
      </c>
      <c r="BW94">
        <v>1.0162334533540083</v>
      </c>
      <c r="BX94">
        <v>0</v>
      </c>
      <c r="BY94">
        <v>21</v>
      </c>
      <c r="BZ94">
        <v>29</v>
      </c>
    </row>
    <row r="95" spans="1:78" ht="16.5">
      <c r="A95" s="125" t="str">
        <f t="shared" si="19"/>
        <v>동화운수</v>
      </c>
      <c r="B95" s="126" t="str">
        <f t="shared" si="20"/>
        <v>박시준</v>
      </c>
      <c r="C95" s="127" t="str">
        <f t="shared" si="21"/>
        <v>D</v>
      </c>
      <c r="D95" s="128">
        <f t="shared" si="22"/>
        <v>0.84884615384615381</v>
      </c>
      <c r="E95" s="129">
        <f t="shared" si="23"/>
        <v>2374</v>
      </c>
      <c r="F95" s="130" t="str">
        <f t="shared" si="24"/>
        <v>45</v>
      </c>
      <c r="G95" s="131" t="str">
        <f t="shared" si="25"/>
        <v>70바1849</v>
      </c>
      <c r="H95" s="132">
        <f t="shared" si="26"/>
        <v>1</v>
      </c>
      <c r="I95" s="133">
        <f t="shared" si="27"/>
        <v>2665.299</v>
      </c>
      <c r="J95" s="134">
        <f t="shared" si="28"/>
        <v>6.7103157303463482E-3</v>
      </c>
      <c r="K95" s="134">
        <f t="shared" si="29"/>
        <v>0.36223808655836814</v>
      </c>
      <c r="L95" s="134">
        <f t="shared" si="30"/>
        <v>0.20748141202919448</v>
      </c>
      <c r="M95" s="135">
        <f t="shared" si="31"/>
        <v>10.949</v>
      </c>
      <c r="N95" s="136">
        <f t="shared" si="32"/>
        <v>0.63782712558703547</v>
      </c>
      <c r="O95" s="136">
        <f t="shared" si="33"/>
        <v>14.857620101909767</v>
      </c>
      <c r="P95" s="227">
        <f t="shared" si="34"/>
        <v>2</v>
      </c>
      <c r="Q95" s="228">
        <f t="shared" si="35"/>
        <v>17</v>
      </c>
      <c r="R95" s="228">
        <f t="shared" si="36"/>
        <v>396</v>
      </c>
      <c r="T95">
        <v>507</v>
      </c>
      <c r="U95">
        <v>2374</v>
      </c>
      <c r="V95" t="s">
        <v>344</v>
      </c>
      <c r="W95">
        <v>2665.299</v>
      </c>
      <c r="X95">
        <v>1207.4949999999999</v>
      </c>
      <c r="Y95">
        <v>2.2069999999999999</v>
      </c>
      <c r="Z95">
        <v>10.949</v>
      </c>
      <c r="AA95">
        <v>166.32078799999999</v>
      </c>
      <c r="AB95">
        <v>1.1160650000000001</v>
      </c>
      <c r="AC95">
        <v>60.247723999999998</v>
      </c>
      <c r="AD95" s="1">
        <v>553</v>
      </c>
      <c r="AE95">
        <v>17</v>
      </c>
      <c r="AF95">
        <v>396</v>
      </c>
      <c r="AG95">
        <v>69</v>
      </c>
      <c r="AH95">
        <v>16.02505</v>
      </c>
      <c r="AI95">
        <v>374.1</v>
      </c>
      <c r="AJ95">
        <v>0</v>
      </c>
      <c r="AK95">
        <v>2</v>
      </c>
      <c r="AL95">
        <v>995</v>
      </c>
      <c r="AM95">
        <v>0.84884615384615381</v>
      </c>
      <c r="AN95" t="s">
        <v>67</v>
      </c>
      <c r="AO95">
        <v>2665.299</v>
      </c>
      <c r="AP95" t="s">
        <v>950</v>
      </c>
      <c r="AQ95" t="s">
        <v>117</v>
      </c>
      <c r="AR95" t="s">
        <v>121</v>
      </c>
      <c r="AS95" t="s">
        <v>117</v>
      </c>
      <c r="AT95" t="s">
        <v>121</v>
      </c>
      <c r="AU95" t="s">
        <v>245</v>
      </c>
      <c r="AV95" t="s">
        <v>344</v>
      </c>
      <c r="AW95" t="s">
        <v>67</v>
      </c>
      <c r="AX95">
        <v>2374</v>
      </c>
      <c r="AY95" t="s">
        <v>672</v>
      </c>
      <c r="AZ95">
        <v>1</v>
      </c>
      <c r="BA95" t="s">
        <v>260</v>
      </c>
      <c r="BB95">
        <v>1</v>
      </c>
      <c r="BC95">
        <v>1</v>
      </c>
      <c r="BE95" t="s">
        <v>67</v>
      </c>
      <c r="BF95">
        <v>0</v>
      </c>
      <c r="BG95" t="s">
        <v>576</v>
      </c>
      <c r="BI95" t="s">
        <v>117</v>
      </c>
      <c r="BJ95" t="s">
        <v>344</v>
      </c>
      <c r="BK95" t="s">
        <v>67</v>
      </c>
      <c r="BL95">
        <v>0.84884615384615381</v>
      </c>
      <c r="BM95">
        <v>2374</v>
      </c>
      <c r="BN95" t="s">
        <v>121</v>
      </c>
      <c r="BO95" t="s">
        <v>245</v>
      </c>
      <c r="BP95">
        <v>1</v>
      </c>
      <c r="BQ95">
        <v>2665.299</v>
      </c>
      <c r="BR95">
        <v>6.7103157303463482E-3</v>
      </c>
      <c r="BS95">
        <v>0.36223808655836814</v>
      </c>
      <c r="BT95">
        <v>0.20748141202919448</v>
      </c>
      <c r="BU95">
        <v>10.949</v>
      </c>
      <c r="BV95">
        <v>0.63782712558703547</v>
      </c>
      <c r="BW95">
        <v>14.857620101909767</v>
      </c>
      <c r="BX95">
        <v>2</v>
      </c>
      <c r="BY95">
        <v>17</v>
      </c>
      <c r="BZ95">
        <v>396</v>
      </c>
    </row>
    <row r="96" spans="1:78" ht="16.5">
      <c r="A96" s="108" t="str">
        <f t="shared" si="19"/>
        <v>동화운수</v>
      </c>
      <c r="B96" s="109" t="str">
        <f t="shared" si="20"/>
        <v>박원섭</v>
      </c>
      <c r="C96" s="110" t="str">
        <f t="shared" si="21"/>
        <v>F</v>
      </c>
      <c r="D96" s="111">
        <f t="shared" si="22"/>
        <v>0.79172127996880715</v>
      </c>
      <c r="E96" s="112">
        <f t="shared" si="23"/>
        <v>3179</v>
      </c>
      <c r="F96" s="113" t="str">
        <f t="shared" si="24"/>
        <v>2</v>
      </c>
      <c r="G96" s="114" t="str">
        <f t="shared" si="25"/>
        <v>70바1873</v>
      </c>
      <c r="H96" s="115">
        <f t="shared" si="26"/>
        <v>15</v>
      </c>
      <c r="I96" s="116">
        <f t="shared" si="27"/>
        <v>4918.2270000000008</v>
      </c>
      <c r="J96" s="117">
        <f t="shared" si="28"/>
        <v>2.6984510356090601E-2</v>
      </c>
      <c r="K96" s="117">
        <f t="shared" si="29"/>
        <v>0.38453707733733428</v>
      </c>
      <c r="L96" s="117">
        <f t="shared" si="30"/>
        <v>0.24704024438074937</v>
      </c>
      <c r="M96" s="118">
        <f t="shared" si="31"/>
        <v>16.366</v>
      </c>
      <c r="N96" s="119">
        <f t="shared" si="32"/>
        <v>0.22365783441878542</v>
      </c>
      <c r="O96" s="119">
        <f t="shared" si="33"/>
        <v>27.713238937527684</v>
      </c>
      <c r="P96" s="229">
        <f t="shared" si="34"/>
        <v>18</v>
      </c>
      <c r="Q96" s="230">
        <f t="shared" si="35"/>
        <v>11</v>
      </c>
      <c r="R96" s="230">
        <f t="shared" si="36"/>
        <v>1363</v>
      </c>
      <c r="T96">
        <v>507</v>
      </c>
      <c r="U96">
        <v>3179</v>
      </c>
      <c r="V96" t="s">
        <v>509</v>
      </c>
      <c r="W96">
        <v>4918.2269999999999</v>
      </c>
      <c r="X96">
        <v>2531.4369999999999</v>
      </c>
      <c r="Y96">
        <v>1.9430000000000001</v>
      </c>
      <c r="Z96">
        <v>16.366</v>
      </c>
      <c r="AA96">
        <v>314.775732</v>
      </c>
      <c r="AB96">
        <v>8.4940689999999996</v>
      </c>
      <c r="AC96">
        <v>121.04294</v>
      </c>
      <c r="AD96" s="1">
        <v>1215</v>
      </c>
      <c r="AE96">
        <v>11</v>
      </c>
      <c r="AF96">
        <v>1363</v>
      </c>
      <c r="AG96">
        <v>78</v>
      </c>
      <c r="AH96">
        <v>15.624542999999999</v>
      </c>
      <c r="AI96">
        <v>1783.1</v>
      </c>
      <c r="AJ96">
        <v>0</v>
      </c>
      <c r="AK96">
        <v>18</v>
      </c>
      <c r="AL96">
        <v>6718</v>
      </c>
      <c r="AM96">
        <v>0.79172127996880715</v>
      </c>
      <c r="AN96" t="s">
        <v>70</v>
      </c>
      <c r="AO96">
        <v>830.93200000000002</v>
      </c>
      <c r="AP96" t="s">
        <v>951</v>
      </c>
      <c r="AQ96" t="s">
        <v>117</v>
      </c>
      <c r="AR96" t="s">
        <v>119</v>
      </c>
      <c r="AS96" t="s">
        <v>117</v>
      </c>
      <c r="AT96" t="s">
        <v>119</v>
      </c>
      <c r="AU96" t="s">
        <v>197</v>
      </c>
      <c r="AV96" t="s">
        <v>509</v>
      </c>
      <c r="AW96" t="s">
        <v>70</v>
      </c>
      <c r="AX96">
        <v>3179</v>
      </c>
      <c r="AY96" t="s">
        <v>640</v>
      </c>
      <c r="AZ96">
        <v>3</v>
      </c>
      <c r="BA96" t="s">
        <v>521</v>
      </c>
      <c r="BB96">
        <v>15</v>
      </c>
      <c r="BC96">
        <v>1</v>
      </c>
      <c r="BE96" t="s">
        <v>70</v>
      </c>
      <c r="BF96">
        <v>0</v>
      </c>
      <c r="BG96" t="s">
        <v>576</v>
      </c>
      <c r="BI96" t="s">
        <v>117</v>
      </c>
      <c r="BJ96" t="s">
        <v>509</v>
      </c>
      <c r="BK96" t="s">
        <v>70</v>
      </c>
      <c r="BL96">
        <v>0.79172127996880715</v>
      </c>
      <c r="BM96">
        <v>3179</v>
      </c>
      <c r="BN96" t="s">
        <v>119</v>
      </c>
      <c r="BO96" t="s">
        <v>197</v>
      </c>
      <c r="BP96">
        <v>15</v>
      </c>
      <c r="BQ96">
        <v>4918.2270000000008</v>
      </c>
      <c r="BR96">
        <v>2.6984510356090601E-2</v>
      </c>
      <c r="BS96">
        <v>0.38453707733733428</v>
      </c>
      <c r="BT96">
        <v>0.24704024438074942</v>
      </c>
      <c r="BU96">
        <v>16.366</v>
      </c>
      <c r="BV96">
        <v>0.22365783441878542</v>
      </c>
      <c r="BW96">
        <v>27.713238937527684</v>
      </c>
      <c r="BX96">
        <v>18</v>
      </c>
      <c r="BY96">
        <v>11</v>
      </c>
      <c r="BZ96">
        <v>1363</v>
      </c>
    </row>
    <row r="97" spans="1:78" ht="16.5">
      <c r="A97" s="125" t="str">
        <f t="shared" si="19"/>
        <v>동화운수</v>
      </c>
      <c r="B97" s="126" t="str">
        <f t="shared" si="20"/>
        <v>박재한</v>
      </c>
      <c r="C97" s="127" t="str">
        <f t="shared" si="21"/>
        <v>D</v>
      </c>
      <c r="D97" s="128">
        <f t="shared" si="22"/>
        <v>0.84613139968007445</v>
      </c>
      <c r="E97" s="129">
        <f t="shared" si="23"/>
        <v>7432</v>
      </c>
      <c r="F97" s="130" t="str">
        <f t="shared" si="24"/>
        <v>45</v>
      </c>
      <c r="G97" s="131" t="str">
        <f t="shared" si="25"/>
        <v>70바1831</v>
      </c>
      <c r="H97" s="132">
        <f t="shared" si="26"/>
        <v>2</v>
      </c>
      <c r="I97" s="133">
        <f t="shared" si="27"/>
        <v>2394.739</v>
      </c>
      <c r="J97" s="134">
        <f t="shared" si="28"/>
        <v>4.9566210964148386E-2</v>
      </c>
      <c r="K97" s="134">
        <f t="shared" si="29"/>
        <v>0.35853959022915782</v>
      </c>
      <c r="L97" s="134">
        <f t="shared" si="30"/>
        <v>0.12694494055510852</v>
      </c>
      <c r="M97" s="135">
        <f t="shared" si="31"/>
        <v>13.359</v>
      </c>
      <c r="N97" s="136">
        <f t="shared" si="32"/>
        <v>0.91868049085933789</v>
      </c>
      <c r="O97" s="136">
        <f t="shared" si="33"/>
        <v>45.265893276887375</v>
      </c>
      <c r="P97" s="227">
        <f t="shared" si="34"/>
        <v>13</v>
      </c>
      <c r="Q97" s="228">
        <f t="shared" si="35"/>
        <v>22</v>
      </c>
      <c r="R97" s="228">
        <f t="shared" si="36"/>
        <v>1084</v>
      </c>
      <c r="T97">
        <v>507</v>
      </c>
      <c r="U97">
        <v>7432</v>
      </c>
      <c r="V97" t="s">
        <v>551</v>
      </c>
      <c r="W97">
        <v>2394.739</v>
      </c>
      <c r="X97">
        <v>1126.587</v>
      </c>
      <c r="Y97">
        <v>2.1259999999999999</v>
      </c>
      <c r="Z97">
        <v>13.359</v>
      </c>
      <c r="AA97">
        <v>157.07301100000001</v>
      </c>
      <c r="AB97">
        <v>7.785514</v>
      </c>
      <c r="AC97">
        <v>56.316893</v>
      </c>
      <c r="AD97" s="1">
        <v>304</v>
      </c>
      <c r="AE97">
        <v>22</v>
      </c>
      <c r="AF97">
        <v>1084</v>
      </c>
      <c r="AG97">
        <v>77</v>
      </c>
      <c r="AH97">
        <v>15.246024</v>
      </c>
      <c r="AI97">
        <v>1023.5</v>
      </c>
      <c r="AJ97">
        <v>0</v>
      </c>
      <c r="AK97">
        <v>13</v>
      </c>
      <c r="AL97">
        <v>5429</v>
      </c>
      <c r="AM97">
        <v>0.84613139968007445</v>
      </c>
      <c r="AN97" t="s">
        <v>67</v>
      </c>
      <c r="AO97">
        <v>2088.4430000000002</v>
      </c>
      <c r="AP97" t="s">
        <v>952</v>
      </c>
      <c r="AQ97" t="s">
        <v>117</v>
      </c>
      <c r="AR97" t="s">
        <v>121</v>
      </c>
      <c r="AS97" t="s">
        <v>117</v>
      </c>
      <c r="AT97" t="s">
        <v>121</v>
      </c>
      <c r="AU97" t="s">
        <v>552</v>
      </c>
      <c r="AV97" t="s">
        <v>551</v>
      </c>
      <c r="AW97" t="s">
        <v>67</v>
      </c>
      <c r="AX97">
        <v>7432</v>
      </c>
      <c r="AY97" t="s">
        <v>672</v>
      </c>
      <c r="AZ97">
        <v>2</v>
      </c>
      <c r="BA97" t="s">
        <v>247</v>
      </c>
      <c r="BB97">
        <v>2</v>
      </c>
      <c r="BC97">
        <v>1</v>
      </c>
      <c r="BE97" t="s">
        <v>69</v>
      </c>
      <c r="BF97">
        <v>-1</v>
      </c>
      <c r="BG97" t="s">
        <v>582</v>
      </c>
      <c r="BI97" t="s">
        <v>117</v>
      </c>
      <c r="BJ97" t="s">
        <v>551</v>
      </c>
      <c r="BK97" t="s">
        <v>67</v>
      </c>
      <c r="BL97">
        <v>0.84613139968007445</v>
      </c>
      <c r="BM97">
        <v>7432</v>
      </c>
      <c r="BN97" t="s">
        <v>121</v>
      </c>
      <c r="BO97" t="s">
        <v>552</v>
      </c>
      <c r="BP97">
        <v>2</v>
      </c>
      <c r="BQ97">
        <v>2394.739</v>
      </c>
      <c r="BR97">
        <v>4.9566210964148386E-2</v>
      </c>
      <c r="BS97">
        <v>0.35853959022915782</v>
      </c>
      <c r="BT97">
        <v>0.12694494055510852</v>
      </c>
      <c r="BU97">
        <v>13.359</v>
      </c>
      <c r="BV97">
        <v>0.91868049085933789</v>
      </c>
      <c r="BW97">
        <v>45.265893276887375</v>
      </c>
      <c r="BX97">
        <v>13</v>
      </c>
      <c r="BY97">
        <v>22</v>
      </c>
      <c r="BZ97">
        <v>1084</v>
      </c>
    </row>
    <row r="98" spans="1:78" ht="16.5">
      <c r="A98" s="108" t="str">
        <f t="shared" si="19"/>
        <v>동화운수</v>
      </c>
      <c r="B98" s="109" t="str">
        <f t="shared" si="20"/>
        <v>박종운</v>
      </c>
      <c r="C98" s="110" t="str">
        <f t="shared" si="21"/>
        <v>D</v>
      </c>
      <c r="D98" s="111">
        <f t="shared" si="22"/>
        <v>0.80617866808122951</v>
      </c>
      <c r="E98" s="112">
        <f t="shared" si="23"/>
        <v>1131</v>
      </c>
      <c r="F98" s="113" t="str">
        <f t="shared" si="24"/>
        <v>45</v>
      </c>
      <c r="G98" s="114" t="str">
        <f t="shared" si="25"/>
        <v>70바1827</v>
      </c>
      <c r="H98" s="115">
        <f t="shared" si="26"/>
        <v>2</v>
      </c>
      <c r="I98" s="116">
        <f t="shared" si="27"/>
        <v>4998.0309999999999</v>
      </c>
      <c r="J98" s="117">
        <f t="shared" si="28"/>
        <v>1.8664704120925524E-2</v>
      </c>
      <c r="K98" s="117">
        <f t="shared" si="29"/>
        <v>0.35564806725829556</v>
      </c>
      <c r="L98" s="117">
        <f t="shared" si="30"/>
        <v>0.1326522384515022</v>
      </c>
      <c r="M98" s="118">
        <f t="shared" si="31"/>
        <v>13.955</v>
      </c>
      <c r="N98" s="119">
        <f t="shared" si="32"/>
        <v>0.12004727461674408</v>
      </c>
      <c r="O98" s="119">
        <f t="shared" si="33"/>
        <v>4.2816861279972054</v>
      </c>
      <c r="P98" s="229">
        <f t="shared" si="34"/>
        <v>3</v>
      </c>
      <c r="Q98" s="230">
        <f t="shared" si="35"/>
        <v>6</v>
      </c>
      <c r="R98" s="230">
        <f t="shared" si="36"/>
        <v>214</v>
      </c>
      <c r="T98">
        <v>507</v>
      </c>
      <c r="U98">
        <v>1131</v>
      </c>
      <c r="V98" t="s">
        <v>345</v>
      </c>
      <c r="W98">
        <v>4998.0309999999999</v>
      </c>
      <c r="X98">
        <v>2485.9270000000001</v>
      </c>
      <c r="Y98">
        <v>2.0110000000000001</v>
      </c>
      <c r="Z98">
        <v>13.955</v>
      </c>
      <c r="AA98">
        <v>318.88241900000003</v>
      </c>
      <c r="AB98">
        <v>5.9518459999999997</v>
      </c>
      <c r="AC98">
        <v>113.409916</v>
      </c>
      <c r="AD98" s="1">
        <v>663</v>
      </c>
      <c r="AE98">
        <v>6</v>
      </c>
      <c r="AF98">
        <v>214</v>
      </c>
      <c r="AG98">
        <v>74</v>
      </c>
      <c r="AH98">
        <v>15.673584999999999</v>
      </c>
      <c r="AI98">
        <v>664</v>
      </c>
      <c r="AJ98">
        <v>0</v>
      </c>
      <c r="AK98">
        <v>3</v>
      </c>
      <c r="AL98">
        <v>5223</v>
      </c>
      <c r="AM98">
        <v>0.80617866808122951</v>
      </c>
      <c r="AN98" t="s">
        <v>67</v>
      </c>
      <c r="AO98">
        <v>4853.3919999999998</v>
      </c>
      <c r="AP98" t="s">
        <v>953</v>
      </c>
      <c r="AQ98" t="s">
        <v>117</v>
      </c>
      <c r="AR98" t="s">
        <v>121</v>
      </c>
      <c r="AS98" t="s">
        <v>117</v>
      </c>
      <c r="AT98" t="s">
        <v>121</v>
      </c>
      <c r="AU98" t="s">
        <v>238</v>
      </c>
      <c r="AV98" t="s">
        <v>345</v>
      </c>
      <c r="AW98" t="s">
        <v>67</v>
      </c>
      <c r="AX98">
        <v>1131</v>
      </c>
      <c r="AY98" t="s">
        <v>672</v>
      </c>
      <c r="AZ98">
        <v>15</v>
      </c>
      <c r="BA98" t="s">
        <v>673</v>
      </c>
      <c r="BB98">
        <v>2</v>
      </c>
      <c r="BC98">
        <v>1</v>
      </c>
      <c r="BE98" t="s">
        <v>67</v>
      </c>
      <c r="BF98">
        <v>0</v>
      </c>
      <c r="BG98" t="s">
        <v>576</v>
      </c>
      <c r="BI98" t="s">
        <v>117</v>
      </c>
      <c r="BJ98" t="s">
        <v>345</v>
      </c>
      <c r="BK98" t="s">
        <v>67</v>
      </c>
      <c r="BL98">
        <v>0.80617866808122951</v>
      </c>
      <c r="BM98">
        <v>1131</v>
      </c>
      <c r="BN98" t="s">
        <v>121</v>
      </c>
      <c r="BO98" t="s">
        <v>238</v>
      </c>
      <c r="BP98">
        <v>2</v>
      </c>
      <c r="BQ98">
        <v>4998.0309999999999</v>
      </c>
      <c r="BR98">
        <v>1.8664704120925524E-2</v>
      </c>
      <c r="BS98">
        <v>0.35564806725829556</v>
      </c>
      <c r="BT98">
        <v>0.1326522384515022</v>
      </c>
      <c r="BU98">
        <v>13.955</v>
      </c>
      <c r="BV98">
        <v>0.12004727461674408</v>
      </c>
      <c r="BW98">
        <v>4.2816861279972054</v>
      </c>
      <c r="BX98">
        <v>3</v>
      </c>
      <c r="BY98">
        <v>6</v>
      </c>
      <c r="BZ98">
        <v>214</v>
      </c>
    </row>
    <row r="99" spans="1:78" ht="16.5">
      <c r="A99" s="125" t="str">
        <f t="shared" si="19"/>
        <v>동화운수</v>
      </c>
      <c r="B99" s="126" t="str">
        <f t="shared" si="20"/>
        <v>박찬용</v>
      </c>
      <c r="C99" s="127" t="str">
        <f t="shared" si="21"/>
        <v>A</v>
      </c>
      <c r="D99" s="128">
        <f t="shared" si="22"/>
        <v>0.96496507002089316</v>
      </c>
      <c r="E99" s="129">
        <f t="shared" si="23"/>
        <v>8908</v>
      </c>
      <c r="F99" s="130" t="str">
        <f t="shared" si="24"/>
        <v>2-1</v>
      </c>
      <c r="G99" s="131" t="str">
        <f t="shared" si="25"/>
        <v>70바1820</v>
      </c>
      <c r="H99" s="132">
        <f t="shared" si="26"/>
        <v>2</v>
      </c>
      <c r="I99" s="133">
        <f t="shared" si="27"/>
        <v>5548.7719999999999</v>
      </c>
      <c r="J99" s="134">
        <f t="shared" si="28"/>
        <v>1.5296052472400831E-2</v>
      </c>
      <c r="K99" s="134">
        <f t="shared" si="29"/>
        <v>0.3479030628851022</v>
      </c>
      <c r="L99" s="134">
        <f t="shared" si="30"/>
        <v>0.22815859076566852</v>
      </c>
      <c r="M99" s="135">
        <f t="shared" si="31"/>
        <v>10.721</v>
      </c>
      <c r="N99" s="136">
        <f t="shared" si="32"/>
        <v>0.14417604471764203</v>
      </c>
      <c r="O99" s="136">
        <f t="shared" si="33"/>
        <v>5.3705576657321661</v>
      </c>
      <c r="P99" s="227">
        <f t="shared" si="34"/>
        <v>8</v>
      </c>
      <c r="Q99" s="228">
        <f t="shared" si="35"/>
        <v>8</v>
      </c>
      <c r="R99" s="228">
        <f t="shared" si="36"/>
        <v>298</v>
      </c>
      <c r="T99">
        <v>507</v>
      </c>
      <c r="U99">
        <v>8908</v>
      </c>
      <c r="V99" t="s">
        <v>346</v>
      </c>
      <c r="W99">
        <v>5548.7719999999999</v>
      </c>
      <c r="X99">
        <v>2207.0540000000001</v>
      </c>
      <c r="Y99">
        <v>2.5139999999999998</v>
      </c>
      <c r="Z99">
        <v>10.721</v>
      </c>
      <c r="AA99">
        <v>328.57928600000002</v>
      </c>
      <c r="AB99">
        <v>5.0259660000000004</v>
      </c>
      <c r="AC99">
        <v>114.31374</v>
      </c>
      <c r="AD99" s="1">
        <v>1266</v>
      </c>
      <c r="AE99">
        <v>8</v>
      </c>
      <c r="AF99">
        <v>298</v>
      </c>
      <c r="AG99">
        <v>63</v>
      </c>
      <c r="AH99">
        <v>16.887163000000001</v>
      </c>
      <c r="AI99">
        <v>20.399999999999999</v>
      </c>
      <c r="AJ99">
        <v>0</v>
      </c>
      <c r="AK99">
        <v>8</v>
      </c>
      <c r="AL99">
        <v>1692</v>
      </c>
      <c r="AM99">
        <v>0.96496507002089316</v>
      </c>
      <c r="AN99" t="s">
        <v>66</v>
      </c>
      <c r="AO99">
        <v>5229.9579999999996</v>
      </c>
      <c r="AP99" t="s">
        <v>954</v>
      </c>
      <c r="AQ99" t="s">
        <v>117</v>
      </c>
      <c r="AR99" t="s">
        <v>120</v>
      </c>
      <c r="AS99" t="s">
        <v>117</v>
      </c>
      <c r="AT99" t="s">
        <v>120</v>
      </c>
      <c r="AU99" t="s">
        <v>222</v>
      </c>
      <c r="AV99" t="s">
        <v>346</v>
      </c>
      <c r="AW99" t="s">
        <v>66</v>
      </c>
      <c r="AX99">
        <v>8908</v>
      </c>
      <c r="AY99" t="s">
        <v>664</v>
      </c>
      <c r="AZ99">
        <v>6</v>
      </c>
      <c r="BA99" t="s">
        <v>665</v>
      </c>
      <c r="BB99">
        <v>2</v>
      </c>
      <c r="BC99">
        <v>1</v>
      </c>
      <c r="BE99" t="s">
        <v>66</v>
      </c>
      <c r="BF99">
        <v>0</v>
      </c>
      <c r="BG99" t="s">
        <v>576</v>
      </c>
      <c r="BI99" t="s">
        <v>117</v>
      </c>
      <c r="BJ99" t="s">
        <v>346</v>
      </c>
      <c r="BK99" t="s">
        <v>66</v>
      </c>
      <c r="BL99">
        <v>0.96496507002089316</v>
      </c>
      <c r="BM99">
        <v>8908</v>
      </c>
      <c r="BN99" t="s">
        <v>120</v>
      </c>
      <c r="BO99" t="s">
        <v>222</v>
      </c>
      <c r="BP99">
        <v>2</v>
      </c>
      <c r="BQ99">
        <v>5548.7719999999999</v>
      </c>
      <c r="BR99">
        <v>1.5296052472400831E-2</v>
      </c>
      <c r="BS99">
        <v>0.3479030628851022</v>
      </c>
      <c r="BT99">
        <v>0.22815859076566852</v>
      </c>
      <c r="BU99">
        <v>10.721</v>
      </c>
      <c r="BV99">
        <v>0.14417604471764203</v>
      </c>
      <c r="BW99">
        <v>5.3705576657321661</v>
      </c>
      <c r="BX99">
        <v>8</v>
      </c>
      <c r="BY99">
        <v>8</v>
      </c>
      <c r="BZ99">
        <v>298</v>
      </c>
    </row>
    <row r="100" spans="1:78" ht="16.5">
      <c r="A100" s="108" t="str">
        <f t="shared" si="19"/>
        <v>동화운수</v>
      </c>
      <c r="B100" s="109" t="str">
        <f t="shared" si="20"/>
        <v>박철우</v>
      </c>
      <c r="C100" s="110" t="str">
        <f t="shared" si="21"/>
        <v>D</v>
      </c>
      <c r="D100" s="111">
        <f t="shared" si="22"/>
        <v>0.84027276231832215</v>
      </c>
      <c r="E100" s="112">
        <f t="shared" si="23"/>
        <v>7010</v>
      </c>
      <c r="F100" s="113" t="str">
        <f t="shared" si="24"/>
        <v>10</v>
      </c>
      <c r="G100" s="114" t="str">
        <f t="shared" si="25"/>
        <v>70바1928</v>
      </c>
      <c r="H100" s="115">
        <f t="shared" si="26"/>
        <v>5</v>
      </c>
      <c r="I100" s="116">
        <f t="shared" si="27"/>
        <v>2851.1699999999996</v>
      </c>
      <c r="J100" s="117">
        <f t="shared" si="28"/>
        <v>1.224064510997401E-2</v>
      </c>
      <c r="K100" s="117">
        <f t="shared" si="29"/>
        <v>0.34839344995681149</v>
      </c>
      <c r="L100" s="117">
        <f t="shared" si="30"/>
        <v>0.14695721405598405</v>
      </c>
      <c r="M100" s="118">
        <f t="shared" si="31"/>
        <v>12.894</v>
      </c>
      <c r="N100" s="119">
        <f t="shared" si="32"/>
        <v>0.1753666038854225</v>
      </c>
      <c r="O100" s="119">
        <f t="shared" si="33"/>
        <v>10.101116383800337</v>
      </c>
      <c r="P100" s="229">
        <f t="shared" si="34"/>
        <v>0</v>
      </c>
      <c r="Q100" s="230">
        <f t="shared" si="35"/>
        <v>5</v>
      </c>
      <c r="R100" s="230">
        <f t="shared" si="36"/>
        <v>288</v>
      </c>
      <c r="T100">
        <v>507</v>
      </c>
      <c r="U100">
        <v>7010</v>
      </c>
      <c r="V100" t="s">
        <v>347</v>
      </c>
      <c r="W100">
        <v>2851.17</v>
      </c>
      <c r="X100">
        <v>1371.3869999999999</v>
      </c>
      <c r="Y100">
        <v>2.0790000000000002</v>
      </c>
      <c r="Z100">
        <v>12.894</v>
      </c>
      <c r="AA100">
        <v>195.473276</v>
      </c>
      <c r="AB100">
        <v>2.392719</v>
      </c>
      <c r="AC100">
        <v>68.101608999999996</v>
      </c>
      <c r="AD100" s="1">
        <v>419</v>
      </c>
      <c r="AE100">
        <v>5</v>
      </c>
      <c r="AF100">
        <v>288</v>
      </c>
      <c r="AG100">
        <v>81</v>
      </c>
      <c r="AH100">
        <v>14.585983000000001</v>
      </c>
      <c r="AI100">
        <v>364.7</v>
      </c>
      <c r="AJ100">
        <v>0</v>
      </c>
      <c r="AK100">
        <v>0</v>
      </c>
      <c r="AL100">
        <v>0</v>
      </c>
      <c r="AM100">
        <v>0.84027276231832215</v>
      </c>
      <c r="AN100" t="s">
        <v>67</v>
      </c>
      <c r="AO100">
        <v>1071.6679999999999</v>
      </c>
      <c r="AP100" t="s">
        <v>955</v>
      </c>
      <c r="AQ100" t="s">
        <v>117</v>
      </c>
      <c r="AR100" t="s">
        <v>118</v>
      </c>
      <c r="AS100" t="s">
        <v>117</v>
      </c>
      <c r="AT100" t="s">
        <v>118</v>
      </c>
      <c r="AU100" t="s">
        <v>180</v>
      </c>
      <c r="AV100" t="s">
        <v>347</v>
      </c>
      <c r="AW100" t="s">
        <v>67</v>
      </c>
      <c r="AX100">
        <v>7010</v>
      </c>
      <c r="AY100" t="s">
        <v>655</v>
      </c>
      <c r="AZ100">
        <v>1</v>
      </c>
      <c r="BA100" t="s">
        <v>481</v>
      </c>
      <c r="BB100">
        <v>5</v>
      </c>
      <c r="BC100">
        <v>1</v>
      </c>
      <c r="BE100" t="s">
        <v>67</v>
      </c>
      <c r="BF100">
        <v>0</v>
      </c>
      <c r="BG100" t="s">
        <v>576</v>
      </c>
      <c r="BI100" t="s">
        <v>117</v>
      </c>
      <c r="BJ100" t="s">
        <v>347</v>
      </c>
      <c r="BK100" t="s">
        <v>67</v>
      </c>
      <c r="BL100">
        <v>0.84027276231832215</v>
      </c>
      <c r="BM100">
        <v>7010</v>
      </c>
      <c r="BN100" t="s">
        <v>118</v>
      </c>
      <c r="BO100" t="s">
        <v>180</v>
      </c>
      <c r="BP100">
        <v>5</v>
      </c>
      <c r="BQ100">
        <v>2851.1699999999996</v>
      </c>
      <c r="BR100">
        <v>1.224064510997401E-2</v>
      </c>
      <c r="BS100">
        <v>0.34839344995681149</v>
      </c>
      <c r="BT100">
        <v>0.14695721405598403</v>
      </c>
      <c r="BU100">
        <v>12.894</v>
      </c>
      <c r="BV100">
        <v>0.1753666038854225</v>
      </c>
      <c r="BW100">
        <v>10.101116383800337</v>
      </c>
      <c r="BX100">
        <v>0</v>
      </c>
      <c r="BY100">
        <v>5</v>
      </c>
      <c r="BZ100">
        <v>288</v>
      </c>
    </row>
    <row r="101" spans="1:78" ht="16.5">
      <c r="A101" s="125" t="str">
        <f t="shared" si="19"/>
        <v>동화운수</v>
      </c>
      <c r="B101" s="126" t="str">
        <f t="shared" si="20"/>
        <v>박태후</v>
      </c>
      <c r="C101" s="127" t="str">
        <f t="shared" si="21"/>
        <v>F</v>
      </c>
      <c r="D101" s="128">
        <f t="shared" si="22"/>
        <v>0.6907692307692308</v>
      </c>
      <c r="E101" s="129">
        <f t="shared" si="23"/>
        <v>6899</v>
      </c>
      <c r="F101" s="130" t="str">
        <f t="shared" si="24"/>
        <v>10</v>
      </c>
      <c r="G101" s="131" t="str">
        <f t="shared" si="25"/>
        <v>70바1927</v>
      </c>
      <c r="H101" s="132">
        <f t="shared" si="26"/>
        <v>1</v>
      </c>
      <c r="I101" s="133">
        <f t="shared" si="27"/>
        <v>3989.0920000000001</v>
      </c>
      <c r="J101" s="134">
        <f t="shared" si="28"/>
        <v>2.2888534478299357E-2</v>
      </c>
      <c r="K101" s="134">
        <f t="shared" si="29"/>
        <v>0.35006202054882479</v>
      </c>
      <c r="L101" s="134">
        <f t="shared" si="30"/>
        <v>0.19528253547423824</v>
      </c>
      <c r="M101" s="135">
        <f t="shared" si="31"/>
        <v>17.942</v>
      </c>
      <c r="N101" s="136" t="str">
        <f t="shared" si="32"/>
        <v>-</v>
      </c>
      <c r="O101" s="136" t="str">
        <f t="shared" si="33"/>
        <v>-</v>
      </c>
      <c r="P101" s="227">
        <f t="shared" si="34"/>
        <v>0</v>
      </c>
      <c r="Q101" s="228">
        <f t="shared" si="35"/>
        <v>12</v>
      </c>
      <c r="R101" s="228">
        <f t="shared" si="36"/>
        <v>3622</v>
      </c>
      <c r="T101">
        <v>507</v>
      </c>
      <c r="U101">
        <v>6899</v>
      </c>
      <c r="V101" t="s">
        <v>348</v>
      </c>
      <c r="W101">
        <v>3989.0920000000001</v>
      </c>
      <c r="X101">
        <v>2220.518</v>
      </c>
      <c r="Y101">
        <v>1.796</v>
      </c>
      <c r="Z101">
        <v>17.942</v>
      </c>
      <c r="AA101">
        <v>238.51933399999999</v>
      </c>
      <c r="AB101">
        <v>5.4593579999999999</v>
      </c>
      <c r="AC101">
        <v>83.496560000000002</v>
      </c>
      <c r="AD101" s="1">
        <v>779</v>
      </c>
      <c r="AE101">
        <v>12</v>
      </c>
      <c r="AF101">
        <v>3622</v>
      </c>
      <c r="AG101">
        <v>72</v>
      </c>
      <c r="AH101">
        <v>16.724395999999999</v>
      </c>
      <c r="AI101">
        <v>2132.6</v>
      </c>
      <c r="AJ101">
        <v>0</v>
      </c>
      <c r="AK101">
        <v>0</v>
      </c>
      <c r="AL101">
        <v>0</v>
      </c>
      <c r="AM101">
        <v>0.6907692307692308</v>
      </c>
      <c r="AN101" t="s">
        <v>70</v>
      </c>
      <c r="AO101">
        <v>3989.0920000000001</v>
      </c>
      <c r="AP101" t="s">
        <v>956</v>
      </c>
      <c r="AQ101" t="s">
        <v>117</v>
      </c>
      <c r="AR101" t="s">
        <v>118</v>
      </c>
      <c r="AS101" t="s">
        <v>117</v>
      </c>
      <c r="AT101" t="s">
        <v>118</v>
      </c>
      <c r="AU101" t="s">
        <v>179</v>
      </c>
      <c r="AV101" t="s">
        <v>348</v>
      </c>
      <c r="AW101" t="s">
        <v>70</v>
      </c>
      <c r="AX101">
        <v>6899</v>
      </c>
      <c r="AY101" t="s">
        <v>661</v>
      </c>
      <c r="AZ101">
        <v>5</v>
      </c>
      <c r="BA101" t="s">
        <v>519</v>
      </c>
      <c r="BB101">
        <v>1</v>
      </c>
      <c r="BC101">
        <v>1</v>
      </c>
      <c r="BE101" t="s">
        <v>70</v>
      </c>
      <c r="BF101">
        <v>0</v>
      </c>
      <c r="BG101" t="s">
        <v>576</v>
      </c>
      <c r="BI101" t="s">
        <v>117</v>
      </c>
      <c r="BJ101" t="s">
        <v>348</v>
      </c>
      <c r="BK101" t="s">
        <v>70</v>
      </c>
      <c r="BL101">
        <v>0.6907692307692308</v>
      </c>
      <c r="BM101">
        <v>6899</v>
      </c>
      <c r="BN101" t="s">
        <v>118</v>
      </c>
      <c r="BO101" t="s">
        <v>179</v>
      </c>
      <c r="BP101">
        <v>1</v>
      </c>
      <c r="BQ101">
        <v>3989.0920000000001</v>
      </c>
      <c r="BR101">
        <v>2.2888534478299357E-2</v>
      </c>
      <c r="BS101">
        <v>0.35006202054882479</v>
      </c>
      <c r="BT101">
        <v>0.19528253547423824</v>
      </c>
      <c r="BU101">
        <v>17.942</v>
      </c>
      <c r="BV101" t="s">
        <v>684</v>
      </c>
      <c r="BW101" t="s">
        <v>684</v>
      </c>
      <c r="BX101">
        <v>0</v>
      </c>
      <c r="BY101">
        <v>12</v>
      </c>
      <c r="BZ101">
        <v>3622</v>
      </c>
    </row>
    <row r="102" spans="1:78" ht="16.5">
      <c r="A102" s="108" t="str">
        <f t="shared" si="19"/>
        <v>동화운수</v>
      </c>
      <c r="B102" s="109" t="str">
        <f t="shared" si="20"/>
        <v>박형규</v>
      </c>
      <c r="C102" s="110" t="str">
        <f t="shared" si="21"/>
        <v>A</v>
      </c>
      <c r="D102" s="111">
        <f t="shared" si="22"/>
        <v>0.97180964333744979</v>
      </c>
      <c r="E102" s="112">
        <f t="shared" si="23"/>
        <v>8657</v>
      </c>
      <c r="F102" s="113" t="str">
        <f t="shared" si="24"/>
        <v>45</v>
      </c>
      <c r="G102" s="114" t="str">
        <f t="shared" si="25"/>
        <v>70바1831</v>
      </c>
      <c r="H102" s="115">
        <f t="shared" si="26"/>
        <v>3</v>
      </c>
      <c r="I102" s="116">
        <f t="shared" si="27"/>
        <v>2310.279</v>
      </c>
      <c r="J102" s="117">
        <f t="shared" si="28"/>
        <v>1.1111945443849001E-2</v>
      </c>
      <c r="K102" s="117">
        <f t="shared" si="29"/>
        <v>0.34506115751054295</v>
      </c>
      <c r="L102" s="117">
        <f t="shared" si="30"/>
        <v>0.2843812370713667</v>
      </c>
      <c r="M102" s="118">
        <f t="shared" si="31"/>
        <v>9.8960000000000008</v>
      </c>
      <c r="N102" s="119">
        <f t="shared" si="32"/>
        <v>0.12985444615130901</v>
      </c>
      <c r="O102" s="119">
        <f t="shared" si="33"/>
        <v>11.470476076698962</v>
      </c>
      <c r="P102" s="229">
        <f t="shared" si="34"/>
        <v>3</v>
      </c>
      <c r="Q102" s="230">
        <f t="shared" si="35"/>
        <v>3</v>
      </c>
      <c r="R102" s="230">
        <f t="shared" si="36"/>
        <v>265</v>
      </c>
      <c r="T102">
        <v>507</v>
      </c>
      <c r="U102">
        <v>8657</v>
      </c>
      <c r="V102" t="s">
        <v>553</v>
      </c>
      <c r="W102">
        <v>2310.279</v>
      </c>
      <c r="X102">
        <v>955.21699999999998</v>
      </c>
      <c r="Y102">
        <v>2.419</v>
      </c>
      <c r="Z102">
        <v>9.8960000000000008</v>
      </c>
      <c r="AA102">
        <v>147.80940100000001</v>
      </c>
      <c r="AB102">
        <v>1.64245</v>
      </c>
      <c r="AC102">
        <v>51.003283000000003</v>
      </c>
      <c r="AD102" s="1">
        <v>657</v>
      </c>
      <c r="AE102">
        <v>3</v>
      </c>
      <c r="AF102">
        <v>265</v>
      </c>
      <c r="AG102">
        <v>71</v>
      </c>
      <c r="AH102">
        <v>15.630122</v>
      </c>
      <c r="AI102">
        <v>675.9</v>
      </c>
      <c r="AJ102">
        <v>0</v>
      </c>
      <c r="AK102">
        <v>3</v>
      </c>
      <c r="AL102">
        <v>272</v>
      </c>
      <c r="AM102">
        <v>0.97180964333744979</v>
      </c>
      <c r="AN102" t="s">
        <v>66</v>
      </c>
      <c r="AO102">
        <v>2113.5320000000002</v>
      </c>
      <c r="AP102" t="s">
        <v>957</v>
      </c>
      <c r="AQ102" t="s">
        <v>117</v>
      </c>
      <c r="AR102" t="s">
        <v>121</v>
      </c>
      <c r="AS102" t="s">
        <v>117</v>
      </c>
      <c r="AT102" t="s">
        <v>121</v>
      </c>
      <c r="AU102" t="s">
        <v>552</v>
      </c>
      <c r="AV102" t="s">
        <v>553</v>
      </c>
      <c r="AW102" t="s">
        <v>66</v>
      </c>
      <c r="AX102">
        <v>8657</v>
      </c>
      <c r="AY102" t="s">
        <v>653</v>
      </c>
      <c r="AZ102">
        <v>8</v>
      </c>
      <c r="BA102" t="s">
        <v>958</v>
      </c>
      <c r="BB102">
        <v>3</v>
      </c>
      <c r="BC102">
        <v>1</v>
      </c>
      <c r="BE102" t="s">
        <v>66</v>
      </c>
      <c r="BF102">
        <v>0</v>
      </c>
      <c r="BG102" t="s">
        <v>576</v>
      </c>
      <c r="BI102" t="s">
        <v>117</v>
      </c>
      <c r="BJ102" t="s">
        <v>553</v>
      </c>
      <c r="BK102" t="s">
        <v>66</v>
      </c>
      <c r="BL102">
        <v>0.97180964333744979</v>
      </c>
      <c r="BM102">
        <v>8657</v>
      </c>
      <c r="BN102" t="s">
        <v>121</v>
      </c>
      <c r="BO102" t="s">
        <v>552</v>
      </c>
      <c r="BP102">
        <v>3</v>
      </c>
      <c r="BQ102">
        <v>2310.279</v>
      </c>
      <c r="BR102">
        <v>1.1111945443849001E-2</v>
      </c>
      <c r="BS102">
        <v>0.34506115751054295</v>
      </c>
      <c r="BT102">
        <v>0.2843812370713667</v>
      </c>
      <c r="BU102">
        <v>9.8960000000000008</v>
      </c>
      <c r="BV102">
        <v>0.12985444615130901</v>
      </c>
      <c r="BW102">
        <v>11.470476076698962</v>
      </c>
      <c r="BX102">
        <v>3</v>
      </c>
      <c r="BY102">
        <v>3</v>
      </c>
      <c r="BZ102">
        <v>265</v>
      </c>
    </row>
    <row r="103" spans="1:78" ht="16.5">
      <c r="A103" s="125" t="str">
        <f t="shared" si="19"/>
        <v>동화운수</v>
      </c>
      <c r="B103" s="126" t="str">
        <f t="shared" si="20"/>
        <v>박형준</v>
      </c>
      <c r="C103" s="127" t="str">
        <f t="shared" si="21"/>
        <v>D</v>
      </c>
      <c r="D103" s="128">
        <f t="shared" si="22"/>
        <v>0.80855861610671509</v>
      </c>
      <c r="E103" s="129">
        <f t="shared" si="23"/>
        <v>6978</v>
      </c>
      <c r="F103" s="130" t="str">
        <f t="shared" si="24"/>
        <v>45</v>
      </c>
      <c r="G103" s="131" t="str">
        <f t="shared" si="25"/>
        <v>70바1827</v>
      </c>
      <c r="H103" s="132">
        <f t="shared" si="26"/>
        <v>10</v>
      </c>
      <c r="I103" s="133">
        <f t="shared" si="27"/>
        <v>2880.3650000000002</v>
      </c>
      <c r="J103" s="134">
        <f t="shared" si="28"/>
        <v>1.9067567167459366E-2</v>
      </c>
      <c r="K103" s="134">
        <f t="shared" si="29"/>
        <v>0.35791303165844263</v>
      </c>
      <c r="L103" s="134">
        <f t="shared" si="30"/>
        <v>0.19719723021214325</v>
      </c>
      <c r="M103" s="135">
        <f t="shared" si="31"/>
        <v>14.356999999999999</v>
      </c>
      <c r="N103" s="136">
        <f t="shared" si="32"/>
        <v>6.9435644440895505E-2</v>
      </c>
      <c r="O103" s="136">
        <f t="shared" si="33"/>
        <v>18.018549732412385</v>
      </c>
      <c r="P103" s="227">
        <f t="shared" si="34"/>
        <v>18</v>
      </c>
      <c r="Q103" s="228">
        <f t="shared" si="35"/>
        <v>2</v>
      </c>
      <c r="R103" s="228">
        <f t="shared" si="36"/>
        <v>519</v>
      </c>
      <c r="T103">
        <v>507</v>
      </c>
      <c r="U103">
        <v>6978</v>
      </c>
      <c r="V103" t="s">
        <v>349</v>
      </c>
      <c r="W103">
        <v>2880.3649999999998</v>
      </c>
      <c r="X103">
        <v>1465.684</v>
      </c>
      <c r="Y103">
        <v>1.9650000000000001</v>
      </c>
      <c r="Z103">
        <v>14.356999999999999</v>
      </c>
      <c r="AA103">
        <v>188.15856099999999</v>
      </c>
      <c r="AB103">
        <v>3.587726</v>
      </c>
      <c r="AC103">
        <v>67.344401000000005</v>
      </c>
      <c r="AD103" s="1">
        <v>568</v>
      </c>
      <c r="AE103">
        <v>2</v>
      </c>
      <c r="AF103">
        <v>519</v>
      </c>
      <c r="AG103">
        <v>70</v>
      </c>
      <c r="AH103">
        <v>15.308179000000001</v>
      </c>
      <c r="AI103">
        <v>493.4</v>
      </c>
      <c r="AJ103">
        <v>0</v>
      </c>
      <c r="AK103">
        <v>18</v>
      </c>
      <c r="AL103">
        <v>6368</v>
      </c>
      <c r="AM103">
        <v>0.80855861610671509</v>
      </c>
      <c r="AN103" t="s">
        <v>67</v>
      </c>
      <c r="AO103">
        <v>680.13800000000003</v>
      </c>
      <c r="AP103" t="s">
        <v>959</v>
      </c>
      <c r="AQ103" t="s">
        <v>117</v>
      </c>
      <c r="AR103" t="s">
        <v>121</v>
      </c>
      <c r="AS103" t="s">
        <v>117</v>
      </c>
      <c r="AT103" t="s">
        <v>121</v>
      </c>
      <c r="AU103" t="s">
        <v>238</v>
      </c>
      <c r="AV103" t="s">
        <v>349</v>
      </c>
      <c r="AW103" t="s">
        <v>67</v>
      </c>
      <c r="AX103">
        <v>6978</v>
      </c>
      <c r="AY103" t="s">
        <v>672</v>
      </c>
      <c r="AZ103">
        <v>13</v>
      </c>
      <c r="BA103" t="s">
        <v>532</v>
      </c>
      <c r="BB103">
        <v>10</v>
      </c>
      <c r="BC103">
        <v>1</v>
      </c>
      <c r="BE103" t="s">
        <v>70</v>
      </c>
      <c r="BF103">
        <v>1</v>
      </c>
      <c r="BG103" t="s">
        <v>575</v>
      </c>
      <c r="BI103" t="s">
        <v>117</v>
      </c>
      <c r="BJ103" t="s">
        <v>349</v>
      </c>
      <c r="BK103" t="s">
        <v>67</v>
      </c>
      <c r="BL103">
        <v>0.80855861610671509</v>
      </c>
      <c r="BM103">
        <v>6978</v>
      </c>
      <c r="BN103" t="s">
        <v>121</v>
      </c>
      <c r="BO103" t="s">
        <v>238</v>
      </c>
      <c r="BP103">
        <v>10</v>
      </c>
      <c r="BQ103">
        <v>2880.3650000000002</v>
      </c>
      <c r="BR103">
        <v>1.9067567167459366E-2</v>
      </c>
      <c r="BS103">
        <v>0.35791303165844263</v>
      </c>
      <c r="BT103">
        <v>0.19719723021214328</v>
      </c>
      <c r="BU103">
        <v>14.356999999999999</v>
      </c>
      <c r="BV103">
        <v>6.9435644440895505E-2</v>
      </c>
      <c r="BW103">
        <v>18.018549732412385</v>
      </c>
      <c r="BX103">
        <v>18</v>
      </c>
      <c r="BY103">
        <v>2</v>
      </c>
      <c r="BZ103">
        <v>519</v>
      </c>
    </row>
    <row r="104" spans="1:78" ht="16.5">
      <c r="A104" s="108" t="str">
        <f t="shared" si="19"/>
        <v>동화운수</v>
      </c>
      <c r="B104" s="109" t="str">
        <f t="shared" si="20"/>
        <v>박홍준</v>
      </c>
      <c r="C104" s="110" t="str">
        <f t="shared" si="21"/>
        <v>S</v>
      </c>
      <c r="D104" s="111">
        <f t="shared" si="22"/>
        <v>1.0273290273361473</v>
      </c>
      <c r="E104" s="112">
        <f t="shared" si="23"/>
        <v>7949</v>
      </c>
      <c r="F104" s="113" t="str">
        <f t="shared" si="24"/>
        <v>급행95</v>
      </c>
      <c r="G104" s="114" t="str">
        <f t="shared" si="25"/>
        <v>70바1925</v>
      </c>
      <c r="H104" s="115">
        <f t="shared" si="26"/>
        <v>2</v>
      </c>
      <c r="I104" s="116">
        <f t="shared" si="27"/>
        <v>1900.261</v>
      </c>
      <c r="J104" s="117">
        <f t="shared" si="28"/>
        <v>8.3723771224438106E-3</v>
      </c>
      <c r="K104" s="117">
        <f t="shared" si="29"/>
        <v>0.36100548289389789</v>
      </c>
      <c r="L104" s="117">
        <f t="shared" si="30"/>
        <v>9.998626504464387E-3</v>
      </c>
      <c r="M104" s="118">
        <f t="shared" si="31"/>
        <v>9.7569999999999997</v>
      </c>
      <c r="N104" s="119">
        <f t="shared" si="32"/>
        <v>0.10524870004699355</v>
      </c>
      <c r="O104" s="119">
        <f t="shared" si="33"/>
        <v>3.999450601785755</v>
      </c>
      <c r="P104" s="229">
        <f t="shared" si="34"/>
        <v>0</v>
      </c>
      <c r="Q104" s="230">
        <f t="shared" si="35"/>
        <v>2</v>
      </c>
      <c r="R104" s="230">
        <f t="shared" si="36"/>
        <v>76</v>
      </c>
      <c r="T104">
        <v>507</v>
      </c>
      <c r="U104">
        <v>7949</v>
      </c>
      <c r="V104" t="s">
        <v>539</v>
      </c>
      <c r="W104">
        <v>1900.261</v>
      </c>
      <c r="X104">
        <v>694.19200000000001</v>
      </c>
      <c r="Y104">
        <v>2.7370000000000001</v>
      </c>
      <c r="Z104">
        <v>9.7569999999999997</v>
      </c>
      <c r="AA104">
        <v>110.77690200000001</v>
      </c>
      <c r="AB104">
        <v>0.92746600000000001</v>
      </c>
      <c r="AC104">
        <v>39.991069000000003</v>
      </c>
      <c r="AD104" s="1">
        <v>19</v>
      </c>
      <c r="AE104">
        <v>2</v>
      </c>
      <c r="AF104">
        <v>76</v>
      </c>
      <c r="AG104">
        <v>77</v>
      </c>
      <c r="AH104">
        <v>17.153946000000001</v>
      </c>
      <c r="AI104">
        <v>411.1</v>
      </c>
      <c r="AJ104">
        <v>0</v>
      </c>
      <c r="AK104">
        <v>0</v>
      </c>
      <c r="AL104">
        <v>0</v>
      </c>
      <c r="AM104">
        <v>1.0273290273361473</v>
      </c>
      <c r="AN104" t="s">
        <v>71</v>
      </c>
      <c r="AO104">
        <v>1700.701</v>
      </c>
      <c r="AP104" t="s">
        <v>960</v>
      </c>
      <c r="AQ104" t="s">
        <v>117</v>
      </c>
      <c r="AR104" t="s">
        <v>122</v>
      </c>
      <c r="AS104" t="s">
        <v>117</v>
      </c>
      <c r="AT104" t="s">
        <v>122</v>
      </c>
      <c r="AU104" t="s">
        <v>277</v>
      </c>
      <c r="AV104" t="s">
        <v>539</v>
      </c>
      <c r="AW104" t="s">
        <v>71</v>
      </c>
      <c r="AX104">
        <v>7949</v>
      </c>
      <c r="AY104" t="s">
        <v>710</v>
      </c>
      <c r="AZ104">
        <v>4</v>
      </c>
      <c r="BA104" t="s">
        <v>961</v>
      </c>
      <c r="BB104">
        <v>2</v>
      </c>
      <c r="BC104">
        <v>1</v>
      </c>
      <c r="BE104" t="s">
        <v>71</v>
      </c>
      <c r="BF104">
        <v>0</v>
      </c>
      <c r="BG104" t="s">
        <v>576</v>
      </c>
      <c r="BI104" t="s">
        <v>117</v>
      </c>
      <c r="BJ104" t="s">
        <v>539</v>
      </c>
      <c r="BK104" t="s">
        <v>71</v>
      </c>
      <c r="BL104">
        <v>1.0273290273361473</v>
      </c>
      <c r="BM104">
        <v>7949</v>
      </c>
      <c r="BN104" t="s">
        <v>122</v>
      </c>
      <c r="BO104" t="s">
        <v>277</v>
      </c>
      <c r="BP104">
        <v>2</v>
      </c>
      <c r="BQ104">
        <v>1900.261</v>
      </c>
      <c r="BR104">
        <v>8.3723771224438106E-3</v>
      </c>
      <c r="BS104">
        <v>0.36100548289389789</v>
      </c>
      <c r="BT104">
        <v>9.998626504464387E-3</v>
      </c>
      <c r="BU104">
        <v>9.7569999999999997</v>
      </c>
      <c r="BV104">
        <v>0.10524870004699355</v>
      </c>
      <c r="BW104">
        <v>3.999450601785755</v>
      </c>
      <c r="BX104">
        <v>0</v>
      </c>
      <c r="BY104">
        <v>2</v>
      </c>
      <c r="BZ104">
        <v>76</v>
      </c>
    </row>
    <row r="105" spans="1:78" ht="16.5">
      <c r="A105" s="125" t="str">
        <f t="shared" si="19"/>
        <v>동화운수</v>
      </c>
      <c r="B105" s="126" t="str">
        <f t="shared" si="20"/>
        <v>배석현</v>
      </c>
      <c r="C105" s="127" t="str">
        <f t="shared" si="21"/>
        <v>A</v>
      </c>
      <c r="D105" s="128">
        <f t="shared" si="22"/>
        <v>0.97996142973879552</v>
      </c>
      <c r="E105" s="129">
        <f t="shared" si="23"/>
        <v>9574</v>
      </c>
      <c r="F105" s="130" t="str">
        <f t="shared" si="24"/>
        <v>10</v>
      </c>
      <c r="G105" s="131" t="str">
        <f t="shared" si="25"/>
        <v>70바1826</v>
      </c>
      <c r="H105" s="132">
        <f t="shared" si="26"/>
        <v>2</v>
      </c>
      <c r="I105" s="133">
        <f t="shared" si="27"/>
        <v>2501.5150000000003</v>
      </c>
      <c r="J105" s="134">
        <f t="shared" si="28"/>
        <v>3.3808600631841865E-3</v>
      </c>
      <c r="K105" s="134">
        <f t="shared" si="29"/>
        <v>0.34983978710523583</v>
      </c>
      <c r="L105" s="134">
        <f t="shared" si="30"/>
        <v>0.11832829305440901</v>
      </c>
      <c r="M105" s="135">
        <f t="shared" si="31"/>
        <v>10.339</v>
      </c>
      <c r="N105" s="136">
        <f t="shared" si="32"/>
        <v>0.31980619744434868</v>
      </c>
      <c r="O105" s="136">
        <f t="shared" si="33"/>
        <v>1.5190794378606562</v>
      </c>
      <c r="P105" s="227">
        <f t="shared" si="34"/>
        <v>3</v>
      </c>
      <c r="Q105" s="228">
        <f t="shared" si="35"/>
        <v>8</v>
      </c>
      <c r="R105" s="228">
        <f t="shared" si="36"/>
        <v>38</v>
      </c>
      <c r="T105">
        <v>507</v>
      </c>
      <c r="U105">
        <v>9574</v>
      </c>
      <c r="V105" t="s">
        <v>540</v>
      </c>
      <c r="W105">
        <v>2501.5149999999999</v>
      </c>
      <c r="X105">
        <v>1023.962</v>
      </c>
      <c r="Y105">
        <v>2.4430000000000001</v>
      </c>
      <c r="Z105">
        <v>10.339</v>
      </c>
      <c r="AA105">
        <v>153.38996299999999</v>
      </c>
      <c r="AB105">
        <v>0.51859</v>
      </c>
      <c r="AC105">
        <v>53.661912000000001</v>
      </c>
      <c r="AD105" s="1">
        <v>296</v>
      </c>
      <c r="AE105">
        <v>8</v>
      </c>
      <c r="AF105">
        <v>38</v>
      </c>
      <c r="AG105">
        <v>70</v>
      </c>
      <c r="AH105">
        <v>16.308205000000001</v>
      </c>
      <c r="AI105">
        <v>179.4</v>
      </c>
      <c r="AJ105">
        <v>0</v>
      </c>
      <c r="AK105">
        <v>3</v>
      </c>
      <c r="AL105">
        <v>4062</v>
      </c>
      <c r="AM105">
        <v>0.97996142973879552</v>
      </c>
      <c r="AN105" t="s">
        <v>66</v>
      </c>
      <c r="AO105">
        <v>2416.4090000000001</v>
      </c>
      <c r="AP105" t="s">
        <v>962</v>
      </c>
      <c r="AQ105" t="s">
        <v>117</v>
      </c>
      <c r="AR105" t="s">
        <v>118</v>
      </c>
      <c r="AS105" t="s">
        <v>117</v>
      </c>
      <c r="AT105" t="s">
        <v>118</v>
      </c>
      <c r="AU105" t="s">
        <v>518</v>
      </c>
      <c r="AV105" t="s">
        <v>540</v>
      </c>
      <c r="AW105" t="s">
        <v>66</v>
      </c>
      <c r="AX105">
        <v>9574</v>
      </c>
      <c r="AY105" t="s">
        <v>644</v>
      </c>
      <c r="AZ105">
        <v>1</v>
      </c>
      <c r="BA105" t="s">
        <v>607</v>
      </c>
      <c r="BB105">
        <v>2</v>
      </c>
      <c r="BC105">
        <v>1</v>
      </c>
      <c r="BE105" t="s">
        <v>66</v>
      </c>
      <c r="BF105">
        <v>0</v>
      </c>
      <c r="BG105" t="s">
        <v>576</v>
      </c>
      <c r="BI105" t="s">
        <v>117</v>
      </c>
      <c r="BJ105" t="s">
        <v>540</v>
      </c>
      <c r="BK105" t="s">
        <v>66</v>
      </c>
      <c r="BL105">
        <v>0.97996142973879552</v>
      </c>
      <c r="BM105">
        <v>9574</v>
      </c>
      <c r="BN105" t="s">
        <v>118</v>
      </c>
      <c r="BO105" t="s">
        <v>518</v>
      </c>
      <c r="BP105">
        <v>2</v>
      </c>
      <c r="BQ105">
        <v>2501.5150000000003</v>
      </c>
      <c r="BR105">
        <v>3.3808600631841865E-3</v>
      </c>
      <c r="BS105">
        <v>0.34983978710523583</v>
      </c>
      <c r="BT105">
        <v>0.11832829305440903</v>
      </c>
      <c r="BU105">
        <v>10.339</v>
      </c>
      <c r="BV105">
        <v>0.31980619744434868</v>
      </c>
      <c r="BW105">
        <v>1.5190794378606562</v>
      </c>
      <c r="BX105">
        <v>3</v>
      </c>
      <c r="BY105">
        <v>8</v>
      </c>
      <c r="BZ105">
        <v>38</v>
      </c>
    </row>
    <row r="106" spans="1:78" ht="16.5">
      <c r="A106" s="108" t="str">
        <f t="shared" si="19"/>
        <v>동화운수</v>
      </c>
      <c r="B106" s="109" t="str">
        <f t="shared" si="20"/>
        <v>배성준</v>
      </c>
      <c r="C106" s="110" t="str">
        <f t="shared" si="21"/>
        <v>C</v>
      </c>
      <c r="D106" s="111">
        <f t="shared" si="22"/>
        <v>0.86438583904160704</v>
      </c>
      <c r="E106" s="112">
        <f t="shared" si="23"/>
        <v>172</v>
      </c>
      <c r="F106" s="113" t="str">
        <f t="shared" si="24"/>
        <v>2</v>
      </c>
      <c r="G106" s="114" t="str">
        <f t="shared" si="25"/>
        <v>70바1817</v>
      </c>
      <c r="H106" s="115">
        <f t="shared" si="26"/>
        <v>5</v>
      </c>
      <c r="I106" s="116">
        <f t="shared" si="27"/>
        <v>2696.2809999999999</v>
      </c>
      <c r="J106" s="117">
        <f t="shared" si="28"/>
        <v>5.8768122278145728E-2</v>
      </c>
      <c r="K106" s="117">
        <f t="shared" si="29"/>
        <v>0.36006951286926542</v>
      </c>
      <c r="L106" s="117">
        <f t="shared" si="30"/>
        <v>0.25850421376703692</v>
      </c>
      <c r="M106" s="118">
        <f t="shared" si="31"/>
        <v>13.331</v>
      </c>
      <c r="N106" s="119">
        <f t="shared" si="32"/>
        <v>7.4176244983367834E-2</v>
      </c>
      <c r="O106" s="119">
        <f t="shared" si="33"/>
        <v>29.596321748363767</v>
      </c>
      <c r="P106" s="229">
        <f t="shared" si="34"/>
        <v>16</v>
      </c>
      <c r="Q106" s="230">
        <f t="shared" si="35"/>
        <v>2</v>
      </c>
      <c r="R106" s="230">
        <f t="shared" si="36"/>
        <v>798</v>
      </c>
      <c r="T106">
        <v>507</v>
      </c>
      <c r="U106">
        <v>172</v>
      </c>
      <c r="V106" t="s">
        <v>350</v>
      </c>
      <c r="W106">
        <v>2696.2809999999999</v>
      </c>
      <c r="X106">
        <v>1335.316</v>
      </c>
      <c r="Y106">
        <v>2.0190000000000001</v>
      </c>
      <c r="Z106">
        <v>13.331</v>
      </c>
      <c r="AA106">
        <v>187.274675</v>
      </c>
      <c r="AB106">
        <v>11.005781000000001</v>
      </c>
      <c r="AC106">
        <v>67.431900999999996</v>
      </c>
      <c r="AD106" s="1">
        <v>697</v>
      </c>
      <c r="AE106">
        <v>2</v>
      </c>
      <c r="AF106">
        <v>798</v>
      </c>
      <c r="AG106">
        <v>72</v>
      </c>
      <c r="AH106">
        <v>14.397467000000001</v>
      </c>
      <c r="AI106">
        <v>1723.8</v>
      </c>
      <c r="AJ106">
        <v>0</v>
      </c>
      <c r="AK106">
        <v>16</v>
      </c>
      <c r="AL106">
        <v>5702</v>
      </c>
      <c r="AM106">
        <v>0.86438583904160704</v>
      </c>
      <c r="AN106" t="s">
        <v>69</v>
      </c>
      <c r="AO106">
        <v>934.52</v>
      </c>
      <c r="AP106" t="s">
        <v>963</v>
      </c>
      <c r="AQ106" t="s">
        <v>117</v>
      </c>
      <c r="AR106" t="s">
        <v>119</v>
      </c>
      <c r="AS106" t="s">
        <v>117</v>
      </c>
      <c r="AT106" t="s">
        <v>119</v>
      </c>
      <c r="AU106" t="s">
        <v>190</v>
      </c>
      <c r="AV106" t="s">
        <v>350</v>
      </c>
      <c r="AW106" t="s">
        <v>69</v>
      </c>
      <c r="AX106">
        <v>172</v>
      </c>
      <c r="AY106" t="s">
        <v>651</v>
      </c>
      <c r="AZ106">
        <v>13</v>
      </c>
      <c r="BA106" t="s">
        <v>718</v>
      </c>
      <c r="BB106">
        <v>5</v>
      </c>
      <c r="BC106">
        <v>1</v>
      </c>
      <c r="BE106" t="s">
        <v>69</v>
      </c>
      <c r="BF106">
        <v>0</v>
      </c>
      <c r="BG106" t="s">
        <v>576</v>
      </c>
      <c r="BI106" t="s">
        <v>117</v>
      </c>
      <c r="BJ106" t="s">
        <v>350</v>
      </c>
      <c r="BK106" t="s">
        <v>69</v>
      </c>
      <c r="BL106">
        <v>0.86438583904160704</v>
      </c>
      <c r="BM106">
        <v>172</v>
      </c>
      <c r="BN106" t="s">
        <v>119</v>
      </c>
      <c r="BO106" t="s">
        <v>190</v>
      </c>
      <c r="BP106">
        <v>5</v>
      </c>
      <c r="BQ106">
        <v>2696.2809999999999</v>
      </c>
      <c r="BR106">
        <v>5.8768122278145728E-2</v>
      </c>
      <c r="BS106">
        <v>0.36006951286926542</v>
      </c>
      <c r="BT106">
        <v>0.25850421376703692</v>
      </c>
      <c r="BU106">
        <v>13.331</v>
      </c>
      <c r="BV106">
        <v>7.4176244983367834E-2</v>
      </c>
      <c r="BW106">
        <v>29.596321748363767</v>
      </c>
      <c r="BX106">
        <v>16</v>
      </c>
      <c r="BY106">
        <v>2</v>
      </c>
      <c r="BZ106">
        <v>798</v>
      </c>
    </row>
    <row r="107" spans="1:78" ht="16.5">
      <c r="A107" s="125" t="str">
        <f t="shared" si="19"/>
        <v>동화운수</v>
      </c>
      <c r="B107" s="126" t="str">
        <f t="shared" si="20"/>
        <v>배영규</v>
      </c>
      <c r="C107" s="127" t="str">
        <f t="shared" si="21"/>
        <v>F</v>
      </c>
      <c r="D107" s="128">
        <f t="shared" si="22"/>
        <v>0.78144101049111825</v>
      </c>
      <c r="E107" s="129">
        <f t="shared" si="23"/>
        <v>6708</v>
      </c>
      <c r="F107" s="130" t="str">
        <f t="shared" si="24"/>
        <v>45</v>
      </c>
      <c r="G107" s="131" t="str">
        <f t="shared" si="25"/>
        <v>70바1835</v>
      </c>
      <c r="H107" s="132">
        <f t="shared" si="26"/>
        <v>4</v>
      </c>
      <c r="I107" s="133">
        <f t="shared" si="27"/>
        <v>2661.944</v>
      </c>
      <c r="J107" s="134">
        <f t="shared" si="28"/>
        <v>1.8839551412235062E-2</v>
      </c>
      <c r="K107" s="134">
        <f t="shared" si="29"/>
        <v>0.37818298058648492</v>
      </c>
      <c r="L107" s="134">
        <f t="shared" si="30"/>
        <v>0.28475429986506101</v>
      </c>
      <c r="M107" s="135">
        <f t="shared" si="31"/>
        <v>13.218999999999999</v>
      </c>
      <c r="N107" s="136">
        <f t="shared" si="32"/>
        <v>0</v>
      </c>
      <c r="O107" s="136">
        <f t="shared" si="33"/>
        <v>5.5974130184556854</v>
      </c>
      <c r="P107" s="227">
        <f t="shared" si="34"/>
        <v>1</v>
      </c>
      <c r="Q107" s="228">
        <f t="shared" si="35"/>
        <v>0</v>
      </c>
      <c r="R107" s="228">
        <f t="shared" si="36"/>
        <v>149</v>
      </c>
      <c r="T107">
        <v>507</v>
      </c>
      <c r="U107">
        <v>6708</v>
      </c>
      <c r="V107" t="s">
        <v>351</v>
      </c>
      <c r="W107">
        <v>2661.944</v>
      </c>
      <c r="X107">
        <v>1319.501</v>
      </c>
      <c r="Y107">
        <v>2.0169999999999999</v>
      </c>
      <c r="Z107">
        <v>13.218999999999999</v>
      </c>
      <c r="AA107">
        <v>176.50245100000001</v>
      </c>
      <c r="AB107">
        <v>3.3252269999999999</v>
      </c>
      <c r="AC107">
        <v>66.750223000000005</v>
      </c>
      <c r="AD107" s="1">
        <v>758</v>
      </c>
      <c r="AE107">
        <v>0</v>
      </c>
      <c r="AF107">
        <v>149</v>
      </c>
      <c r="AG107">
        <v>65</v>
      </c>
      <c r="AH107">
        <v>15.081626</v>
      </c>
      <c r="AI107">
        <v>53.8</v>
      </c>
      <c r="AJ107">
        <v>0</v>
      </c>
      <c r="AK107">
        <v>1</v>
      </c>
      <c r="AL107">
        <v>1776</v>
      </c>
      <c r="AM107">
        <v>0.78144101049111825</v>
      </c>
      <c r="AN107" t="s">
        <v>70</v>
      </c>
      <c r="AO107">
        <v>2201.7460000000001</v>
      </c>
      <c r="AP107" t="s">
        <v>964</v>
      </c>
      <c r="AQ107" t="s">
        <v>117</v>
      </c>
      <c r="AR107" t="s">
        <v>121</v>
      </c>
      <c r="AS107" t="s">
        <v>117</v>
      </c>
      <c r="AT107" t="s">
        <v>121</v>
      </c>
      <c r="AU107" t="s">
        <v>240</v>
      </c>
      <c r="AV107" t="s">
        <v>351</v>
      </c>
      <c r="AW107" t="s">
        <v>70</v>
      </c>
      <c r="AX107">
        <v>6708</v>
      </c>
      <c r="AY107" t="s">
        <v>667</v>
      </c>
      <c r="AZ107">
        <v>6</v>
      </c>
      <c r="BA107" t="s">
        <v>677</v>
      </c>
      <c r="BB107">
        <v>4</v>
      </c>
      <c r="BC107">
        <v>1</v>
      </c>
      <c r="BE107" t="s">
        <v>67</v>
      </c>
      <c r="BF107">
        <v>-1</v>
      </c>
      <c r="BG107" t="s">
        <v>582</v>
      </c>
      <c r="BI107" t="s">
        <v>117</v>
      </c>
      <c r="BJ107" t="s">
        <v>351</v>
      </c>
      <c r="BK107" t="s">
        <v>70</v>
      </c>
      <c r="BL107">
        <v>0.78144101049111825</v>
      </c>
      <c r="BM107">
        <v>6708</v>
      </c>
      <c r="BN107" t="s">
        <v>121</v>
      </c>
      <c r="BO107" t="s">
        <v>240</v>
      </c>
      <c r="BP107">
        <v>4</v>
      </c>
      <c r="BQ107">
        <v>2661.944</v>
      </c>
      <c r="BR107">
        <v>1.8839551412235062E-2</v>
      </c>
      <c r="BS107">
        <v>0.37818298058648492</v>
      </c>
      <c r="BT107">
        <v>0.28475429986506101</v>
      </c>
      <c r="BU107">
        <v>13.218999999999999</v>
      </c>
      <c r="BV107">
        <v>0</v>
      </c>
      <c r="BW107">
        <v>5.5974130184556854</v>
      </c>
      <c r="BX107">
        <v>1</v>
      </c>
      <c r="BY107">
        <v>0</v>
      </c>
      <c r="BZ107">
        <v>149</v>
      </c>
    </row>
    <row r="108" spans="1:78" ht="16.5">
      <c r="A108" s="108" t="str">
        <f t="shared" si="19"/>
        <v>동화운수</v>
      </c>
      <c r="B108" s="109" t="str">
        <f t="shared" si="20"/>
        <v>변찬웅</v>
      </c>
      <c r="C108" s="110" t="str">
        <f t="shared" si="21"/>
        <v>B</v>
      </c>
      <c r="D108" s="111">
        <f t="shared" si="22"/>
        <v>0.94268224421565316</v>
      </c>
      <c r="E108" s="112">
        <f t="shared" si="23"/>
        <v>8982</v>
      </c>
      <c r="F108" s="113" t="str">
        <f t="shared" si="24"/>
        <v>45</v>
      </c>
      <c r="G108" s="114" t="str">
        <f t="shared" si="25"/>
        <v>70바1871</v>
      </c>
      <c r="H108" s="115">
        <f t="shared" si="26"/>
        <v>3</v>
      </c>
      <c r="I108" s="116">
        <f t="shared" si="27"/>
        <v>2421.3990000000003</v>
      </c>
      <c r="J108" s="117">
        <f t="shared" si="28"/>
        <v>1.2115890810086268E-2</v>
      </c>
      <c r="K108" s="117">
        <f t="shared" si="29"/>
        <v>0.3216564459820051</v>
      </c>
      <c r="L108" s="117">
        <f t="shared" si="30"/>
        <v>0.19286371225890483</v>
      </c>
      <c r="M108" s="118">
        <f t="shared" si="31"/>
        <v>14.236000000000001</v>
      </c>
      <c r="N108" s="119">
        <f t="shared" si="32"/>
        <v>4.1298439455868273E-2</v>
      </c>
      <c r="O108" s="119">
        <f t="shared" si="33"/>
        <v>12.802516231319165</v>
      </c>
      <c r="P108" s="229">
        <f t="shared" si="34"/>
        <v>0</v>
      </c>
      <c r="Q108" s="230">
        <f t="shared" si="35"/>
        <v>1</v>
      </c>
      <c r="R108" s="230">
        <f t="shared" si="36"/>
        <v>310</v>
      </c>
      <c r="T108">
        <v>507</v>
      </c>
      <c r="U108">
        <v>8982</v>
      </c>
      <c r="V108" t="s">
        <v>352</v>
      </c>
      <c r="W108">
        <v>2421.3989999999999</v>
      </c>
      <c r="X108">
        <v>1064.18</v>
      </c>
      <c r="Y108">
        <v>2.2749999999999999</v>
      </c>
      <c r="Z108">
        <v>14.236000000000001</v>
      </c>
      <c r="AA108">
        <v>141.56912</v>
      </c>
      <c r="AB108">
        <v>1.715236</v>
      </c>
      <c r="AC108">
        <v>45.536619999999999</v>
      </c>
      <c r="AD108" s="1">
        <v>467</v>
      </c>
      <c r="AE108">
        <v>1</v>
      </c>
      <c r="AF108">
        <v>310</v>
      </c>
      <c r="AG108">
        <v>71</v>
      </c>
      <c r="AH108">
        <v>17.104005000000001</v>
      </c>
      <c r="AI108">
        <v>569.5</v>
      </c>
      <c r="AJ108">
        <v>0</v>
      </c>
      <c r="AK108">
        <v>0</v>
      </c>
      <c r="AL108">
        <v>0</v>
      </c>
      <c r="AM108">
        <v>0.94268224421565316</v>
      </c>
      <c r="AN108" t="s">
        <v>68</v>
      </c>
      <c r="AO108">
        <v>2112.7260000000001</v>
      </c>
      <c r="AP108" t="s">
        <v>965</v>
      </c>
      <c r="AQ108" t="s">
        <v>117</v>
      </c>
      <c r="AR108" t="s">
        <v>121</v>
      </c>
      <c r="AS108" t="s">
        <v>117</v>
      </c>
      <c r="AT108" t="s">
        <v>121</v>
      </c>
      <c r="AU108" t="s">
        <v>253</v>
      </c>
      <c r="AV108" t="s">
        <v>352</v>
      </c>
      <c r="AW108" t="s">
        <v>68</v>
      </c>
      <c r="AX108">
        <v>8982</v>
      </c>
      <c r="AY108" t="s">
        <v>688</v>
      </c>
      <c r="AZ108">
        <v>3</v>
      </c>
      <c r="BA108" t="s">
        <v>616</v>
      </c>
      <c r="BB108">
        <v>3</v>
      </c>
      <c r="BC108">
        <v>1</v>
      </c>
      <c r="BE108" t="s">
        <v>68</v>
      </c>
      <c r="BF108">
        <v>0</v>
      </c>
      <c r="BG108" t="s">
        <v>576</v>
      </c>
      <c r="BI108" t="s">
        <v>117</v>
      </c>
      <c r="BJ108" t="s">
        <v>352</v>
      </c>
      <c r="BK108" t="s">
        <v>68</v>
      </c>
      <c r="BL108">
        <v>0.94268224421565316</v>
      </c>
      <c r="BM108">
        <v>8982</v>
      </c>
      <c r="BN108" t="s">
        <v>121</v>
      </c>
      <c r="BO108" t="s">
        <v>253</v>
      </c>
      <c r="BP108">
        <v>3</v>
      </c>
      <c r="BQ108">
        <v>2421.3990000000003</v>
      </c>
      <c r="BR108">
        <v>1.2115890810086268E-2</v>
      </c>
      <c r="BS108">
        <v>0.3216564459820051</v>
      </c>
      <c r="BT108">
        <v>0.19286371225890489</v>
      </c>
      <c r="BU108">
        <v>14.236000000000001</v>
      </c>
      <c r="BV108">
        <v>4.1298439455868273E-2</v>
      </c>
      <c r="BW108">
        <v>12.802516231319165</v>
      </c>
      <c r="BX108">
        <v>0</v>
      </c>
      <c r="BY108">
        <v>1</v>
      </c>
      <c r="BZ108">
        <v>310</v>
      </c>
    </row>
    <row r="109" spans="1:78" ht="16.5">
      <c r="A109" s="125" t="str">
        <f t="shared" si="19"/>
        <v>동화운수</v>
      </c>
      <c r="B109" s="126" t="str">
        <f t="shared" si="20"/>
        <v>빈대원</v>
      </c>
      <c r="C109" s="127" t="str">
        <f t="shared" si="21"/>
        <v>C</v>
      </c>
      <c r="D109" s="128">
        <f t="shared" si="22"/>
        <v>0.86925046961135377</v>
      </c>
      <c r="E109" s="129">
        <f t="shared" si="23"/>
        <v>9493</v>
      </c>
      <c r="F109" s="130" t="str">
        <f t="shared" si="24"/>
        <v>45</v>
      </c>
      <c r="G109" s="131" t="str">
        <f t="shared" si="25"/>
        <v>70바1850</v>
      </c>
      <c r="H109" s="132">
        <f t="shared" si="26"/>
        <v>4</v>
      </c>
      <c r="I109" s="133">
        <f t="shared" si="27"/>
        <v>2348.797</v>
      </c>
      <c r="J109" s="134">
        <f t="shared" si="28"/>
        <v>6.1586721516500081E-3</v>
      </c>
      <c r="K109" s="134">
        <f t="shared" si="29"/>
        <v>0.3323114382249695</v>
      </c>
      <c r="L109" s="134">
        <f t="shared" si="30"/>
        <v>0.24523192085139756</v>
      </c>
      <c r="M109" s="135">
        <f t="shared" si="31"/>
        <v>14.038</v>
      </c>
      <c r="N109" s="136">
        <f t="shared" si="32"/>
        <v>4.2574986258923184E-2</v>
      </c>
      <c r="O109" s="136">
        <f t="shared" si="33"/>
        <v>6.6416978563920166</v>
      </c>
      <c r="P109" s="227">
        <f t="shared" si="34"/>
        <v>2</v>
      </c>
      <c r="Q109" s="228">
        <f t="shared" si="35"/>
        <v>1</v>
      </c>
      <c r="R109" s="228">
        <f t="shared" si="36"/>
        <v>156</v>
      </c>
      <c r="T109">
        <v>507</v>
      </c>
      <c r="U109">
        <v>9493</v>
      </c>
      <c r="V109" t="s">
        <v>561</v>
      </c>
      <c r="W109">
        <v>2348.797</v>
      </c>
      <c r="X109">
        <v>1168.7280000000001</v>
      </c>
      <c r="Y109">
        <v>2.0099999999999998</v>
      </c>
      <c r="Z109">
        <v>14.038</v>
      </c>
      <c r="AA109">
        <v>145.633016</v>
      </c>
      <c r="AB109">
        <v>0.89690599999999998</v>
      </c>
      <c r="AC109">
        <v>48.395516999999998</v>
      </c>
      <c r="AD109" s="1">
        <v>576</v>
      </c>
      <c r="AE109">
        <v>1</v>
      </c>
      <c r="AF109">
        <v>156</v>
      </c>
      <c r="AG109">
        <v>78</v>
      </c>
      <c r="AH109">
        <v>16.12819</v>
      </c>
      <c r="AI109">
        <v>498.7</v>
      </c>
      <c r="AJ109">
        <v>0</v>
      </c>
      <c r="AK109">
        <v>2</v>
      </c>
      <c r="AL109">
        <v>222</v>
      </c>
      <c r="AM109">
        <v>0.86925046961135377</v>
      </c>
      <c r="AN109" t="s">
        <v>69</v>
      </c>
      <c r="AO109">
        <v>1982.7139999999999</v>
      </c>
      <c r="AP109" t="s">
        <v>966</v>
      </c>
      <c r="AQ109" t="s">
        <v>117</v>
      </c>
      <c r="AR109" t="s">
        <v>121</v>
      </c>
      <c r="AS109" t="s">
        <v>117</v>
      </c>
      <c r="AT109" t="s">
        <v>121</v>
      </c>
      <c r="AU109" t="s">
        <v>558</v>
      </c>
      <c r="AV109" t="s">
        <v>561</v>
      </c>
      <c r="AW109" t="s">
        <v>69</v>
      </c>
      <c r="AX109">
        <v>9493</v>
      </c>
      <c r="AY109" t="s">
        <v>647</v>
      </c>
      <c r="AZ109">
        <v>15</v>
      </c>
      <c r="BA109" t="s">
        <v>679</v>
      </c>
      <c r="BB109">
        <v>4</v>
      </c>
      <c r="BC109">
        <v>1</v>
      </c>
      <c r="BE109" t="s">
        <v>69</v>
      </c>
      <c r="BF109">
        <v>0</v>
      </c>
      <c r="BG109" t="s">
        <v>576</v>
      </c>
      <c r="BI109" t="s">
        <v>117</v>
      </c>
      <c r="BJ109" t="s">
        <v>561</v>
      </c>
      <c r="BK109" t="s">
        <v>69</v>
      </c>
      <c r="BL109">
        <v>0.86925046961135377</v>
      </c>
      <c r="BM109">
        <v>9493</v>
      </c>
      <c r="BN109" t="s">
        <v>121</v>
      </c>
      <c r="BO109" t="s">
        <v>558</v>
      </c>
      <c r="BP109">
        <v>4</v>
      </c>
      <c r="BQ109">
        <v>2348.797</v>
      </c>
      <c r="BR109">
        <v>6.1586721516500081E-3</v>
      </c>
      <c r="BS109">
        <v>0.3323114382249695</v>
      </c>
      <c r="BT109">
        <v>0.24523192085139756</v>
      </c>
      <c r="BU109">
        <v>14.038</v>
      </c>
      <c r="BV109">
        <v>4.2574986258923184E-2</v>
      </c>
      <c r="BW109">
        <v>6.6416978563920166</v>
      </c>
      <c r="BX109">
        <v>2</v>
      </c>
      <c r="BY109">
        <v>1</v>
      </c>
      <c r="BZ109">
        <v>156</v>
      </c>
    </row>
    <row r="110" spans="1:78" ht="16.5">
      <c r="A110" s="108" t="str">
        <f t="shared" si="19"/>
        <v>동화운수</v>
      </c>
      <c r="B110" s="109" t="str">
        <f t="shared" si="20"/>
        <v>서근원</v>
      </c>
      <c r="C110" s="110" t="str">
        <f t="shared" si="21"/>
        <v>A</v>
      </c>
      <c r="D110" s="111">
        <f t="shared" si="22"/>
        <v>0.98207469256720581</v>
      </c>
      <c r="E110" s="112">
        <f t="shared" si="23"/>
        <v>6315</v>
      </c>
      <c r="F110" s="113" t="str">
        <f t="shared" si="24"/>
        <v>2-1</v>
      </c>
      <c r="G110" s="114" t="str">
        <f t="shared" si="25"/>
        <v>70바1879</v>
      </c>
      <c r="H110" s="115">
        <f t="shared" si="26"/>
        <v>2</v>
      </c>
      <c r="I110" s="116">
        <f t="shared" si="27"/>
        <v>4908.9439999999995</v>
      </c>
      <c r="J110" s="117">
        <f t="shared" si="28"/>
        <v>4.9959553964534871E-3</v>
      </c>
      <c r="K110" s="117">
        <f t="shared" si="29"/>
        <v>0.26874512206389584</v>
      </c>
      <c r="L110" s="117">
        <f t="shared" si="30"/>
        <v>0.1295594327415428</v>
      </c>
      <c r="M110" s="118">
        <f t="shared" si="31"/>
        <v>7.8819999999999997</v>
      </c>
      <c r="N110" s="119">
        <f t="shared" si="32"/>
        <v>0.12222587994485169</v>
      </c>
      <c r="O110" s="119">
        <f t="shared" si="33"/>
        <v>1.3648556593841772</v>
      </c>
      <c r="P110" s="229">
        <f t="shared" si="34"/>
        <v>2</v>
      </c>
      <c r="Q110" s="230">
        <f t="shared" si="35"/>
        <v>6</v>
      </c>
      <c r="R110" s="230">
        <f t="shared" si="36"/>
        <v>67</v>
      </c>
      <c r="T110">
        <v>507</v>
      </c>
      <c r="U110">
        <v>6315</v>
      </c>
      <c r="V110" t="s">
        <v>353</v>
      </c>
      <c r="W110">
        <v>4908.9440000000004</v>
      </c>
      <c r="X110">
        <v>1857.376</v>
      </c>
      <c r="Y110">
        <v>2.6429999999999998</v>
      </c>
      <c r="Z110">
        <v>7.8819999999999997</v>
      </c>
      <c r="AA110">
        <v>288.98876899999999</v>
      </c>
      <c r="AB110">
        <v>1.443775</v>
      </c>
      <c r="AC110">
        <v>77.664321999999999</v>
      </c>
      <c r="AD110" s="1">
        <v>636</v>
      </c>
      <c r="AE110">
        <v>6</v>
      </c>
      <c r="AF110">
        <v>67</v>
      </c>
      <c r="AG110">
        <v>63</v>
      </c>
      <c r="AH110">
        <v>16.986625</v>
      </c>
      <c r="AI110">
        <v>34</v>
      </c>
      <c r="AJ110">
        <v>0</v>
      </c>
      <c r="AK110">
        <v>2</v>
      </c>
      <c r="AL110">
        <v>68</v>
      </c>
      <c r="AM110">
        <v>0.98207469256720581</v>
      </c>
      <c r="AN110" t="s">
        <v>66</v>
      </c>
      <c r="AO110">
        <v>4776.1719999999996</v>
      </c>
      <c r="AP110" t="s">
        <v>967</v>
      </c>
      <c r="AQ110" t="s">
        <v>117</v>
      </c>
      <c r="AR110" t="s">
        <v>120</v>
      </c>
      <c r="AS110" t="s">
        <v>117</v>
      </c>
      <c r="AT110" t="s">
        <v>120</v>
      </c>
      <c r="AU110" t="s">
        <v>225</v>
      </c>
      <c r="AV110" t="s">
        <v>353</v>
      </c>
      <c r="AW110" t="s">
        <v>66</v>
      </c>
      <c r="AX110">
        <v>6315</v>
      </c>
      <c r="AY110" t="s">
        <v>664</v>
      </c>
      <c r="AZ110">
        <v>4</v>
      </c>
      <c r="BA110" t="s">
        <v>714</v>
      </c>
      <c r="BB110">
        <v>2</v>
      </c>
      <c r="BC110">
        <v>1</v>
      </c>
      <c r="BE110" t="s">
        <v>66</v>
      </c>
      <c r="BF110">
        <v>0</v>
      </c>
      <c r="BG110" t="s">
        <v>576</v>
      </c>
      <c r="BI110" t="s">
        <v>117</v>
      </c>
      <c r="BJ110" t="s">
        <v>353</v>
      </c>
      <c r="BK110" t="s">
        <v>66</v>
      </c>
      <c r="BL110">
        <v>0.98207469256720581</v>
      </c>
      <c r="BM110">
        <v>6315</v>
      </c>
      <c r="BN110" t="s">
        <v>120</v>
      </c>
      <c r="BO110" t="s">
        <v>225</v>
      </c>
      <c r="BP110">
        <v>2</v>
      </c>
      <c r="BQ110">
        <v>4908.9439999999995</v>
      </c>
      <c r="BR110">
        <v>4.9959553964534871E-3</v>
      </c>
      <c r="BS110">
        <v>0.26874512206389584</v>
      </c>
      <c r="BT110">
        <v>0.12955943274154277</v>
      </c>
      <c r="BU110">
        <v>7.8819999999999997</v>
      </c>
      <c r="BV110">
        <v>0.12222587994485169</v>
      </c>
      <c r="BW110">
        <v>1.3648556593841772</v>
      </c>
      <c r="BX110">
        <v>2</v>
      </c>
      <c r="BY110">
        <v>6</v>
      </c>
      <c r="BZ110">
        <v>67</v>
      </c>
    </row>
    <row r="111" spans="1:78" ht="16.5">
      <c r="A111" s="125" t="str">
        <f t="shared" si="19"/>
        <v>동화운수</v>
      </c>
      <c r="B111" s="126" t="str">
        <f t="shared" si="20"/>
        <v>서영태</v>
      </c>
      <c r="C111" s="127" t="str">
        <f t="shared" si="21"/>
        <v>S</v>
      </c>
      <c r="D111" s="128">
        <f t="shared" si="22"/>
        <v>1.0135141602005355</v>
      </c>
      <c r="E111" s="129">
        <f t="shared" si="23"/>
        <v>6699</v>
      </c>
      <c r="F111" s="130" t="str">
        <f t="shared" si="24"/>
        <v>10</v>
      </c>
      <c r="G111" s="131" t="str">
        <f t="shared" si="25"/>
        <v>70바1920</v>
      </c>
      <c r="H111" s="132">
        <f t="shared" si="26"/>
        <v>2</v>
      </c>
      <c r="I111" s="133">
        <f t="shared" si="27"/>
        <v>4533.6130000000003</v>
      </c>
      <c r="J111" s="134">
        <f t="shared" si="28"/>
        <v>1.1529544128448897E-2</v>
      </c>
      <c r="K111" s="134">
        <f t="shared" si="29"/>
        <v>0.35624915557879627</v>
      </c>
      <c r="L111" s="134">
        <f t="shared" si="30"/>
        <v>7.0804455519251422E-2</v>
      </c>
      <c r="M111" s="135">
        <f t="shared" si="31"/>
        <v>9.0139999999999993</v>
      </c>
      <c r="N111" s="136">
        <f t="shared" si="32"/>
        <v>0.52937910668599186</v>
      </c>
      <c r="O111" s="136">
        <f t="shared" si="33"/>
        <v>6.0658022641103244</v>
      </c>
      <c r="P111" s="227">
        <f t="shared" si="34"/>
        <v>6</v>
      </c>
      <c r="Q111" s="228">
        <f t="shared" si="35"/>
        <v>24</v>
      </c>
      <c r="R111" s="228">
        <f t="shared" si="36"/>
        <v>275</v>
      </c>
      <c r="T111">
        <v>507</v>
      </c>
      <c r="U111">
        <v>6699</v>
      </c>
      <c r="V111" t="s">
        <v>354</v>
      </c>
      <c r="W111">
        <v>4574.8230000000003</v>
      </c>
      <c r="X111">
        <v>1805.4880000000001</v>
      </c>
      <c r="Y111">
        <v>2.5339999999999998</v>
      </c>
      <c r="Z111">
        <v>9.0139999999999993</v>
      </c>
      <c r="AA111">
        <v>300.90877499999999</v>
      </c>
      <c r="AB111">
        <v>3.469341</v>
      </c>
      <c r="AC111">
        <v>107.198497</v>
      </c>
      <c r="AD111" s="1">
        <v>321</v>
      </c>
      <c r="AE111">
        <v>24</v>
      </c>
      <c r="AF111">
        <v>275</v>
      </c>
      <c r="AG111">
        <v>82</v>
      </c>
      <c r="AH111">
        <v>15.203355</v>
      </c>
      <c r="AI111">
        <v>238.2</v>
      </c>
      <c r="AJ111">
        <v>0</v>
      </c>
      <c r="AK111">
        <v>6</v>
      </c>
      <c r="AL111">
        <v>2362</v>
      </c>
      <c r="AM111">
        <v>1.0135141602005355</v>
      </c>
      <c r="AN111" t="s">
        <v>71</v>
      </c>
      <c r="AO111">
        <v>4448.692</v>
      </c>
      <c r="AP111" t="s">
        <v>968</v>
      </c>
      <c r="AQ111" t="s">
        <v>117</v>
      </c>
      <c r="AR111" t="s">
        <v>118</v>
      </c>
      <c r="AS111" t="s">
        <v>117</v>
      </c>
      <c r="AT111" t="s">
        <v>118</v>
      </c>
      <c r="AU111" t="s">
        <v>177</v>
      </c>
      <c r="AV111" t="s">
        <v>354</v>
      </c>
      <c r="AW111" t="s">
        <v>71</v>
      </c>
      <c r="AX111">
        <v>6699</v>
      </c>
      <c r="AY111" t="s">
        <v>692</v>
      </c>
      <c r="AZ111">
        <v>2</v>
      </c>
      <c r="BA111" t="s">
        <v>806</v>
      </c>
      <c r="BB111">
        <v>2</v>
      </c>
      <c r="BC111">
        <v>1</v>
      </c>
      <c r="BE111" t="s">
        <v>66</v>
      </c>
      <c r="BF111">
        <v>1</v>
      </c>
      <c r="BG111" t="s">
        <v>575</v>
      </c>
      <c r="BI111" t="s">
        <v>117</v>
      </c>
      <c r="BJ111" t="s">
        <v>354</v>
      </c>
      <c r="BK111" t="s">
        <v>71</v>
      </c>
      <c r="BL111">
        <v>1.0135141602005355</v>
      </c>
      <c r="BM111">
        <v>6699</v>
      </c>
      <c r="BN111" t="s">
        <v>118</v>
      </c>
      <c r="BO111" t="s">
        <v>177</v>
      </c>
      <c r="BP111">
        <v>2</v>
      </c>
      <c r="BQ111">
        <v>4533.6130000000003</v>
      </c>
      <c r="BR111">
        <v>1.1529544128448897E-2</v>
      </c>
      <c r="BS111">
        <v>0.35624915557879627</v>
      </c>
      <c r="BT111">
        <v>7.0166649070357467E-2</v>
      </c>
      <c r="BU111">
        <v>9.0139999999999993</v>
      </c>
      <c r="BV111">
        <v>0.52937910668599186</v>
      </c>
      <c r="BW111">
        <v>6.0658022641103244</v>
      </c>
      <c r="BX111">
        <v>6</v>
      </c>
      <c r="BY111">
        <v>24</v>
      </c>
      <c r="BZ111">
        <v>275</v>
      </c>
    </row>
    <row r="112" spans="1:78" ht="16.5">
      <c r="A112" s="108" t="str">
        <f t="shared" si="19"/>
        <v>동화운수</v>
      </c>
      <c r="B112" s="109" t="str">
        <f t="shared" si="20"/>
        <v>서윤실</v>
      </c>
      <c r="C112" s="110" t="str">
        <f t="shared" si="21"/>
        <v>D</v>
      </c>
      <c r="D112" s="111">
        <f t="shared" si="22"/>
        <v>0.83036137125321507</v>
      </c>
      <c r="E112" s="112">
        <f t="shared" si="23"/>
        <v>4569</v>
      </c>
      <c r="F112" s="113" t="str">
        <f t="shared" si="24"/>
        <v>2</v>
      </c>
      <c r="G112" s="114" t="str">
        <f t="shared" si="25"/>
        <v>70바1930</v>
      </c>
      <c r="H112" s="115">
        <f t="shared" si="26"/>
        <v>4</v>
      </c>
      <c r="I112" s="116">
        <f t="shared" si="27"/>
        <v>4521.0240000000003</v>
      </c>
      <c r="J112" s="117">
        <f t="shared" si="28"/>
        <v>1.6764159724906958E-2</v>
      </c>
      <c r="K112" s="117">
        <f t="shared" si="29"/>
        <v>0.33895636699938286</v>
      </c>
      <c r="L112" s="117">
        <f t="shared" si="30"/>
        <v>0.21897693973754617</v>
      </c>
      <c r="M112" s="118">
        <f t="shared" si="31"/>
        <v>12.180999999999999</v>
      </c>
      <c r="N112" s="119">
        <f t="shared" si="32"/>
        <v>0.13271329681063404</v>
      </c>
      <c r="O112" s="119">
        <f t="shared" si="33"/>
        <v>4.8882730991916876</v>
      </c>
      <c r="P112" s="229">
        <f t="shared" si="34"/>
        <v>9</v>
      </c>
      <c r="Q112" s="230">
        <f t="shared" si="35"/>
        <v>6</v>
      </c>
      <c r="R112" s="230">
        <f t="shared" si="36"/>
        <v>221</v>
      </c>
      <c r="T112">
        <v>507</v>
      </c>
      <c r="U112">
        <v>4569</v>
      </c>
      <c r="V112" t="s">
        <v>355</v>
      </c>
      <c r="W112">
        <v>4521.0240000000003</v>
      </c>
      <c r="X112">
        <v>2266.4450000000002</v>
      </c>
      <c r="Y112">
        <v>1.9950000000000001</v>
      </c>
      <c r="Z112">
        <v>12.180999999999999</v>
      </c>
      <c r="AA112">
        <v>311.48850199999998</v>
      </c>
      <c r="AB112">
        <v>5.2218429999999998</v>
      </c>
      <c r="AC112">
        <v>105.581011</v>
      </c>
      <c r="AD112" s="1">
        <v>990</v>
      </c>
      <c r="AE112">
        <v>6</v>
      </c>
      <c r="AF112">
        <v>221</v>
      </c>
      <c r="AG112">
        <v>70</v>
      </c>
      <c r="AH112">
        <v>14.514256</v>
      </c>
      <c r="AI112">
        <v>277</v>
      </c>
      <c r="AJ112">
        <v>0</v>
      </c>
      <c r="AK112">
        <v>9</v>
      </c>
      <c r="AL112">
        <v>4026</v>
      </c>
      <c r="AM112">
        <v>0.83036137125321507</v>
      </c>
      <c r="AN112" t="s">
        <v>67</v>
      </c>
      <c r="AO112">
        <v>4029.5940000000001</v>
      </c>
      <c r="AP112" t="s">
        <v>969</v>
      </c>
      <c r="AQ112" t="s">
        <v>117</v>
      </c>
      <c r="AR112" t="s">
        <v>119</v>
      </c>
      <c r="AS112" t="s">
        <v>117</v>
      </c>
      <c r="AT112" t="s">
        <v>119</v>
      </c>
      <c r="AU112" t="s">
        <v>217</v>
      </c>
      <c r="AV112" t="s">
        <v>355</v>
      </c>
      <c r="AW112" t="s">
        <v>67</v>
      </c>
      <c r="AX112">
        <v>4569</v>
      </c>
      <c r="AY112" t="s">
        <v>663</v>
      </c>
      <c r="AZ112">
        <v>10</v>
      </c>
      <c r="BA112" t="s">
        <v>486</v>
      </c>
      <c r="BB112">
        <v>4</v>
      </c>
      <c r="BC112">
        <v>1</v>
      </c>
      <c r="BE112" t="s">
        <v>70</v>
      </c>
      <c r="BF112">
        <v>1</v>
      </c>
      <c r="BG112" t="s">
        <v>575</v>
      </c>
      <c r="BI112" t="s">
        <v>117</v>
      </c>
      <c r="BJ112" t="s">
        <v>355</v>
      </c>
      <c r="BK112" t="s">
        <v>67</v>
      </c>
      <c r="BL112">
        <v>0.83036137125321507</v>
      </c>
      <c r="BM112">
        <v>4569</v>
      </c>
      <c r="BN112" t="s">
        <v>119</v>
      </c>
      <c r="BO112" t="s">
        <v>217</v>
      </c>
      <c r="BP112">
        <v>4</v>
      </c>
      <c r="BQ112">
        <v>4521.0240000000003</v>
      </c>
      <c r="BR112">
        <v>1.6764159724906958E-2</v>
      </c>
      <c r="BS112">
        <v>0.33895636699938286</v>
      </c>
      <c r="BT112">
        <v>0.21897693973754617</v>
      </c>
      <c r="BU112">
        <v>12.180999999999999</v>
      </c>
      <c r="BV112">
        <v>0.13271329681063404</v>
      </c>
      <c r="BW112">
        <v>4.8882730991916876</v>
      </c>
      <c r="BX112">
        <v>9</v>
      </c>
      <c r="BY112">
        <v>6</v>
      </c>
      <c r="BZ112">
        <v>221</v>
      </c>
    </row>
    <row r="113" spans="1:78" ht="16.5">
      <c r="A113" s="125" t="str">
        <f t="shared" si="19"/>
        <v>동화운수</v>
      </c>
      <c r="B113" s="126" t="str">
        <f t="shared" si="20"/>
        <v>서인석</v>
      </c>
      <c r="C113" s="127" t="str">
        <f t="shared" si="21"/>
        <v>S</v>
      </c>
      <c r="D113" s="128">
        <f t="shared" si="22"/>
        <v>1.032580031601732</v>
      </c>
      <c r="E113" s="129">
        <f t="shared" si="23"/>
        <v>4018</v>
      </c>
      <c r="F113" s="130" t="str">
        <f t="shared" si="24"/>
        <v>2</v>
      </c>
      <c r="G113" s="131" t="str">
        <f t="shared" si="25"/>
        <v>70바1821</v>
      </c>
      <c r="H113" s="132">
        <f t="shared" si="26"/>
        <v>6</v>
      </c>
      <c r="I113" s="133">
        <f t="shared" si="27"/>
        <v>2563.7939999999999</v>
      </c>
      <c r="J113" s="134">
        <f t="shared" si="28"/>
        <v>4.568303654375756E-3</v>
      </c>
      <c r="K113" s="134">
        <f t="shared" si="29"/>
        <v>0.36490988776392769</v>
      </c>
      <c r="L113" s="134">
        <f t="shared" si="30"/>
        <v>0.23480825682562642</v>
      </c>
      <c r="M113" s="135">
        <f t="shared" si="31"/>
        <v>9.8439999999999994</v>
      </c>
      <c r="N113" s="136">
        <f t="shared" si="32"/>
        <v>0.35104224442369397</v>
      </c>
      <c r="O113" s="136">
        <f t="shared" si="33"/>
        <v>2.1452581603670189</v>
      </c>
      <c r="P113" s="227">
        <f t="shared" si="34"/>
        <v>0</v>
      </c>
      <c r="Q113" s="228">
        <f t="shared" si="35"/>
        <v>9</v>
      </c>
      <c r="R113" s="228">
        <f t="shared" si="36"/>
        <v>55</v>
      </c>
      <c r="T113">
        <v>507</v>
      </c>
      <c r="U113">
        <v>4018</v>
      </c>
      <c r="V113" t="s">
        <v>356</v>
      </c>
      <c r="W113">
        <v>2563.7939999999999</v>
      </c>
      <c r="X113">
        <v>1067.7429999999999</v>
      </c>
      <c r="Y113">
        <v>2.4009999999999998</v>
      </c>
      <c r="Z113">
        <v>9.8439999999999994</v>
      </c>
      <c r="AA113">
        <v>170.305229</v>
      </c>
      <c r="AB113">
        <v>0.77800599999999998</v>
      </c>
      <c r="AC113">
        <v>62.146062000000001</v>
      </c>
      <c r="AD113" s="1">
        <v>602</v>
      </c>
      <c r="AE113">
        <v>9</v>
      </c>
      <c r="AF113">
        <v>55</v>
      </c>
      <c r="AG113">
        <v>65</v>
      </c>
      <c r="AH113">
        <v>15.054112</v>
      </c>
      <c r="AI113">
        <v>18.100000000000001</v>
      </c>
      <c r="AJ113">
        <v>0</v>
      </c>
      <c r="AK113">
        <v>0</v>
      </c>
      <c r="AL113">
        <v>0</v>
      </c>
      <c r="AM113">
        <v>1.032580031601732</v>
      </c>
      <c r="AN113" t="s">
        <v>71</v>
      </c>
      <c r="AO113">
        <v>1761.105</v>
      </c>
      <c r="AP113" t="s">
        <v>970</v>
      </c>
      <c r="AQ113" t="s">
        <v>117</v>
      </c>
      <c r="AR113" t="s">
        <v>119</v>
      </c>
      <c r="AS113" t="s">
        <v>117</v>
      </c>
      <c r="AT113" t="s">
        <v>119</v>
      </c>
      <c r="AU113" t="s">
        <v>464</v>
      </c>
      <c r="AV113" t="s">
        <v>356</v>
      </c>
      <c r="AW113" t="s">
        <v>71</v>
      </c>
      <c r="AX113">
        <v>4018</v>
      </c>
      <c r="AY113" t="s">
        <v>666</v>
      </c>
      <c r="AZ113">
        <v>5</v>
      </c>
      <c r="BA113" t="s">
        <v>780</v>
      </c>
      <c r="BB113">
        <v>6</v>
      </c>
      <c r="BC113">
        <v>1</v>
      </c>
      <c r="BE113" t="s">
        <v>71</v>
      </c>
      <c r="BF113">
        <v>0</v>
      </c>
      <c r="BG113" t="s">
        <v>576</v>
      </c>
      <c r="BI113" t="s">
        <v>117</v>
      </c>
      <c r="BJ113" t="s">
        <v>356</v>
      </c>
      <c r="BK113" t="s">
        <v>71</v>
      </c>
      <c r="BL113">
        <v>1.032580031601732</v>
      </c>
      <c r="BM113">
        <v>4018</v>
      </c>
      <c r="BN113" t="s">
        <v>119</v>
      </c>
      <c r="BO113" t="s">
        <v>464</v>
      </c>
      <c r="BP113">
        <v>6</v>
      </c>
      <c r="BQ113">
        <v>2563.7939999999999</v>
      </c>
      <c r="BR113">
        <v>4.568303654375756E-3</v>
      </c>
      <c r="BS113">
        <v>0.36490988776392769</v>
      </c>
      <c r="BT113">
        <v>0.23480825682562642</v>
      </c>
      <c r="BU113">
        <v>9.8439999999999994</v>
      </c>
      <c r="BV113">
        <v>0.35104224442369397</v>
      </c>
      <c r="BW113">
        <v>2.1452581603670189</v>
      </c>
      <c r="BX113">
        <v>0</v>
      </c>
      <c r="BY113">
        <v>9</v>
      </c>
      <c r="BZ113">
        <v>55</v>
      </c>
    </row>
    <row r="114" spans="1:78" ht="16.5">
      <c r="A114" s="108" t="str">
        <f t="shared" si="19"/>
        <v>동화운수</v>
      </c>
      <c r="B114" s="109" t="str">
        <f t="shared" si="20"/>
        <v>서정철</v>
      </c>
      <c r="C114" s="110" t="str">
        <f t="shared" si="21"/>
        <v>A</v>
      </c>
      <c r="D114" s="111">
        <f t="shared" si="22"/>
        <v>0.98487957857226593</v>
      </c>
      <c r="E114" s="112">
        <f t="shared" si="23"/>
        <v>4955</v>
      </c>
      <c r="F114" s="113" t="str">
        <f t="shared" si="24"/>
        <v>급행95</v>
      </c>
      <c r="G114" s="114" t="str">
        <f t="shared" si="25"/>
        <v>70바1903</v>
      </c>
      <c r="H114" s="115">
        <f t="shared" si="26"/>
        <v>5</v>
      </c>
      <c r="I114" s="116">
        <f t="shared" si="27"/>
        <v>2258.3809999999999</v>
      </c>
      <c r="J114" s="117">
        <f t="shared" si="28"/>
        <v>6.8813147832667678E-3</v>
      </c>
      <c r="K114" s="117">
        <f t="shared" si="29"/>
        <v>0.35444039532516147</v>
      </c>
      <c r="L114" s="117">
        <f t="shared" si="30"/>
        <v>0.15364989344136354</v>
      </c>
      <c r="M114" s="118">
        <f t="shared" si="31"/>
        <v>9.4309999999999992</v>
      </c>
      <c r="N114" s="119">
        <f t="shared" si="32"/>
        <v>0.17711803278543348</v>
      </c>
      <c r="O114" s="119">
        <f t="shared" si="33"/>
        <v>7.704634426166356</v>
      </c>
      <c r="P114" s="229">
        <f t="shared" si="34"/>
        <v>0</v>
      </c>
      <c r="Q114" s="230">
        <f t="shared" si="35"/>
        <v>4</v>
      </c>
      <c r="R114" s="230">
        <f t="shared" si="36"/>
        <v>174</v>
      </c>
      <c r="T114">
        <v>507</v>
      </c>
      <c r="U114">
        <v>4955</v>
      </c>
      <c r="V114" t="s">
        <v>357</v>
      </c>
      <c r="W114">
        <v>2258.3809999999999</v>
      </c>
      <c r="X114">
        <v>857.41300000000001</v>
      </c>
      <c r="Y114">
        <v>2.6339999999999999</v>
      </c>
      <c r="Z114">
        <v>9.4309999999999992</v>
      </c>
      <c r="AA114">
        <v>138.53355500000001</v>
      </c>
      <c r="AB114">
        <v>0.95329299999999995</v>
      </c>
      <c r="AC114">
        <v>49.101888000000002</v>
      </c>
      <c r="AD114" s="1">
        <v>347</v>
      </c>
      <c r="AE114">
        <v>4</v>
      </c>
      <c r="AF114">
        <v>174</v>
      </c>
      <c r="AG114">
        <v>73</v>
      </c>
      <c r="AH114">
        <v>16.302050000000001</v>
      </c>
      <c r="AI114">
        <v>1058.2</v>
      </c>
      <c r="AJ114">
        <v>0</v>
      </c>
      <c r="AK114">
        <v>0</v>
      </c>
      <c r="AL114">
        <v>0</v>
      </c>
      <c r="AM114">
        <v>0.98487957857226593</v>
      </c>
      <c r="AN114" t="s">
        <v>66</v>
      </c>
      <c r="AO114">
        <v>697.69600000000003</v>
      </c>
      <c r="AP114" t="s">
        <v>971</v>
      </c>
      <c r="AQ114" t="s">
        <v>117</v>
      </c>
      <c r="AR114" t="s">
        <v>122</v>
      </c>
      <c r="AS114" t="s">
        <v>117</v>
      </c>
      <c r="AT114" t="s">
        <v>122</v>
      </c>
      <c r="AU114" t="s">
        <v>274</v>
      </c>
      <c r="AV114" t="s">
        <v>357</v>
      </c>
      <c r="AW114" t="s">
        <v>66</v>
      </c>
      <c r="AX114">
        <v>4955</v>
      </c>
      <c r="AY114" t="s">
        <v>680</v>
      </c>
      <c r="AZ114">
        <v>2</v>
      </c>
      <c r="BA114" t="s">
        <v>681</v>
      </c>
      <c r="BB114">
        <v>5</v>
      </c>
      <c r="BC114">
        <v>1</v>
      </c>
      <c r="BE114" t="s">
        <v>68</v>
      </c>
      <c r="BF114">
        <v>1</v>
      </c>
      <c r="BG114" t="s">
        <v>575</v>
      </c>
      <c r="BI114" t="s">
        <v>117</v>
      </c>
      <c r="BJ114" t="s">
        <v>357</v>
      </c>
      <c r="BK114" t="s">
        <v>66</v>
      </c>
      <c r="BL114">
        <v>0.98487957857226593</v>
      </c>
      <c r="BM114">
        <v>4955</v>
      </c>
      <c r="BN114" t="s">
        <v>122</v>
      </c>
      <c r="BO114" t="s">
        <v>274</v>
      </c>
      <c r="BP114">
        <v>5</v>
      </c>
      <c r="BQ114">
        <v>2258.3809999999999</v>
      </c>
      <c r="BR114">
        <v>6.8813147832667678E-3</v>
      </c>
      <c r="BS114">
        <v>0.35444039532516147</v>
      </c>
      <c r="BT114">
        <v>0.15364989344136354</v>
      </c>
      <c r="BU114">
        <v>9.4309999999999992</v>
      </c>
      <c r="BV114">
        <v>0.17711803278543348</v>
      </c>
      <c r="BW114">
        <v>7.704634426166356</v>
      </c>
      <c r="BX114">
        <v>0</v>
      </c>
      <c r="BY114">
        <v>4</v>
      </c>
      <c r="BZ114">
        <v>174</v>
      </c>
    </row>
    <row r="115" spans="1:78" ht="16.5">
      <c r="A115" s="125" t="str">
        <f t="shared" si="19"/>
        <v>동화운수</v>
      </c>
      <c r="B115" s="126" t="str">
        <f t="shared" si="20"/>
        <v>선형래</v>
      </c>
      <c r="C115" s="127" t="str">
        <f t="shared" si="21"/>
        <v>F</v>
      </c>
      <c r="D115" s="128">
        <f t="shared" si="22"/>
        <v>0.79475858783474984</v>
      </c>
      <c r="E115" s="129">
        <f t="shared" si="23"/>
        <v>7739</v>
      </c>
      <c r="F115" s="130" t="str">
        <f t="shared" si="24"/>
        <v>10</v>
      </c>
      <c r="G115" s="131" t="str">
        <f t="shared" si="25"/>
        <v>70바1859</v>
      </c>
      <c r="H115" s="132">
        <f t="shared" si="26"/>
        <v>2</v>
      </c>
      <c r="I115" s="133">
        <f t="shared" si="27"/>
        <v>2659.4340000000002</v>
      </c>
      <c r="J115" s="134">
        <f t="shared" si="28"/>
        <v>1.427976813925998E-2</v>
      </c>
      <c r="K115" s="134">
        <f t="shared" si="29"/>
        <v>0.33635066195281133</v>
      </c>
      <c r="L115" s="134">
        <f t="shared" si="30"/>
        <v>0.13649520913096544</v>
      </c>
      <c r="M115" s="135">
        <f t="shared" si="31"/>
        <v>12.788</v>
      </c>
      <c r="N115" s="136">
        <f t="shared" si="32"/>
        <v>0.75203971972983719</v>
      </c>
      <c r="O115" s="136">
        <f t="shared" si="33"/>
        <v>7.6332031552578474</v>
      </c>
      <c r="P115" s="227">
        <f t="shared" si="34"/>
        <v>12</v>
      </c>
      <c r="Q115" s="228">
        <f t="shared" si="35"/>
        <v>20</v>
      </c>
      <c r="R115" s="228">
        <f t="shared" si="36"/>
        <v>203</v>
      </c>
      <c r="T115">
        <v>507</v>
      </c>
      <c r="U115">
        <v>7739</v>
      </c>
      <c r="V115" t="s">
        <v>358</v>
      </c>
      <c r="W115">
        <v>2659.4340000000002</v>
      </c>
      <c r="X115">
        <v>1306.3579999999999</v>
      </c>
      <c r="Y115">
        <v>2.036</v>
      </c>
      <c r="Z115">
        <v>12.788</v>
      </c>
      <c r="AA115">
        <v>168.767166</v>
      </c>
      <c r="AB115">
        <v>2.4099560000000002</v>
      </c>
      <c r="AC115">
        <v>56.764947999999997</v>
      </c>
      <c r="AD115" s="1">
        <v>363</v>
      </c>
      <c r="AE115">
        <v>20</v>
      </c>
      <c r="AF115">
        <v>203</v>
      </c>
      <c r="AG115">
        <v>80</v>
      </c>
      <c r="AH115">
        <v>15.758005000000001</v>
      </c>
      <c r="AI115">
        <v>213.9</v>
      </c>
      <c r="AJ115">
        <v>0</v>
      </c>
      <c r="AK115">
        <v>12</v>
      </c>
      <c r="AL115">
        <v>5526</v>
      </c>
      <c r="AM115">
        <v>0.79475858783474984</v>
      </c>
      <c r="AN115" t="s">
        <v>70</v>
      </c>
      <c r="AO115">
        <v>2467.0160000000001</v>
      </c>
      <c r="AP115" t="s">
        <v>972</v>
      </c>
      <c r="AQ115" t="s">
        <v>117</v>
      </c>
      <c r="AR115" t="s">
        <v>118</v>
      </c>
      <c r="AS115" t="s">
        <v>117</v>
      </c>
      <c r="AT115" t="s">
        <v>118</v>
      </c>
      <c r="AU115" t="s">
        <v>174</v>
      </c>
      <c r="AV115" t="s">
        <v>358</v>
      </c>
      <c r="AW115" t="s">
        <v>70</v>
      </c>
      <c r="AX115">
        <v>7739</v>
      </c>
      <c r="AY115" t="s">
        <v>661</v>
      </c>
      <c r="AZ115">
        <v>1</v>
      </c>
      <c r="BA115" t="s">
        <v>175</v>
      </c>
      <c r="BB115">
        <v>2</v>
      </c>
      <c r="BC115">
        <v>1</v>
      </c>
      <c r="BE115" t="s">
        <v>70</v>
      </c>
      <c r="BF115">
        <v>0</v>
      </c>
      <c r="BG115" t="s">
        <v>576</v>
      </c>
      <c r="BI115" t="s">
        <v>117</v>
      </c>
      <c r="BJ115" t="s">
        <v>358</v>
      </c>
      <c r="BK115" t="s">
        <v>70</v>
      </c>
      <c r="BL115">
        <v>0.79475858783474984</v>
      </c>
      <c r="BM115">
        <v>7739</v>
      </c>
      <c r="BN115" t="s">
        <v>118</v>
      </c>
      <c r="BO115" t="s">
        <v>174</v>
      </c>
      <c r="BP115">
        <v>2</v>
      </c>
      <c r="BQ115">
        <v>2659.4340000000002</v>
      </c>
      <c r="BR115">
        <v>1.427976813925998E-2</v>
      </c>
      <c r="BS115">
        <v>0.33635066195281133</v>
      </c>
      <c r="BT115">
        <v>0.13649520913096544</v>
      </c>
      <c r="BU115">
        <v>12.788</v>
      </c>
      <c r="BV115">
        <v>0.75203971972983719</v>
      </c>
      <c r="BW115">
        <v>7.6332031552578474</v>
      </c>
      <c r="BX115">
        <v>12</v>
      </c>
      <c r="BY115">
        <v>20</v>
      </c>
      <c r="BZ115">
        <v>203</v>
      </c>
    </row>
    <row r="116" spans="1:78" ht="16.5">
      <c r="A116" s="108" t="str">
        <f t="shared" si="19"/>
        <v>동화운수</v>
      </c>
      <c r="B116" s="109" t="str">
        <f t="shared" si="20"/>
        <v>손홍섭</v>
      </c>
      <c r="C116" s="110" t="str">
        <f t="shared" si="21"/>
        <v>D</v>
      </c>
      <c r="D116" s="111">
        <f t="shared" si="22"/>
        <v>0.8420871126270193</v>
      </c>
      <c r="E116" s="112">
        <f t="shared" si="23"/>
        <v>5014</v>
      </c>
      <c r="F116" s="113" t="str">
        <f t="shared" si="24"/>
        <v>45</v>
      </c>
      <c r="G116" s="114" t="str">
        <f t="shared" si="25"/>
        <v>70바1813</v>
      </c>
      <c r="H116" s="115">
        <f t="shared" si="26"/>
        <v>9</v>
      </c>
      <c r="I116" s="116">
        <f t="shared" si="27"/>
        <v>2772.1279999999997</v>
      </c>
      <c r="J116" s="117">
        <f t="shared" si="28"/>
        <v>1.0785109445807609E-2</v>
      </c>
      <c r="K116" s="117">
        <f t="shared" si="29"/>
        <v>0.37136206009087203</v>
      </c>
      <c r="L116" s="117">
        <f t="shared" si="30"/>
        <v>7.791847995474957E-2</v>
      </c>
      <c r="M116" s="118">
        <f t="shared" si="31"/>
        <v>15.064</v>
      </c>
      <c r="N116" s="119">
        <f t="shared" si="32"/>
        <v>0.14429348139768439</v>
      </c>
      <c r="O116" s="119">
        <f t="shared" si="33"/>
        <v>24.746332059702873</v>
      </c>
      <c r="P116" s="229">
        <f t="shared" si="34"/>
        <v>3</v>
      </c>
      <c r="Q116" s="230">
        <f t="shared" si="35"/>
        <v>4</v>
      </c>
      <c r="R116" s="230">
        <f t="shared" si="36"/>
        <v>686</v>
      </c>
      <c r="T116">
        <v>507</v>
      </c>
      <c r="U116">
        <v>5014</v>
      </c>
      <c r="V116" t="s">
        <v>554</v>
      </c>
      <c r="W116">
        <v>2772.1280000000002</v>
      </c>
      <c r="X116">
        <v>1403.2619999999999</v>
      </c>
      <c r="Y116">
        <v>1.9750000000000001</v>
      </c>
      <c r="Z116">
        <v>15.064</v>
      </c>
      <c r="AA116">
        <v>174.56744499999999</v>
      </c>
      <c r="AB116">
        <v>1.8827290000000001</v>
      </c>
      <c r="AC116">
        <v>64.827725999999998</v>
      </c>
      <c r="AD116" s="1">
        <v>216</v>
      </c>
      <c r="AE116">
        <v>4</v>
      </c>
      <c r="AF116">
        <v>686</v>
      </c>
      <c r="AG116">
        <v>68</v>
      </c>
      <c r="AH116">
        <v>15.879982</v>
      </c>
      <c r="AI116">
        <v>51.8</v>
      </c>
      <c r="AJ116">
        <v>0</v>
      </c>
      <c r="AK116">
        <v>3</v>
      </c>
      <c r="AL116">
        <v>456</v>
      </c>
      <c r="AM116">
        <v>0.8420871126270193</v>
      </c>
      <c r="AN116" t="s">
        <v>67</v>
      </c>
      <c r="AO116">
        <v>695.31</v>
      </c>
      <c r="AP116" t="s">
        <v>973</v>
      </c>
      <c r="AQ116" t="s">
        <v>117</v>
      </c>
      <c r="AR116" t="s">
        <v>121</v>
      </c>
      <c r="AS116" t="s">
        <v>117</v>
      </c>
      <c r="AT116" t="s">
        <v>121</v>
      </c>
      <c r="AU116" t="s">
        <v>234</v>
      </c>
      <c r="AV116" t="s">
        <v>554</v>
      </c>
      <c r="AW116" t="s">
        <v>67</v>
      </c>
      <c r="AX116">
        <v>5014</v>
      </c>
      <c r="AY116" t="s">
        <v>672</v>
      </c>
      <c r="AZ116">
        <v>4</v>
      </c>
      <c r="BA116" t="s">
        <v>466</v>
      </c>
      <c r="BB116">
        <v>9</v>
      </c>
      <c r="BC116">
        <v>1</v>
      </c>
      <c r="BE116" t="s">
        <v>70</v>
      </c>
      <c r="BF116">
        <v>1</v>
      </c>
      <c r="BG116" t="s">
        <v>575</v>
      </c>
      <c r="BI116" t="s">
        <v>117</v>
      </c>
      <c r="BJ116" t="s">
        <v>554</v>
      </c>
      <c r="BK116" t="s">
        <v>67</v>
      </c>
      <c r="BL116">
        <v>0.8420871126270193</v>
      </c>
      <c r="BM116">
        <v>5014</v>
      </c>
      <c r="BN116" t="s">
        <v>121</v>
      </c>
      <c r="BO116" t="s">
        <v>234</v>
      </c>
      <c r="BP116">
        <v>9</v>
      </c>
      <c r="BQ116">
        <v>2772.1279999999997</v>
      </c>
      <c r="BR116">
        <v>1.0785109445807609E-2</v>
      </c>
      <c r="BS116">
        <v>0.37136206009087203</v>
      </c>
      <c r="BT116">
        <v>7.7918479954749556E-2</v>
      </c>
      <c r="BU116">
        <v>15.064</v>
      </c>
      <c r="BV116">
        <v>0.14429348139768439</v>
      </c>
      <c r="BW116">
        <v>24.746332059702873</v>
      </c>
      <c r="BX116">
        <v>3</v>
      </c>
      <c r="BY116">
        <v>4</v>
      </c>
      <c r="BZ116">
        <v>686</v>
      </c>
    </row>
    <row r="117" spans="1:78" ht="16.5">
      <c r="A117" s="125" t="str">
        <f t="shared" si="19"/>
        <v>동화운수</v>
      </c>
      <c r="B117" s="126" t="str">
        <f t="shared" si="20"/>
        <v>송병상</v>
      </c>
      <c r="C117" s="127" t="str">
        <f t="shared" si="21"/>
        <v>S</v>
      </c>
      <c r="D117" s="128">
        <f t="shared" si="22"/>
        <v>1.114662879341392</v>
      </c>
      <c r="E117" s="129">
        <f t="shared" si="23"/>
        <v>9326</v>
      </c>
      <c r="F117" s="130" t="str">
        <f t="shared" si="24"/>
        <v>2-1</v>
      </c>
      <c r="G117" s="131" t="str">
        <f t="shared" si="25"/>
        <v>70바1865</v>
      </c>
      <c r="H117" s="132">
        <f t="shared" si="26"/>
        <v>3</v>
      </c>
      <c r="I117" s="133">
        <f t="shared" si="27"/>
        <v>5862.8119999999999</v>
      </c>
      <c r="J117" s="134">
        <f t="shared" si="28"/>
        <v>3.2477903745851979E-3</v>
      </c>
      <c r="K117" s="134">
        <f t="shared" si="29"/>
        <v>0.26610797505331857</v>
      </c>
      <c r="L117" s="134">
        <f t="shared" si="30"/>
        <v>0.17363681455247074</v>
      </c>
      <c r="M117" s="135">
        <f t="shared" si="31"/>
        <v>7.1639999999999997</v>
      </c>
      <c r="N117" s="136">
        <f t="shared" si="32"/>
        <v>0.30701990785309169</v>
      </c>
      <c r="O117" s="136">
        <f t="shared" si="33"/>
        <v>0.51169984642181943</v>
      </c>
      <c r="P117" s="227">
        <f t="shared" si="34"/>
        <v>0</v>
      </c>
      <c r="Q117" s="228">
        <f t="shared" si="35"/>
        <v>18</v>
      </c>
      <c r="R117" s="228">
        <f t="shared" si="36"/>
        <v>30</v>
      </c>
      <c r="T117">
        <v>507</v>
      </c>
      <c r="U117">
        <v>9326</v>
      </c>
      <c r="V117" t="s">
        <v>359</v>
      </c>
      <c r="W117">
        <v>5862.8119999999999</v>
      </c>
      <c r="X117">
        <v>1955.5</v>
      </c>
      <c r="Y117">
        <v>2.9980000000000002</v>
      </c>
      <c r="Z117">
        <v>7.1639999999999997</v>
      </c>
      <c r="AA117">
        <v>317.42257999999998</v>
      </c>
      <c r="AB117">
        <v>1.0309219999999999</v>
      </c>
      <c r="AC117">
        <v>84.468680000000006</v>
      </c>
      <c r="AD117" s="1">
        <v>1018</v>
      </c>
      <c r="AE117">
        <v>18</v>
      </c>
      <c r="AF117">
        <v>30</v>
      </c>
      <c r="AG117">
        <v>59</v>
      </c>
      <c r="AH117">
        <v>18.470053</v>
      </c>
      <c r="AI117">
        <v>0</v>
      </c>
      <c r="AJ117">
        <v>0</v>
      </c>
      <c r="AK117">
        <v>0</v>
      </c>
      <c r="AL117">
        <v>0</v>
      </c>
      <c r="AM117">
        <v>1.114662879341392</v>
      </c>
      <c r="AN117" t="s">
        <v>71</v>
      </c>
      <c r="AO117">
        <v>5500.5959999999995</v>
      </c>
      <c r="AP117" t="s">
        <v>974</v>
      </c>
      <c r="AQ117" t="s">
        <v>117</v>
      </c>
      <c r="AR117" t="s">
        <v>120</v>
      </c>
      <c r="AS117" t="s">
        <v>117</v>
      </c>
      <c r="AT117" t="s">
        <v>120</v>
      </c>
      <c r="AU117" t="s">
        <v>223</v>
      </c>
      <c r="AV117" t="s">
        <v>359</v>
      </c>
      <c r="AW117" t="s">
        <v>71</v>
      </c>
      <c r="AX117">
        <v>9326</v>
      </c>
      <c r="AY117" t="s">
        <v>675</v>
      </c>
      <c r="AZ117">
        <v>2</v>
      </c>
      <c r="BA117" t="s">
        <v>590</v>
      </c>
      <c r="BB117">
        <v>3</v>
      </c>
      <c r="BC117">
        <v>1</v>
      </c>
      <c r="BE117" t="s">
        <v>71</v>
      </c>
      <c r="BF117">
        <v>0</v>
      </c>
      <c r="BG117" t="s">
        <v>576</v>
      </c>
      <c r="BI117" t="s">
        <v>117</v>
      </c>
      <c r="BJ117" t="s">
        <v>359</v>
      </c>
      <c r="BK117" t="s">
        <v>71</v>
      </c>
      <c r="BL117">
        <v>1.114662879341392</v>
      </c>
      <c r="BM117">
        <v>9326</v>
      </c>
      <c r="BN117" t="s">
        <v>120</v>
      </c>
      <c r="BO117" t="s">
        <v>223</v>
      </c>
      <c r="BP117">
        <v>3</v>
      </c>
      <c r="BQ117">
        <v>5862.8119999999999</v>
      </c>
      <c r="BR117">
        <v>3.2477903745851979E-3</v>
      </c>
      <c r="BS117">
        <v>0.26610797505331857</v>
      </c>
      <c r="BT117">
        <v>0.17363681455247074</v>
      </c>
      <c r="BU117">
        <v>7.1639999999999997</v>
      </c>
      <c r="BV117">
        <v>0.30701990785309169</v>
      </c>
      <c r="BW117">
        <v>0.51169984642181943</v>
      </c>
      <c r="BX117">
        <v>0</v>
      </c>
      <c r="BY117">
        <v>18</v>
      </c>
      <c r="BZ117">
        <v>30</v>
      </c>
    </row>
    <row r="118" spans="1:78" ht="16.5">
      <c r="A118" s="108" t="str">
        <f t="shared" si="19"/>
        <v>동화운수</v>
      </c>
      <c r="B118" s="109" t="str">
        <f t="shared" si="20"/>
        <v>송승국</v>
      </c>
      <c r="C118" s="110" t="str">
        <f t="shared" si="21"/>
        <v>S</v>
      </c>
      <c r="D118" s="111">
        <f t="shared" si="22"/>
        <v>1.0387624149520371</v>
      </c>
      <c r="E118" s="112">
        <f t="shared" si="23"/>
        <v>8949</v>
      </c>
      <c r="F118" s="113" t="str">
        <f t="shared" si="24"/>
        <v>45</v>
      </c>
      <c r="G118" s="114" t="str">
        <f t="shared" si="25"/>
        <v>70바1818</v>
      </c>
      <c r="H118" s="115">
        <f t="shared" si="26"/>
        <v>6</v>
      </c>
      <c r="I118" s="116">
        <f t="shared" si="27"/>
        <v>2381.1790000000001</v>
      </c>
      <c r="J118" s="117">
        <f t="shared" si="28"/>
        <v>2.8163529732734022E-3</v>
      </c>
      <c r="K118" s="117">
        <f t="shared" si="29"/>
        <v>0.33712305727952152</v>
      </c>
      <c r="L118" s="117">
        <f t="shared" si="30"/>
        <v>0.22677841523043835</v>
      </c>
      <c r="M118" s="118">
        <f t="shared" si="31"/>
        <v>9.43</v>
      </c>
      <c r="N118" s="119">
        <f t="shared" si="32"/>
        <v>0.16798401128180618</v>
      </c>
      <c r="O118" s="119">
        <f t="shared" si="33"/>
        <v>9.9950486712674689</v>
      </c>
      <c r="P118" s="229">
        <f t="shared" si="34"/>
        <v>0</v>
      </c>
      <c r="Q118" s="230">
        <f t="shared" si="35"/>
        <v>4</v>
      </c>
      <c r="R118" s="230">
        <f t="shared" si="36"/>
        <v>238</v>
      </c>
      <c r="T118">
        <v>507</v>
      </c>
      <c r="U118">
        <v>8949</v>
      </c>
      <c r="V118" t="s">
        <v>360</v>
      </c>
      <c r="W118">
        <v>2381.1790000000001</v>
      </c>
      <c r="X118">
        <v>947.24300000000005</v>
      </c>
      <c r="Y118">
        <v>2.5139999999999998</v>
      </c>
      <c r="Z118">
        <v>9.43</v>
      </c>
      <c r="AA118">
        <v>147.83161200000001</v>
      </c>
      <c r="AB118">
        <v>0.41634599999999999</v>
      </c>
      <c r="AC118">
        <v>49.837445000000002</v>
      </c>
      <c r="AD118" s="1">
        <v>540</v>
      </c>
      <c r="AE118">
        <v>4</v>
      </c>
      <c r="AF118">
        <v>238</v>
      </c>
      <c r="AG118">
        <v>69</v>
      </c>
      <c r="AH118">
        <v>16.107372999999999</v>
      </c>
      <c r="AI118">
        <v>38.799999999999997</v>
      </c>
      <c r="AJ118">
        <v>0</v>
      </c>
      <c r="AK118">
        <v>0</v>
      </c>
      <c r="AL118">
        <v>0</v>
      </c>
      <c r="AM118">
        <v>1.0387624149520371</v>
      </c>
      <c r="AN118" t="s">
        <v>71</v>
      </c>
      <c r="AO118">
        <v>1796.163</v>
      </c>
      <c r="AP118" t="s">
        <v>975</v>
      </c>
      <c r="AQ118" t="s">
        <v>117</v>
      </c>
      <c r="AR118" t="s">
        <v>121</v>
      </c>
      <c r="AS118" t="s">
        <v>117</v>
      </c>
      <c r="AT118" t="s">
        <v>121</v>
      </c>
      <c r="AU118" t="s">
        <v>235</v>
      </c>
      <c r="AV118" t="s">
        <v>360</v>
      </c>
      <c r="AW118" t="s">
        <v>71</v>
      </c>
      <c r="AX118">
        <v>8949</v>
      </c>
      <c r="AY118" t="s">
        <v>649</v>
      </c>
      <c r="AZ118">
        <v>4</v>
      </c>
      <c r="BA118" t="s">
        <v>650</v>
      </c>
      <c r="BB118">
        <v>6</v>
      </c>
      <c r="BC118">
        <v>1</v>
      </c>
      <c r="BE118" t="s">
        <v>71</v>
      </c>
      <c r="BF118">
        <v>0</v>
      </c>
      <c r="BG118" t="s">
        <v>576</v>
      </c>
      <c r="BI118" t="s">
        <v>117</v>
      </c>
      <c r="BJ118" t="s">
        <v>360</v>
      </c>
      <c r="BK118" t="s">
        <v>71</v>
      </c>
      <c r="BL118">
        <v>1.0387624149520371</v>
      </c>
      <c r="BM118">
        <v>8949</v>
      </c>
      <c r="BN118" t="s">
        <v>121</v>
      </c>
      <c r="BO118" t="s">
        <v>235</v>
      </c>
      <c r="BP118">
        <v>6</v>
      </c>
      <c r="BQ118">
        <v>2381.1790000000001</v>
      </c>
      <c r="BR118">
        <v>2.8163529732734022E-3</v>
      </c>
      <c r="BS118">
        <v>0.33712305727952152</v>
      </c>
      <c r="BT118">
        <v>0.22677841523043835</v>
      </c>
      <c r="BU118">
        <v>9.43</v>
      </c>
      <c r="BV118">
        <v>0.16798401128180618</v>
      </c>
      <c r="BW118">
        <v>9.9950486712674689</v>
      </c>
      <c r="BX118">
        <v>0</v>
      </c>
      <c r="BY118">
        <v>4</v>
      </c>
      <c r="BZ118">
        <v>238</v>
      </c>
    </row>
    <row r="119" spans="1:78" ht="16.5">
      <c r="A119" s="125" t="str">
        <f t="shared" si="19"/>
        <v>동화운수</v>
      </c>
      <c r="B119" s="126" t="str">
        <f t="shared" si="20"/>
        <v>송인실</v>
      </c>
      <c r="C119" s="127" t="str">
        <f t="shared" si="21"/>
        <v>S</v>
      </c>
      <c r="D119" s="128">
        <f t="shared" si="22"/>
        <v>1.0118518518518518</v>
      </c>
      <c r="E119" s="129">
        <f t="shared" si="23"/>
        <v>1868</v>
      </c>
      <c r="F119" s="130" t="str">
        <f t="shared" si="24"/>
        <v>급행95</v>
      </c>
      <c r="G119" s="131" t="str">
        <f t="shared" si="25"/>
        <v>70바1804</v>
      </c>
      <c r="H119" s="132">
        <f t="shared" si="26"/>
        <v>1</v>
      </c>
      <c r="I119" s="133">
        <f t="shared" si="27"/>
        <v>2665.7919999999999</v>
      </c>
      <c r="J119" s="134">
        <f t="shared" si="28"/>
        <v>1.3878891010752143E-2</v>
      </c>
      <c r="K119" s="134">
        <f t="shared" si="29"/>
        <v>0.34147976644049577</v>
      </c>
      <c r="L119" s="134">
        <f t="shared" si="30"/>
        <v>0.12341548027753103</v>
      </c>
      <c r="M119" s="135">
        <f t="shared" si="31"/>
        <v>9.2170000000000005</v>
      </c>
      <c r="N119" s="136">
        <f t="shared" si="32"/>
        <v>0.26258612825006605</v>
      </c>
      <c r="O119" s="136">
        <f t="shared" si="33"/>
        <v>8.1776822797877706</v>
      </c>
      <c r="P119" s="227">
        <f t="shared" si="34"/>
        <v>0</v>
      </c>
      <c r="Q119" s="228">
        <f t="shared" si="35"/>
        <v>7</v>
      </c>
      <c r="R119" s="228">
        <f t="shared" si="36"/>
        <v>218</v>
      </c>
      <c r="T119">
        <v>507</v>
      </c>
      <c r="U119">
        <v>1868</v>
      </c>
      <c r="V119" t="s">
        <v>541</v>
      </c>
      <c r="W119">
        <v>2665.7919999999999</v>
      </c>
      <c r="X119">
        <v>975.65599999999995</v>
      </c>
      <c r="Y119">
        <v>2.7320000000000002</v>
      </c>
      <c r="Z119">
        <v>9.2170000000000005</v>
      </c>
      <c r="AA119">
        <v>156.78882400000001</v>
      </c>
      <c r="AB119">
        <v>2.1760549999999999</v>
      </c>
      <c r="AC119">
        <v>53.540210999999999</v>
      </c>
      <c r="AD119" s="1">
        <v>329</v>
      </c>
      <c r="AE119">
        <v>7</v>
      </c>
      <c r="AF119">
        <v>218</v>
      </c>
      <c r="AG119">
        <v>71</v>
      </c>
      <c r="AH119">
        <v>17.002435999999999</v>
      </c>
      <c r="AI119">
        <v>720.8</v>
      </c>
      <c r="AJ119">
        <v>0</v>
      </c>
      <c r="AK119">
        <v>0</v>
      </c>
      <c r="AL119">
        <v>0</v>
      </c>
      <c r="AM119">
        <v>1.0118518518518518</v>
      </c>
      <c r="AN119" t="s">
        <v>71</v>
      </c>
      <c r="AO119">
        <v>2665.7919999999999</v>
      </c>
      <c r="AP119" t="s">
        <v>976</v>
      </c>
      <c r="AQ119" t="s">
        <v>117</v>
      </c>
      <c r="AR119" t="s">
        <v>122</v>
      </c>
      <c r="AS119" t="s">
        <v>117</v>
      </c>
      <c r="AT119" t="s">
        <v>122</v>
      </c>
      <c r="AU119" t="s">
        <v>268</v>
      </c>
      <c r="AV119" t="s">
        <v>541</v>
      </c>
      <c r="AW119" t="s">
        <v>71</v>
      </c>
      <c r="AX119">
        <v>1868</v>
      </c>
      <c r="AY119" t="s">
        <v>710</v>
      </c>
      <c r="AZ119">
        <v>5</v>
      </c>
      <c r="BA119" t="s">
        <v>977</v>
      </c>
      <c r="BB119">
        <v>1</v>
      </c>
      <c r="BC119">
        <v>1</v>
      </c>
      <c r="BE119" t="s">
        <v>68</v>
      </c>
      <c r="BF119">
        <v>2</v>
      </c>
      <c r="BG119" t="s">
        <v>575</v>
      </c>
      <c r="BI119" t="s">
        <v>117</v>
      </c>
      <c r="BJ119" t="s">
        <v>541</v>
      </c>
      <c r="BK119" t="s">
        <v>71</v>
      </c>
      <c r="BL119">
        <v>1.0118518518518518</v>
      </c>
      <c r="BM119">
        <v>1868</v>
      </c>
      <c r="BN119" t="s">
        <v>122</v>
      </c>
      <c r="BO119" t="s">
        <v>268</v>
      </c>
      <c r="BP119">
        <v>1</v>
      </c>
      <c r="BQ119">
        <v>2665.7919999999999</v>
      </c>
      <c r="BR119">
        <v>1.3878891010752143E-2</v>
      </c>
      <c r="BS119">
        <v>0.34147976644049577</v>
      </c>
      <c r="BT119">
        <v>0.12341548027753103</v>
      </c>
      <c r="BU119">
        <v>9.2170000000000005</v>
      </c>
      <c r="BV119">
        <v>0.26258612825006605</v>
      </c>
      <c r="BW119">
        <v>8.1776822797877706</v>
      </c>
      <c r="BX119">
        <v>0</v>
      </c>
      <c r="BY119">
        <v>7</v>
      </c>
      <c r="BZ119">
        <v>218</v>
      </c>
    </row>
    <row r="120" spans="1:78" ht="16.5">
      <c r="A120" s="108" t="str">
        <f t="shared" si="19"/>
        <v>동화운수</v>
      </c>
      <c r="B120" s="109" t="str">
        <f t="shared" si="20"/>
        <v>송태민</v>
      </c>
      <c r="C120" s="110" t="str">
        <f t="shared" si="21"/>
        <v>S</v>
      </c>
      <c r="D120" s="111">
        <f t="shared" si="22"/>
        <v>1.1703846153846154</v>
      </c>
      <c r="E120" s="112">
        <f t="shared" si="23"/>
        <v>1889</v>
      </c>
      <c r="F120" s="113" t="str">
        <f t="shared" si="24"/>
        <v>2-1</v>
      </c>
      <c r="G120" s="114" t="str">
        <f t="shared" si="25"/>
        <v>70바1866</v>
      </c>
      <c r="H120" s="115">
        <f t="shared" si="26"/>
        <v>1</v>
      </c>
      <c r="I120" s="116">
        <f t="shared" si="27"/>
        <v>5434.4620000000004</v>
      </c>
      <c r="J120" s="117">
        <f t="shared" si="28"/>
        <v>2.1913396119492613E-3</v>
      </c>
      <c r="K120" s="117">
        <f t="shared" si="29"/>
        <v>0.27655105007358466</v>
      </c>
      <c r="L120" s="117">
        <f t="shared" si="30"/>
        <v>0.15088890123806181</v>
      </c>
      <c r="M120" s="118">
        <f t="shared" si="31"/>
        <v>6.6310000000000002</v>
      </c>
      <c r="N120" s="119">
        <f t="shared" si="32"/>
        <v>3.6802171033673614E-2</v>
      </c>
      <c r="O120" s="119">
        <f t="shared" si="33"/>
        <v>2.0241194068520487</v>
      </c>
      <c r="P120" s="229">
        <f t="shared" si="34"/>
        <v>0</v>
      </c>
      <c r="Q120" s="230">
        <f t="shared" si="35"/>
        <v>2</v>
      </c>
      <c r="R120" s="230">
        <f t="shared" si="36"/>
        <v>110</v>
      </c>
      <c r="T120">
        <v>507</v>
      </c>
      <c r="U120">
        <v>1889</v>
      </c>
      <c r="V120" t="s">
        <v>361</v>
      </c>
      <c r="W120">
        <v>5434.4620000000004</v>
      </c>
      <c r="X120">
        <v>1785.8240000000001</v>
      </c>
      <c r="Y120">
        <v>3.0430000000000001</v>
      </c>
      <c r="Z120">
        <v>6.6310000000000002</v>
      </c>
      <c r="AA120">
        <v>305.18318399999998</v>
      </c>
      <c r="AB120">
        <v>0.66876000000000002</v>
      </c>
      <c r="AC120">
        <v>84.39873</v>
      </c>
      <c r="AD120" s="1">
        <v>820</v>
      </c>
      <c r="AE120">
        <v>2</v>
      </c>
      <c r="AF120">
        <v>110</v>
      </c>
      <c r="AG120">
        <v>63</v>
      </c>
      <c r="AH120">
        <v>17.807213000000001</v>
      </c>
      <c r="AI120">
        <v>0</v>
      </c>
      <c r="AJ120">
        <v>0</v>
      </c>
      <c r="AK120">
        <v>0</v>
      </c>
      <c r="AL120">
        <v>0</v>
      </c>
      <c r="AM120">
        <v>1.1703846153846154</v>
      </c>
      <c r="AN120" t="s">
        <v>71</v>
      </c>
      <c r="AO120">
        <v>5434.4620000000004</v>
      </c>
      <c r="AP120" t="s">
        <v>978</v>
      </c>
      <c r="AQ120" t="s">
        <v>117</v>
      </c>
      <c r="AR120" t="s">
        <v>120</v>
      </c>
      <c r="AS120" t="s">
        <v>117</v>
      </c>
      <c r="AT120" t="s">
        <v>120</v>
      </c>
      <c r="AU120" t="s">
        <v>224</v>
      </c>
      <c r="AV120" t="s">
        <v>361</v>
      </c>
      <c r="AW120" t="s">
        <v>71</v>
      </c>
      <c r="AX120">
        <v>1889</v>
      </c>
      <c r="AY120" t="s">
        <v>675</v>
      </c>
      <c r="AZ120">
        <v>1</v>
      </c>
      <c r="BA120" t="s">
        <v>591</v>
      </c>
      <c r="BB120">
        <v>1</v>
      </c>
      <c r="BC120">
        <v>1</v>
      </c>
      <c r="BE120" t="s">
        <v>71</v>
      </c>
      <c r="BF120">
        <v>0</v>
      </c>
      <c r="BG120" t="s">
        <v>576</v>
      </c>
      <c r="BI120" t="s">
        <v>117</v>
      </c>
      <c r="BJ120" t="s">
        <v>361</v>
      </c>
      <c r="BK120" t="s">
        <v>71</v>
      </c>
      <c r="BL120">
        <v>1.1703846153846154</v>
      </c>
      <c r="BM120">
        <v>1889</v>
      </c>
      <c r="BN120" t="s">
        <v>120</v>
      </c>
      <c r="BO120" t="s">
        <v>224</v>
      </c>
      <c r="BP120">
        <v>1</v>
      </c>
      <c r="BQ120">
        <v>5434.4620000000004</v>
      </c>
      <c r="BR120">
        <v>2.1913396119492613E-3</v>
      </c>
      <c r="BS120">
        <v>0.27655105007358466</v>
      </c>
      <c r="BT120">
        <v>0.15088890123806181</v>
      </c>
      <c r="BU120">
        <v>6.6310000000000002</v>
      </c>
      <c r="BV120">
        <v>3.6802171033673614E-2</v>
      </c>
      <c r="BW120">
        <v>2.0241194068520487</v>
      </c>
      <c r="BX120">
        <v>0</v>
      </c>
      <c r="BY120">
        <v>2</v>
      </c>
      <c r="BZ120">
        <v>110</v>
      </c>
    </row>
    <row r="121" spans="1:78" ht="16.5">
      <c r="A121" s="125" t="str">
        <f t="shared" si="19"/>
        <v>동화운수</v>
      </c>
      <c r="B121" s="126" t="str">
        <f t="shared" si="20"/>
        <v>송태호</v>
      </c>
      <c r="C121" s="127" t="str">
        <f t="shared" si="21"/>
        <v>D</v>
      </c>
      <c r="D121" s="128">
        <f t="shared" si="22"/>
        <v>0.80880686159237658</v>
      </c>
      <c r="E121" s="129">
        <f t="shared" si="23"/>
        <v>9478</v>
      </c>
      <c r="F121" s="130" t="str">
        <f t="shared" si="24"/>
        <v>2-1</v>
      </c>
      <c r="G121" s="131" t="str">
        <f t="shared" si="25"/>
        <v>70바1866</v>
      </c>
      <c r="H121" s="132">
        <f t="shared" si="26"/>
        <v>15</v>
      </c>
      <c r="I121" s="133">
        <f t="shared" si="27"/>
        <v>3164.9590000000003</v>
      </c>
      <c r="J121" s="134">
        <f t="shared" si="28"/>
        <v>6.3392739442824104E-3</v>
      </c>
      <c r="K121" s="134">
        <f t="shared" si="29"/>
        <v>0.34518354287591363</v>
      </c>
      <c r="L121" s="134">
        <f t="shared" si="30"/>
        <v>0.25655940566686641</v>
      </c>
      <c r="M121" s="135">
        <f t="shared" si="31"/>
        <v>13.111000000000001</v>
      </c>
      <c r="N121" s="136">
        <f t="shared" si="32"/>
        <v>0.12638394367825934</v>
      </c>
      <c r="O121" s="136">
        <f t="shared" si="33"/>
        <v>5.7188734514412349</v>
      </c>
      <c r="P121" s="227">
        <f t="shared" si="34"/>
        <v>0</v>
      </c>
      <c r="Q121" s="228">
        <f t="shared" si="35"/>
        <v>4</v>
      </c>
      <c r="R121" s="228">
        <f t="shared" si="36"/>
        <v>181</v>
      </c>
      <c r="T121">
        <v>507</v>
      </c>
      <c r="U121">
        <v>9478</v>
      </c>
      <c r="V121" t="s">
        <v>810</v>
      </c>
      <c r="W121">
        <v>3164.9589999999998</v>
      </c>
      <c r="X121">
        <v>1534.374</v>
      </c>
      <c r="Y121">
        <v>2.0630000000000002</v>
      </c>
      <c r="Z121">
        <v>13.111000000000001</v>
      </c>
      <c r="AA121">
        <v>197.43743699999999</v>
      </c>
      <c r="AB121">
        <v>1.2516099999999999</v>
      </c>
      <c r="AC121">
        <v>68.152153999999996</v>
      </c>
      <c r="AD121" s="1">
        <v>812</v>
      </c>
      <c r="AE121">
        <v>4</v>
      </c>
      <c r="AF121">
        <v>181</v>
      </c>
      <c r="AG121">
        <v>70</v>
      </c>
      <c r="AH121">
        <v>16.030186</v>
      </c>
      <c r="AI121">
        <v>704.7</v>
      </c>
      <c r="AJ121">
        <v>0</v>
      </c>
      <c r="AK121">
        <v>0</v>
      </c>
      <c r="AL121">
        <v>0</v>
      </c>
      <c r="AM121">
        <v>0.80880686159237658</v>
      </c>
      <c r="AN121" t="s">
        <v>67</v>
      </c>
      <c r="AO121">
        <v>307.56599999999997</v>
      </c>
      <c r="AP121" t="s">
        <v>979</v>
      </c>
      <c r="AQ121" t="s">
        <v>117</v>
      </c>
      <c r="AR121" t="s">
        <v>120</v>
      </c>
      <c r="AS121" t="s">
        <v>117</v>
      </c>
      <c r="AT121" t="s">
        <v>120</v>
      </c>
      <c r="AU121" t="s">
        <v>224</v>
      </c>
      <c r="AV121" t="s">
        <v>810</v>
      </c>
      <c r="AW121" t="s">
        <v>67</v>
      </c>
      <c r="AX121">
        <v>9478</v>
      </c>
      <c r="AY121" t="s">
        <v>643</v>
      </c>
      <c r="AZ121">
        <v>1</v>
      </c>
      <c r="BA121" t="s">
        <v>773</v>
      </c>
      <c r="BB121">
        <v>15</v>
      </c>
      <c r="BC121">
        <v>1</v>
      </c>
      <c r="BE121" t="s">
        <v>67</v>
      </c>
      <c r="BF121">
        <v>0</v>
      </c>
      <c r="BG121" t="s">
        <v>576</v>
      </c>
      <c r="BI121" t="s">
        <v>117</v>
      </c>
      <c r="BJ121" t="s">
        <v>810</v>
      </c>
      <c r="BK121" t="s">
        <v>67</v>
      </c>
      <c r="BL121">
        <v>0.80880686159237658</v>
      </c>
      <c r="BM121">
        <v>9478</v>
      </c>
      <c r="BN121" t="s">
        <v>120</v>
      </c>
      <c r="BO121" t="s">
        <v>224</v>
      </c>
      <c r="BP121">
        <v>15</v>
      </c>
      <c r="BQ121">
        <v>3164.9590000000003</v>
      </c>
      <c r="BR121">
        <v>6.3392739442824104E-3</v>
      </c>
      <c r="BS121">
        <v>0.34518354287591363</v>
      </c>
      <c r="BT121">
        <v>0.25655940566686647</v>
      </c>
      <c r="BU121">
        <v>13.111000000000001</v>
      </c>
      <c r="BV121">
        <v>0.12638394367825934</v>
      </c>
      <c r="BW121">
        <v>5.7188734514412349</v>
      </c>
      <c r="BX121">
        <v>0</v>
      </c>
      <c r="BY121">
        <v>4</v>
      </c>
      <c r="BZ121">
        <v>181</v>
      </c>
    </row>
    <row r="122" spans="1:78" ht="16.5">
      <c r="A122" s="108" t="str">
        <f t="shared" si="19"/>
        <v>동화운수</v>
      </c>
      <c r="B122" s="109" t="str">
        <f t="shared" si="20"/>
        <v>신봉식</v>
      </c>
      <c r="C122" s="110" t="str">
        <f t="shared" si="21"/>
        <v>C</v>
      </c>
      <c r="D122" s="111">
        <f t="shared" si="22"/>
        <v>0.87153846153846148</v>
      </c>
      <c r="E122" s="112">
        <f t="shared" si="23"/>
        <v>9619</v>
      </c>
      <c r="F122" s="113" t="str">
        <f t="shared" si="24"/>
        <v>10</v>
      </c>
      <c r="G122" s="114" t="str">
        <f t="shared" si="25"/>
        <v>70바1928</v>
      </c>
      <c r="H122" s="115">
        <f t="shared" si="26"/>
        <v>1</v>
      </c>
      <c r="I122" s="116">
        <f t="shared" si="27"/>
        <v>4525.6000000000004</v>
      </c>
      <c r="J122" s="117">
        <f t="shared" si="28"/>
        <v>1.792081249781129E-2</v>
      </c>
      <c r="K122" s="117">
        <f t="shared" si="29"/>
        <v>0.40177194816585854</v>
      </c>
      <c r="L122" s="117">
        <f t="shared" si="30"/>
        <v>0.33454127629485592</v>
      </c>
      <c r="M122" s="118">
        <f t="shared" si="31"/>
        <v>16.965</v>
      </c>
      <c r="N122" s="119">
        <f t="shared" si="32"/>
        <v>0.176772140710624</v>
      </c>
      <c r="O122" s="119">
        <f t="shared" si="33"/>
        <v>17.633021035884742</v>
      </c>
      <c r="P122" s="229">
        <f t="shared" si="34"/>
        <v>62</v>
      </c>
      <c r="Q122" s="230">
        <f t="shared" si="35"/>
        <v>8</v>
      </c>
      <c r="R122" s="230">
        <f t="shared" si="36"/>
        <v>798</v>
      </c>
      <c r="T122">
        <v>507</v>
      </c>
      <c r="U122">
        <v>9619</v>
      </c>
      <c r="V122" t="s">
        <v>362</v>
      </c>
      <c r="W122">
        <v>4525.6000000000004</v>
      </c>
      <c r="X122">
        <v>1997.4760000000001</v>
      </c>
      <c r="Y122">
        <v>2.266</v>
      </c>
      <c r="Z122">
        <v>16.965</v>
      </c>
      <c r="AA122">
        <v>297.32156400000002</v>
      </c>
      <c r="AB122">
        <v>5.3282439999999998</v>
      </c>
      <c r="AC122">
        <v>119.45546400000001</v>
      </c>
      <c r="AD122" s="1">
        <v>1514</v>
      </c>
      <c r="AE122">
        <v>8</v>
      </c>
      <c r="AF122">
        <v>798</v>
      </c>
      <c r="AG122">
        <v>72</v>
      </c>
      <c r="AH122">
        <v>15.22123</v>
      </c>
      <c r="AI122">
        <v>2135</v>
      </c>
      <c r="AJ122">
        <v>0</v>
      </c>
      <c r="AK122">
        <v>62</v>
      </c>
      <c r="AL122">
        <v>22232</v>
      </c>
      <c r="AM122">
        <v>0.87153846153846148</v>
      </c>
      <c r="AN122" t="s">
        <v>69</v>
      </c>
      <c r="AO122">
        <v>4525.6000000000004</v>
      </c>
      <c r="AP122" t="s">
        <v>980</v>
      </c>
      <c r="AQ122" t="s">
        <v>117</v>
      </c>
      <c r="AR122" t="s">
        <v>118</v>
      </c>
      <c r="AS122" t="s">
        <v>117</v>
      </c>
      <c r="AT122" t="s">
        <v>118</v>
      </c>
      <c r="AU122" t="s">
        <v>180</v>
      </c>
      <c r="AV122" t="s">
        <v>362</v>
      </c>
      <c r="AW122" t="s">
        <v>69</v>
      </c>
      <c r="AX122">
        <v>9619</v>
      </c>
      <c r="AY122" t="s">
        <v>725</v>
      </c>
      <c r="AZ122">
        <v>3</v>
      </c>
      <c r="BA122" t="s">
        <v>578</v>
      </c>
      <c r="BB122">
        <v>1</v>
      </c>
      <c r="BC122">
        <v>1</v>
      </c>
      <c r="BE122" t="s">
        <v>67</v>
      </c>
      <c r="BF122">
        <v>1</v>
      </c>
      <c r="BG122" t="s">
        <v>575</v>
      </c>
      <c r="BI122" t="s">
        <v>117</v>
      </c>
      <c r="BJ122" t="s">
        <v>362</v>
      </c>
      <c r="BK122" t="s">
        <v>69</v>
      </c>
      <c r="BL122">
        <v>0.87153846153846148</v>
      </c>
      <c r="BM122">
        <v>9619</v>
      </c>
      <c r="BN122" t="s">
        <v>118</v>
      </c>
      <c r="BO122" t="s">
        <v>180</v>
      </c>
      <c r="BP122">
        <v>1</v>
      </c>
      <c r="BQ122">
        <v>4525.6000000000004</v>
      </c>
      <c r="BR122">
        <v>1.792081249781129E-2</v>
      </c>
      <c r="BS122">
        <v>0.40177194816585854</v>
      </c>
      <c r="BT122">
        <v>0.33454127629485592</v>
      </c>
      <c r="BU122">
        <v>16.965</v>
      </c>
      <c r="BV122">
        <v>0.176772140710624</v>
      </c>
      <c r="BW122">
        <v>17.633021035884742</v>
      </c>
      <c r="BX122">
        <v>62</v>
      </c>
      <c r="BY122">
        <v>8</v>
      </c>
      <c r="BZ122">
        <v>798</v>
      </c>
    </row>
    <row r="123" spans="1:78" ht="16.5">
      <c r="A123" s="125" t="str">
        <f t="shared" si="19"/>
        <v>동화운수</v>
      </c>
      <c r="B123" s="126" t="str">
        <f t="shared" si="20"/>
        <v>신삼일</v>
      </c>
      <c r="C123" s="127" t="str">
        <f t="shared" si="21"/>
        <v>D</v>
      </c>
      <c r="D123" s="128">
        <f t="shared" si="22"/>
        <v>0.80963007349578109</v>
      </c>
      <c r="E123" s="129">
        <f t="shared" si="23"/>
        <v>9341</v>
      </c>
      <c r="F123" s="130" t="str">
        <f t="shared" si="24"/>
        <v>2</v>
      </c>
      <c r="G123" s="131" t="str">
        <f t="shared" si="25"/>
        <v>70바1817</v>
      </c>
      <c r="H123" s="132">
        <f t="shared" si="26"/>
        <v>2</v>
      </c>
      <c r="I123" s="133">
        <f t="shared" si="27"/>
        <v>4594.2299999999996</v>
      </c>
      <c r="J123" s="134">
        <f t="shared" si="28"/>
        <v>6.9808448427249696E-3</v>
      </c>
      <c r="K123" s="134">
        <f t="shared" si="29"/>
        <v>0.41062890527535834</v>
      </c>
      <c r="L123" s="134">
        <f t="shared" si="30"/>
        <v>0.20133950629376415</v>
      </c>
      <c r="M123" s="135">
        <f t="shared" si="31"/>
        <v>15.568</v>
      </c>
      <c r="N123" s="136">
        <f t="shared" si="32"/>
        <v>0</v>
      </c>
      <c r="O123" s="136">
        <f t="shared" si="33"/>
        <v>15.584766108792987</v>
      </c>
      <c r="P123" s="227">
        <f t="shared" si="34"/>
        <v>74</v>
      </c>
      <c r="Q123" s="228">
        <f t="shared" si="35"/>
        <v>0</v>
      </c>
      <c r="R123" s="228">
        <f t="shared" si="36"/>
        <v>716</v>
      </c>
      <c r="T123">
        <v>507</v>
      </c>
      <c r="U123">
        <v>9341</v>
      </c>
      <c r="V123" t="s">
        <v>363</v>
      </c>
      <c r="W123">
        <v>4594.2299999999996</v>
      </c>
      <c r="X123">
        <v>2460.806</v>
      </c>
      <c r="Y123">
        <v>1.867</v>
      </c>
      <c r="Z123">
        <v>15.568</v>
      </c>
      <c r="AA123">
        <v>314.50663200000002</v>
      </c>
      <c r="AB123">
        <v>2.195522</v>
      </c>
      <c r="AC123">
        <v>129.14551399999999</v>
      </c>
      <c r="AD123" s="1">
        <v>925</v>
      </c>
      <c r="AE123">
        <v>0</v>
      </c>
      <c r="AF123">
        <v>716</v>
      </c>
      <c r="AG123">
        <v>72</v>
      </c>
      <c r="AH123">
        <v>14.607735999999999</v>
      </c>
      <c r="AI123">
        <v>1688.4</v>
      </c>
      <c r="AJ123">
        <v>0</v>
      </c>
      <c r="AK123">
        <v>74</v>
      </c>
      <c r="AL123">
        <v>56288</v>
      </c>
      <c r="AM123">
        <v>0.80963007349578109</v>
      </c>
      <c r="AN123" t="s">
        <v>67</v>
      </c>
      <c r="AO123">
        <v>4402.692</v>
      </c>
      <c r="AP123" t="s">
        <v>981</v>
      </c>
      <c r="AQ123" t="s">
        <v>117</v>
      </c>
      <c r="AR123" t="s">
        <v>119</v>
      </c>
      <c r="AS123" t="s">
        <v>117</v>
      </c>
      <c r="AT123" t="s">
        <v>119</v>
      </c>
      <c r="AU123" t="s">
        <v>190</v>
      </c>
      <c r="AV123" t="s">
        <v>363</v>
      </c>
      <c r="AW123" t="s">
        <v>67</v>
      </c>
      <c r="AX123">
        <v>9341</v>
      </c>
      <c r="AY123" t="s">
        <v>663</v>
      </c>
      <c r="AZ123">
        <v>16</v>
      </c>
      <c r="BA123" t="s">
        <v>695</v>
      </c>
      <c r="BB123">
        <v>2</v>
      </c>
      <c r="BC123">
        <v>1</v>
      </c>
      <c r="BE123" t="s">
        <v>67</v>
      </c>
      <c r="BF123">
        <v>0</v>
      </c>
      <c r="BG123" t="s">
        <v>576</v>
      </c>
      <c r="BI123" t="s">
        <v>117</v>
      </c>
      <c r="BJ123" t="s">
        <v>363</v>
      </c>
      <c r="BK123" t="s">
        <v>67</v>
      </c>
      <c r="BL123">
        <v>0.80963007349578109</v>
      </c>
      <c r="BM123">
        <v>9341</v>
      </c>
      <c r="BN123" t="s">
        <v>119</v>
      </c>
      <c r="BO123" t="s">
        <v>190</v>
      </c>
      <c r="BP123">
        <v>2</v>
      </c>
      <c r="BQ123">
        <v>4594.2299999999996</v>
      </c>
      <c r="BR123">
        <v>6.9808448427249696E-3</v>
      </c>
      <c r="BS123">
        <v>0.41062890527535834</v>
      </c>
      <c r="BT123">
        <v>0.20133950629376415</v>
      </c>
      <c r="BU123">
        <v>15.568</v>
      </c>
      <c r="BV123">
        <v>0</v>
      </c>
      <c r="BW123">
        <v>15.584766108792987</v>
      </c>
      <c r="BX123">
        <v>74</v>
      </c>
      <c r="BY123">
        <v>0</v>
      </c>
      <c r="BZ123">
        <v>716</v>
      </c>
    </row>
    <row r="124" spans="1:78" ht="16.5">
      <c r="A124" s="108" t="str">
        <f t="shared" si="19"/>
        <v>동화운수</v>
      </c>
      <c r="B124" s="109" t="str">
        <f t="shared" si="20"/>
        <v>신성섭</v>
      </c>
      <c r="C124" s="110" t="str">
        <f t="shared" si="21"/>
        <v>B</v>
      </c>
      <c r="D124" s="111">
        <f t="shared" si="22"/>
        <v>0.91614670206272897</v>
      </c>
      <c r="E124" s="112">
        <f t="shared" si="23"/>
        <v>8914</v>
      </c>
      <c r="F124" s="113" t="str">
        <f t="shared" si="24"/>
        <v>급행95</v>
      </c>
      <c r="G124" s="114" t="str">
        <f t="shared" si="25"/>
        <v>70바1936</v>
      </c>
      <c r="H124" s="115">
        <f t="shared" si="26"/>
        <v>2</v>
      </c>
      <c r="I124" s="116">
        <f t="shared" si="27"/>
        <v>2665.3310000000001</v>
      </c>
      <c r="J124" s="117">
        <f t="shared" si="28"/>
        <v>6.8699638172503097E-3</v>
      </c>
      <c r="K124" s="117">
        <f t="shared" si="29"/>
        <v>0.35805458982183952</v>
      </c>
      <c r="L124" s="117">
        <f t="shared" si="30"/>
        <v>0.12718870564293891</v>
      </c>
      <c r="M124" s="118">
        <f t="shared" si="31"/>
        <v>13.571</v>
      </c>
      <c r="N124" s="119">
        <f t="shared" si="32"/>
        <v>0.18759396112527862</v>
      </c>
      <c r="O124" s="119">
        <f t="shared" si="33"/>
        <v>3.5267664691552381</v>
      </c>
      <c r="P124" s="229">
        <f t="shared" si="34"/>
        <v>1</v>
      </c>
      <c r="Q124" s="230">
        <f t="shared" si="35"/>
        <v>5</v>
      </c>
      <c r="R124" s="230">
        <f t="shared" si="36"/>
        <v>94</v>
      </c>
      <c r="T124">
        <v>507</v>
      </c>
      <c r="U124">
        <v>8914</v>
      </c>
      <c r="V124" t="s">
        <v>364</v>
      </c>
      <c r="W124">
        <v>2665.3310000000001</v>
      </c>
      <c r="X124">
        <v>1117.326</v>
      </c>
      <c r="Y124">
        <v>2.3849999999999998</v>
      </c>
      <c r="Z124">
        <v>13.571</v>
      </c>
      <c r="AA124">
        <v>151.0941</v>
      </c>
      <c r="AB124">
        <v>1.038011</v>
      </c>
      <c r="AC124">
        <v>54.099936</v>
      </c>
      <c r="AD124" s="1">
        <v>339</v>
      </c>
      <c r="AE124">
        <v>5</v>
      </c>
      <c r="AF124">
        <v>94</v>
      </c>
      <c r="AG124">
        <v>79</v>
      </c>
      <c r="AH124">
        <v>17.640205000000002</v>
      </c>
      <c r="AI124">
        <v>2287.3000000000002</v>
      </c>
      <c r="AJ124">
        <v>0</v>
      </c>
      <c r="AK124">
        <v>1</v>
      </c>
      <c r="AL124">
        <v>14</v>
      </c>
      <c r="AM124">
        <v>0.91614670206272897</v>
      </c>
      <c r="AN124" t="s">
        <v>68</v>
      </c>
      <c r="AO124">
        <v>2564.078</v>
      </c>
      <c r="AP124" t="s">
        <v>982</v>
      </c>
      <c r="AQ124" t="s">
        <v>117</v>
      </c>
      <c r="AR124" t="s">
        <v>122</v>
      </c>
      <c r="AS124" t="s">
        <v>117</v>
      </c>
      <c r="AT124" t="s">
        <v>122</v>
      </c>
      <c r="AU124" t="s">
        <v>278</v>
      </c>
      <c r="AV124" t="s">
        <v>364</v>
      </c>
      <c r="AW124" t="s">
        <v>68</v>
      </c>
      <c r="AX124">
        <v>8914</v>
      </c>
      <c r="AY124" t="s">
        <v>697</v>
      </c>
      <c r="AZ124">
        <v>6</v>
      </c>
      <c r="BA124" t="s">
        <v>724</v>
      </c>
      <c r="BB124">
        <v>2</v>
      </c>
      <c r="BC124">
        <v>1</v>
      </c>
      <c r="BE124" t="s">
        <v>69</v>
      </c>
      <c r="BF124">
        <v>1</v>
      </c>
      <c r="BG124" t="s">
        <v>575</v>
      </c>
      <c r="BI124" t="s">
        <v>117</v>
      </c>
      <c r="BJ124" t="s">
        <v>364</v>
      </c>
      <c r="BK124" t="s">
        <v>68</v>
      </c>
      <c r="BL124">
        <v>0.91614670206272897</v>
      </c>
      <c r="BM124">
        <v>8914</v>
      </c>
      <c r="BN124" t="s">
        <v>122</v>
      </c>
      <c r="BO124" t="s">
        <v>278</v>
      </c>
      <c r="BP124">
        <v>2</v>
      </c>
      <c r="BQ124">
        <v>2665.3310000000001</v>
      </c>
      <c r="BR124">
        <v>6.8699638172503097E-3</v>
      </c>
      <c r="BS124">
        <v>0.35805458982183952</v>
      </c>
      <c r="BT124">
        <v>0.12718870564293891</v>
      </c>
      <c r="BU124">
        <v>13.571</v>
      </c>
      <c r="BV124">
        <v>0.18759396112527862</v>
      </c>
      <c r="BW124">
        <v>3.5267664691552381</v>
      </c>
      <c r="BX124">
        <v>1</v>
      </c>
      <c r="BY124">
        <v>5</v>
      </c>
      <c r="BZ124">
        <v>94</v>
      </c>
    </row>
    <row r="125" spans="1:78" ht="16.5">
      <c r="A125" s="125" t="str">
        <f t="shared" si="19"/>
        <v>동화운수</v>
      </c>
      <c r="B125" s="126" t="str">
        <f t="shared" si="20"/>
        <v>안동균</v>
      </c>
      <c r="C125" s="127" t="str">
        <f t="shared" si="21"/>
        <v>C</v>
      </c>
      <c r="D125" s="128">
        <f t="shared" si="22"/>
        <v>0.88570276202393305</v>
      </c>
      <c r="E125" s="129">
        <f t="shared" si="23"/>
        <v>9800</v>
      </c>
      <c r="F125" s="130" t="str">
        <f t="shared" si="24"/>
        <v>10</v>
      </c>
      <c r="G125" s="131" t="str">
        <f t="shared" si="25"/>
        <v>70바1927</v>
      </c>
      <c r="H125" s="132">
        <f t="shared" si="26"/>
        <v>5</v>
      </c>
      <c r="I125" s="133">
        <f t="shared" si="27"/>
        <v>3861.2200000000003</v>
      </c>
      <c r="J125" s="134">
        <f t="shared" si="28"/>
        <v>2.2112027320850824E-2</v>
      </c>
      <c r="K125" s="134">
        <f t="shared" si="29"/>
        <v>0.3701760736650388</v>
      </c>
      <c r="L125" s="134">
        <f t="shared" si="30"/>
        <v>0.19113130046979968</v>
      </c>
      <c r="M125" s="135">
        <f t="shared" si="31"/>
        <v>11.948</v>
      </c>
      <c r="N125" s="136">
        <f t="shared" si="32"/>
        <v>0.18128985139411893</v>
      </c>
      <c r="O125" s="136">
        <f t="shared" si="33"/>
        <v>15.124753316309352</v>
      </c>
      <c r="P125" s="227">
        <f t="shared" si="34"/>
        <v>17</v>
      </c>
      <c r="Q125" s="228">
        <f t="shared" si="35"/>
        <v>7</v>
      </c>
      <c r="R125" s="228">
        <f t="shared" si="36"/>
        <v>584</v>
      </c>
      <c r="T125">
        <v>507</v>
      </c>
      <c r="U125">
        <v>9800</v>
      </c>
      <c r="V125" t="s">
        <v>510</v>
      </c>
      <c r="W125">
        <v>3861.22</v>
      </c>
      <c r="X125">
        <v>1739.741</v>
      </c>
      <c r="Y125">
        <v>2.2189999999999999</v>
      </c>
      <c r="Z125">
        <v>11.948</v>
      </c>
      <c r="AA125">
        <v>257.02157099999999</v>
      </c>
      <c r="AB125">
        <v>5.683268</v>
      </c>
      <c r="AC125">
        <v>95.143236000000002</v>
      </c>
      <c r="AD125" s="1">
        <v>738</v>
      </c>
      <c r="AE125">
        <v>7</v>
      </c>
      <c r="AF125">
        <v>584</v>
      </c>
      <c r="AG125">
        <v>72</v>
      </c>
      <c r="AH125">
        <v>15.022940999999999</v>
      </c>
      <c r="AI125">
        <v>172.2</v>
      </c>
      <c r="AJ125">
        <v>0</v>
      </c>
      <c r="AK125">
        <v>17</v>
      </c>
      <c r="AL125">
        <v>3937</v>
      </c>
      <c r="AM125">
        <v>0.88570276202393305</v>
      </c>
      <c r="AN125" t="s">
        <v>69</v>
      </c>
      <c r="AO125">
        <v>1147.03</v>
      </c>
      <c r="AP125" t="s">
        <v>983</v>
      </c>
      <c r="AQ125" t="s">
        <v>117</v>
      </c>
      <c r="AR125" t="s">
        <v>118</v>
      </c>
      <c r="AS125" t="s">
        <v>117</v>
      </c>
      <c r="AT125" t="s">
        <v>118</v>
      </c>
      <c r="AU125" t="s">
        <v>179</v>
      </c>
      <c r="AV125" t="s">
        <v>510</v>
      </c>
      <c r="AW125" t="s">
        <v>69</v>
      </c>
      <c r="AX125">
        <v>9800</v>
      </c>
      <c r="AY125" t="s">
        <v>725</v>
      </c>
      <c r="AZ125">
        <v>2</v>
      </c>
      <c r="BA125" t="s">
        <v>462</v>
      </c>
      <c r="BB125">
        <v>5</v>
      </c>
      <c r="BC125">
        <v>1</v>
      </c>
      <c r="BE125" t="s">
        <v>69</v>
      </c>
      <c r="BF125">
        <v>0</v>
      </c>
      <c r="BG125" t="s">
        <v>576</v>
      </c>
      <c r="BI125" t="s">
        <v>117</v>
      </c>
      <c r="BJ125" t="s">
        <v>510</v>
      </c>
      <c r="BK125" t="s">
        <v>69</v>
      </c>
      <c r="BL125">
        <v>0.88570276202393305</v>
      </c>
      <c r="BM125">
        <v>9800</v>
      </c>
      <c r="BN125" t="s">
        <v>118</v>
      </c>
      <c r="BO125" t="s">
        <v>179</v>
      </c>
      <c r="BP125">
        <v>5</v>
      </c>
      <c r="BQ125">
        <v>3861.2200000000003</v>
      </c>
      <c r="BR125">
        <v>2.2112027320850824E-2</v>
      </c>
      <c r="BS125">
        <v>0.3701760736650388</v>
      </c>
      <c r="BT125">
        <v>0.1911313004697997</v>
      </c>
      <c r="BU125">
        <v>11.948</v>
      </c>
      <c r="BV125">
        <v>0.18128985139411893</v>
      </c>
      <c r="BW125">
        <v>15.124753316309352</v>
      </c>
      <c r="BX125">
        <v>17</v>
      </c>
      <c r="BY125">
        <v>7</v>
      </c>
      <c r="BZ125">
        <v>584</v>
      </c>
    </row>
    <row r="126" spans="1:78" ht="16.5">
      <c r="A126" s="108" t="str">
        <f t="shared" si="19"/>
        <v>동화운수</v>
      </c>
      <c r="B126" s="109" t="str">
        <f t="shared" si="20"/>
        <v>안재형</v>
      </c>
      <c r="C126" s="110" t="str">
        <f t="shared" si="21"/>
        <v>B</v>
      </c>
      <c r="D126" s="111">
        <f t="shared" si="22"/>
        <v>0.91666666666666674</v>
      </c>
      <c r="E126" s="112">
        <f t="shared" si="23"/>
        <v>9525</v>
      </c>
      <c r="F126" s="113" t="str">
        <f t="shared" si="24"/>
        <v>2</v>
      </c>
      <c r="G126" s="114" t="str">
        <f t="shared" si="25"/>
        <v>70바1915</v>
      </c>
      <c r="H126" s="115">
        <f t="shared" si="26"/>
        <v>1</v>
      </c>
      <c r="I126" s="116">
        <f t="shared" si="27"/>
        <v>4696.5839999999998</v>
      </c>
      <c r="J126" s="117">
        <f t="shared" si="28"/>
        <v>8.7602435531081088E-3</v>
      </c>
      <c r="K126" s="117">
        <f t="shared" si="29"/>
        <v>0.3940105149471636</v>
      </c>
      <c r="L126" s="117">
        <f t="shared" si="30"/>
        <v>0.27807444730042091</v>
      </c>
      <c r="M126" s="118">
        <f t="shared" si="31"/>
        <v>11.536</v>
      </c>
      <c r="N126" s="119">
        <f t="shared" si="32"/>
        <v>8.5168284012380066E-2</v>
      </c>
      <c r="O126" s="119">
        <f t="shared" si="33"/>
        <v>3.2789789344766325</v>
      </c>
      <c r="P126" s="229">
        <f t="shared" si="34"/>
        <v>32</v>
      </c>
      <c r="Q126" s="230">
        <f t="shared" si="35"/>
        <v>4</v>
      </c>
      <c r="R126" s="230">
        <f t="shared" si="36"/>
        <v>154</v>
      </c>
      <c r="T126">
        <v>507</v>
      </c>
      <c r="U126">
        <v>9525</v>
      </c>
      <c r="V126" t="s">
        <v>365</v>
      </c>
      <c r="W126">
        <v>4696.5839999999998</v>
      </c>
      <c r="X126">
        <v>2134.6019999999999</v>
      </c>
      <c r="Y126">
        <v>2.2000000000000002</v>
      </c>
      <c r="Z126">
        <v>11.536</v>
      </c>
      <c r="AA126">
        <v>323.92935</v>
      </c>
      <c r="AB126">
        <v>2.8376999999999999</v>
      </c>
      <c r="AC126">
        <v>127.63157</v>
      </c>
      <c r="AD126" s="1">
        <v>1306</v>
      </c>
      <c r="AE126">
        <v>4</v>
      </c>
      <c r="AF126">
        <v>154</v>
      </c>
      <c r="AG126">
        <v>70</v>
      </c>
      <c r="AH126">
        <v>14.498791000000001</v>
      </c>
      <c r="AI126">
        <v>276.39999999999998</v>
      </c>
      <c r="AJ126">
        <v>0</v>
      </c>
      <c r="AK126">
        <v>32</v>
      </c>
      <c r="AL126">
        <v>5032</v>
      </c>
      <c r="AM126">
        <v>0.91666666666666674</v>
      </c>
      <c r="AN126" t="s">
        <v>68</v>
      </c>
      <c r="AO126">
        <v>4696.5839999999998</v>
      </c>
      <c r="AP126" t="s">
        <v>984</v>
      </c>
      <c r="AQ126" t="s">
        <v>117</v>
      </c>
      <c r="AR126" t="s">
        <v>119</v>
      </c>
      <c r="AS126" t="s">
        <v>117</v>
      </c>
      <c r="AT126" t="s">
        <v>119</v>
      </c>
      <c r="AU126" t="s">
        <v>210</v>
      </c>
      <c r="AV126" t="s">
        <v>365</v>
      </c>
      <c r="AW126" t="s">
        <v>68</v>
      </c>
      <c r="AX126">
        <v>9525</v>
      </c>
      <c r="AY126" t="s">
        <v>646</v>
      </c>
      <c r="AZ126">
        <v>7</v>
      </c>
      <c r="BA126" t="s">
        <v>744</v>
      </c>
      <c r="BB126">
        <v>1</v>
      </c>
      <c r="BC126">
        <v>1</v>
      </c>
      <c r="BE126" t="s">
        <v>69</v>
      </c>
      <c r="BF126">
        <v>1</v>
      </c>
      <c r="BG126" t="s">
        <v>575</v>
      </c>
      <c r="BI126" t="s">
        <v>117</v>
      </c>
      <c r="BJ126" t="s">
        <v>365</v>
      </c>
      <c r="BK126" t="s">
        <v>68</v>
      </c>
      <c r="BL126">
        <v>0.91666666666666674</v>
      </c>
      <c r="BM126">
        <v>9525</v>
      </c>
      <c r="BN126" t="s">
        <v>119</v>
      </c>
      <c r="BO126" t="s">
        <v>210</v>
      </c>
      <c r="BP126">
        <v>1</v>
      </c>
      <c r="BQ126">
        <v>4696.5839999999998</v>
      </c>
      <c r="BR126">
        <v>8.7602435531081088E-3</v>
      </c>
      <c r="BS126">
        <v>0.3940105149471636</v>
      </c>
      <c r="BT126">
        <v>0.27807444730042091</v>
      </c>
      <c r="BU126">
        <v>11.536</v>
      </c>
      <c r="BV126">
        <v>8.5168284012380066E-2</v>
      </c>
      <c r="BW126">
        <v>3.2789789344766325</v>
      </c>
      <c r="BX126">
        <v>32</v>
      </c>
      <c r="BY126">
        <v>4</v>
      </c>
      <c r="BZ126">
        <v>154</v>
      </c>
    </row>
    <row r="127" spans="1:78" ht="16.5">
      <c r="A127" s="125" t="str">
        <f t="shared" si="19"/>
        <v>동화운수</v>
      </c>
      <c r="B127" s="126" t="str">
        <f t="shared" si="20"/>
        <v>안준모</v>
      </c>
      <c r="C127" s="127" t="str">
        <f t="shared" si="21"/>
        <v>B</v>
      </c>
      <c r="D127" s="128">
        <f t="shared" si="22"/>
        <v>0.90680265970586449</v>
      </c>
      <c r="E127" s="129">
        <f t="shared" si="23"/>
        <v>3559</v>
      </c>
      <c r="F127" s="130" t="str">
        <f t="shared" si="24"/>
        <v>45</v>
      </c>
      <c r="G127" s="131" t="str">
        <f t="shared" si="25"/>
        <v>70바1900</v>
      </c>
      <c r="H127" s="132">
        <f t="shared" si="26"/>
        <v>3</v>
      </c>
      <c r="I127" s="133">
        <f t="shared" si="27"/>
        <v>2699.2410000000004</v>
      </c>
      <c r="J127" s="134">
        <f t="shared" si="28"/>
        <v>3.0873322925621241E-2</v>
      </c>
      <c r="K127" s="134">
        <f t="shared" si="29"/>
        <v>0.32595103309986911</v>
      </c>
      <c r="L127" s="134">
        <f t="shared" si="30"/>
        <v>0.17856871616873038</v>
      </c>
      <c r="M127" s="135">
        <f t="shared" si="31"/>
        <v>13.331</v>
      </c>
      <c r="N127" s="136">
        <f t="shared" si="32"/>
        <v>0</v>
      </c>
      <c r="O127" s="136">
        <f t="shared" si="33"/>
        <v>4.1493145665763072</v>
      </c>
      <c r="P127" s="227">
        <f t="shared" si="34"/>
        <v>3</v>
      </c>
      <c r="Q127" s="228">
        <f t="shared" si="35"/>
        <v>0</v>
      </c>
      <c r="R127" s="228">
        <f t="shared" si="36"/>
        <v>112</v>
      </c>
      <c r="T127">
        <v>507</v>
      </c>
      <c r="U127">
        <v>3559</v>
      </c>
      <c r="V127" t="s">
        <v>366</v>
      </c>
      <c r="W127">
        <v>2699.241</v>
      </c>
      <c r="X127">
        <v>1285.2840000000001</v>
      </c>
      <c r="Y127">
        <v>2.1</v>
      </c>
      <c r="Z127">
        <v>13.331</v>
      </c>
      <c r="AA127">
        <v>168.14966799999999</v>
      </c>
      <c r="AB127">
        <v>5.1913390000000001</v>
      </c>
      <c r="AC127">
        <v>54.808557999999998</v>
      </c>
      <c r="AD127" s="1">
        <v>482</v>
      </c>
      <c r="AE127">
        <v>0</v>
      </c>
      <c r="AF127">
        <v>112</v>
      </c>
      <c r="AG127">
        <v>68</v>
      </c>
      <c r="AH127">
        <v>16.052609</v>
      </c>
      <c r="AI127">
        <v>113.9</v>
      </c>
      <c r="AJ127">
        <v>0</v>
      </c>
      <c r="AK127">
        <v>3</v>
      </c>
      <c r="AL127">
        <v>462</v>
      </c>
      <c r="AM127">
        <v>0.90680265970586449</v>
      </c>
      <c r="AN127" t="s">
        <v>68</v>
      </c>
      <c r="AO127">
        <v>2508.3240000000001</v>
      </c>
      <c r="AP127" t="s">
        <v>985</v>
      </c>
      <c r="AQ127" t="s">
        <v>117</v>
      </c>
      <c r="AR127" t="s">
        <v>121</v>
      </c>
      <c r="AS127" t="s">
        <v>117</v>
      </c>
      <c r="AT127" t="s">
        <v>121</v>
      </c>
      <c r="AU127" t="s">
        <v>259</v>
      </c>
      <c r="AV127" t="s">
        <v>366</v>
      </c>
      <c r="AW127" t="s">
        <v>68</v>
      </c>
      <c r="AX127">
        <v>3559</v>
      </c>
      <c r="AY127" t="s">
        <v>688</v>
      </c>
      <c r="AZ127">
        <v>12</v>
      </c>
      <c r="BA127" t="s">
        <v>807</v>
      </c>
      <c r="BB127">
        <v>3</v>
      </c>
      <c r="BC127">
        <v>1</v>
      </c>
      <c r="BE127" t="s">
        <v>69</v>
      </c>
      <c r="BF127">
        <v>1</v>
      </c>
      <c r="BG127" t="s">
        <v>575</v>
      </c>
      <c r="BI127" t="s">
        <v>117</v>
      </c>
      <c r="BJ127" t="s">
        <v>366</v>
      </c>
      <c r="BK127" t="s">
        <v>68</v>
      </c>
      <c r="BL127">
        <v>0.90680265970586449</v>
      </c>
      <c r="BM127">
        <v>3559</v>
      </c>
      <c r="BN127" t="s">
        <v>121</v>
      </c>
      <c r="BO127" t="s">
        <v>259</v>
      </c>
      <c r="BP127">
        <v>3</v>
      </c>
      <c r="BQ127">
        <v>2699.2410000000004</v>
      </c>
      <c r="BR127">
        <v>3.0873322925621241E-2</v>
      </c>
      <c r="BS127">
        <v>0.32595103309986911</v>
      </c>
      <c r="BT127">
        <v>0.17856871616873041</v>
      </c>
      <c r="BU127">
        <v>13.331</v>
      </c>
      <c r="BV127">
        <v>0</v>
      </c>
      <c r="BW127">
        <v>4.1493145665763072</v>
      </c>
      <c r="BX127">
        <v>3</v>
      </c>
      <c r="BY127">
        <v>0</v>
      </c>
      <c r="BZ127">
        <v>112</v>
      </c>
    </row>
    <row r="128" spans="1:78" ht="16.5">
      <c r="A128" s="108" t="str">
        <f t="shared" si="19"/>
        <v>동화운수</v>
      </c>
      <c r="B128" s="109" t="str">
        <f t="shared" si="20"/>
        <v>양상원</v>
      </c>
      <c r="C128" s="110" t="str">
        <f t="shared" si="21"/>
        <v>C</v>
      </c>
      <c r="D128" s="111">
        <f t="shared" si="22"/>
        <v>0.88383858526660686</v>
      </c>
      <c r="E128" s="112">
        <f t="shared" si="23"/>
        <v>5390</v>
      </c>
      <c r="F128" s="113" t="str">
        <f t="shared" si="24"/>
        <v>45</v>
      </c>
      <c r="G128" s="114" t="str">
        <f t="shared" si="25"/>
        <v>70바1860</v>
      </c>
      <c r="H128" s="115">
        <f t="shared" si="26"/>
        <v>5</v>
      </c>
      <c r="I128" s="116">
        <f t="shared" si="27"/>
        <v>2794.127</v>
      </c>
      <c r="J128" s="117">
        <f t="shared" si="28"/>
        <v>8.830318745826099E-3</v>
      </c>
      <c r="K128" s="117">
        <f t="shared" si="29"/>
        <v>0.2997235955615602</v>
      </c>
      <c r="L128" s="117">
        <f t="shared" si="30"/>
        <v>0.23227290670753334</v>
      </c>
      <c r="M128" s="118">
        <f t="shared" si="31"/>
        <v>13.336</v>
      </c>
      <c r="N128" s="119">
        <f t="shared" si="32"/>
        <v>7.1578707768115049E-2</v>
      </c>
      <c r="O128" s="119">
        <f t="shared" si="33"/>
        <v>2.2189399408115666</v>
      </c>
      <c r="P128" s="229">
        <f t="shared" si="34"/>
        <v>0</v>
      </c>
      <c r="Q128" s="230">
        <f t="shared" si="35"/>
        <v>2</v>
      </c>
      <c r="R128" s="230">
        <f t="shared" si="36"/>
        <v>62</v>
      </c>
      <c r="T128">
        <v>507</v>
      </c>
      <c r="U128">
        <v>5390</v>
      </c>
      <c r="V128" t="s">
        <v>811</v>
      </c>
      <c r="W128">
        <v>2794.127</v>
      </c>
      <c r="X128">
        <v>1318.806</v>
      </c>
      <c r="Y128">
        <v>2.1190000000000002</v>
      </c>
      <c r="Z128">
        <v>13.336</v>
      </c>
      <c r="AA128">
        <v>166.62467599999999</v>
      </c>
      <c r="AB128">
        <v>1.471349</v>
      </c>
      <c r="AC128">
        <v>49.941347</v>
      </c>
      <c r="AD128" s="1">
        <v>649</v>
      </c>
      <c r="AE128">
        <v>2</v>
      </c>
      <c r="AF128">
        <v>62</v>
      </c>
      <c r="AG128">
        <v>78</v>
      </c>
      <c r="AH128">
        <v>16.768986000000002</v>
      </c>
      <c r="AI128">
        <v>1350.9</v>
      </c>
      <c r="AJ128">
        <v>0</v>
      </c>
      <c r="AK128">
        <v>0</v>
      </c>
      <c r="AL128">
        <v>0</v>
      </c>
      <c r="AM128">
        <v>0.88383858526660686</v>
      </c>
      <c r="AN128" t="s">
        <v>69</v>
      </c>
      <c r="AO128">
        <v>2135.3539999999998</v>
      </c>
      <c r="AP128" t="s">
        <v>986</v>
      </c>
      <c r="AQ128" t="s">
        <v>117</v>
      </c>
      <c r="AR128" t="s">
        <v>121</v>
      </c>
      <c r="AS128" t="s">
        <v>117</v>
      </c>
      <c r="AT128" t="s">
        <v>121</v>
      </c>
      <c r="AU128" t="s">
        <v>797</v>
      </c>
      <c r="AV128" t="s">
        <v>811</v>
      </c>
      <c r="AW128" t="s">
        <v>69</v>
      </c>
      <c r="AX128">
        <v>5390</v>
      </c>
      <c r="AY128" t="s">
        <v>647</v>
      </c>
      <c r="AZ128">
        <v>5</v>
      </c>
      <c r="BA128" t="s">
        <v>600</v>
      </c>
      <c r="BB128">
        <v>5</v>
      </c>
      <c r="BC128">
        <v>1</v>
      </c>
      <c r="BE128" t="s">
        <v>67</v>
      </c>
      <c r="BF128">
        <v>1</v>
      </c>
      <c r="BG128" t="s">
        <v>575</v>
      </c>
      <c r="BI128" t="s">
        <v>117</v>
      </c>
      <c r="BJ128" t="s">
        <v>811</v>
      </c>
      <c r="BK128" t="s">
        <v>69</v>
      </c>
      <c r="BL128">
        <v>0.88383858526660686</v>
      </c>
      <c r="BM128">
        <v>5390</v>
      </c>
      <c r="BN128" t="s">
        <v>121</v>
      </c>
      <c r="BO128" t="s">
        <v>797</v>
      </c>
      <c r="BP128">
        <v>5</v>
      </c>
      <c r="BQ128">
        <v>2794.127</v>
      </c>
      <c r="BR128">
        <v>8.830318745826099E-3</v>
      </c>
      <c r="BS128">
        <v>0.2997235955615602</v>
      </c>
      <c r="BT128">
        <v>0.23227290670753334</v>
      </c>
      <c r="BU128">
        <v>13.336</v>
      </c>
      <c r="BV128">
        <v>7.1578707768115049E-2</v>
      </c>
      <c r="BW128">
        <v>2.2189399408115666</v>
      </c>
      <c r="BX128">
        <v>0</v>
      </c>
      <c r="BY128">
        <v>2</v>
      </c>
      <c r="BZ128">
        <v>62</v>
      </c>
    </row>
    <row r="129" spans="1:78" ht="16.5">
      <c r="A129" s="125" t="str">
        <f t="shared" si="19"/>
        <v>동화운수</v>
      </c>
      <c r="B129" s="126" t="str">
        <f t="shared" si="20"/>
        <v>양승현</v>
      </c>
      <c r="C129" s="127" t="str">
        <f t="shared" si="21"/>
        <v>D</v>
      </c>
      <c r="D129" s="128">
        <f t="shared" si="22"/>
        <v>0.82888357652821987</v>
      </c>
      <c r="E129" s="129">
        <f t="shared" si="23"/>
        <v>1317</v>
      </c>
      <c r="F129" s="130" t="str">
        <f t="shared" si="24"/>
        <v>2</v>
      </c>
      <c r="G129" s="131" t="str">
        <f t="shared" si="25"/>
        <v>70바1815</v>
      </c>
      <c r="H129" s="132">
        <f t="shared" si="26"/>
        <v>2</v>
      </c>
      <c r="I129" s="133">
        <f t="shared" si="27"/>
        <v>3699.2280000000001</v>
      </c>
      <c r="J129" s="134">
        <f t="shared" si="28"/>
        <v>3.9294795876099976E-3</v>
      </c>
      <c r="K129" s="134">
        <f t="shared" si="29"/>
        <v>0.34048049418763093</v>
      </c>
      <c r="L129" s="134">
        <f t="shared" si="30"/>
        <v>0.10326478930198409</v>
      </c>
      <c r="M129" s="135">
        <f t="shared" si="31"/>
        <v>11.81</v>
      </c>
      <c r="N129" s="136">
        <f t="shared" si="32"/>
        <v>0.10813066942616135</v>
      </c>
      <c r="O129" s="136">
        <f t="shared" si="33"/>
        <v>29.357476749202807</v>
      </c>
      <c r="P129" s="227">
        <f t="shared" si="34"/>
        <v>28</v>
      </c>
      <c r="Q129" s="228">
        <f t="shared" si="35"/>
        <v>4</v>
      </c>
      <c r="R129" s="228">
        <f t="shared" si="36"/>
        <v>1086</v>
      </c>
      <c r="T129">
        <v>507</v>
      </c>
      <c r="U129">
        <v>1317</v>
      </c>
      <c r="V129" t="s">
        <v>367</v>
      </c>
      <c r="W129">
        <v>3699.2280000000001</v>
      </c>
      <c r="X129">
        <v>1788.9059999999999</v>
      </c>
      <c r="Y129">
        <v>2.0680000000000001</v>
      </c>
      <c r="Z129">
        <v>11.81</v>
      </c>
      <c r="AA129">
        <v>243.725404</v>
      </c>
      <c r="AB129">
        <v>0.95771399999999995</v>
      </c>
      <c r="AC129">
        <v>82.983745999999996</v>
      </c>
      <c r="AD129" s="1">
        <v>382</v>
      </c>
      <c r="AE129">
        <v>4</v>
      </c>
      <c r="AF129">
        <v>1086</v>
      </c>
      <c r="AG129">
        <v>68</v>
      </c>
      <c r="AH129">
        <v>15.177851</v>
      </c>
      <c r="AI129">
        <v>432.2</v>
      </c>
      <c r="AJ129">
        <v>0</v>
      </c>
      <c r="AK129">
        <v>28</v>
      </c>
      <c r="AL129">
        <v>4800</v>
      </c>
      <c r="AM129">
        <v>0.82888357652821987</v>
      </c>
      <c r="AN129" t="s">
        <v>67</v>
      </c>
      <c r="AO129">
        <v>3537.7460000000001</v>
      </c>
      <c r="AP129" t="s">
        <v>987</v>
      </c>
      <c r="AQ129" t="s">
        <v>117</v>
      </c>
      <c r="AR129" t="s">
        <v>119</v>
      </c>
      <c r="AS129" t="s">
        <v>117</v>
      </c>
      <c r="AT129" t="s">
        <v>119</v>
      </c>
      <c r="AU129" t="s">
        <v>187</v>
      </c>
      <c r="AV129" t="s">
        <v>367</v>
      </c>
      <c r="AW129" t="s">
        <v>67</v>
      </c>
      <c r="AX129">
        <v>1317</v>
      </c>
      <c r="AY129" t="s">
        <v>663</v>
      </c>
      <c r="AZ129">
        <v>11</v>
      </c>
      <c r="BA129" t="s">
        <v>488</v>
      </c>
      <c r="BB129">
        <v>2</v>
      </c>
      <c r="BC129">
        <v>1</v>
      </c>
      <c r="BE129" t="s">
        <v>69</v>
      </c>
      <c r="BF129">
        <v>-1</v>
      </c>
      <c r="BG129" t="s">
        <v>582</v>
      </c>
      <c r="BI129" t="s">
        <v>117</v>
      </c>
      <c r="BJ129" t="s">
        <v>367</v>
      </c>
      <c r="BK129" t="s">
        <v>67</v>
      </c>
      <c r="BL129">
        <v>0.82888357652821987</v>
      </c>
      <c r="BM129">
        <v>1317</v>
      </c>
      <c r="BN129" t="s">
        <v>119</v>
      </c>
      <c r="BO129" t="s">
        <v>187</v>
      </c>
      <c r="BP129">
        <v>2</v>
      </c>
      <c r="BQ129">
        <v>3699.2280000000001</v>
      </c>
      <c r="BR129">
        <v>3.9294795876099976E-3</v>
      </c>
      <c r="BS129">
        <v>0.34048049418763093</v>
      </c>
      <c r="BT129">
        <v>0.10326478930198409</v>
      </c>
      <c r="BU129">
        <v>11.81</v>
      </c>
      <c r="BV129">
        <v>0.10813066942616135</v>
      </c>
      <c r="BW129">
        <v>29.357476749202807</v>
      </c>
      <c r="BX129">
        <v>28</v>
      </c>
      <c r="BY129">
        <v>4</v>
      </c>
      <c r="BZ129">
        <v>1086</v>
      </c>
    </row>
    <row r="130" spans="1:78" ht="16.5">
      <c r="A130" s="108" t="str">
        <f t="shared" si="19"/>
        <v>동화운수</v>
      </c>
      <c r="B130" s="109" t="str">
        <f t="shared" si="20"/>
        <v>양완석</v>
      </c>
      <c r="C130" s="110" t="str">
        <f t="shared" si="21"/>
        <v>F</v>
      </c>
      <c r="D130" s="111">
        <f t="shared" si="22"/>
        <v>0.74287567524696752</v>
      </c>
      <c r="E130" s="112">
        <f t="shared" si="23"/>
        <v>4779</v>
      </c>
      <c r="F130" s="113" t="str">
        <f t="shared" si="24"/>
        <v>45</v>
      </c>
      <c r="G130" s="114" t="str">
        <f t="shared" si="25"/>
        <v>70바1827</v>
      </c>
      <c r="H130" s="115">
        <f t="shared" si="26"/>
        <v>6</v>
      </c>
      <c r="I130" s="116">
        <f t="shared" si="27"/>
        <v>2557.7939999999999</v>
      </c>
      <c r="J130" s="117">
        <f t="shared" si="28"/>
        <v>1.7407761642815201E-2</v>
      </c>
      <c r="K130" s="117">
        <f t="shared" si="29"/>
        <v>0.34074248279996733</v>
      </c>
      <c r="L130" s="117">
        <f t="shared" si="30"/>
        <v>0.25920773916898704</v>
      </c>
      <c r="M130" s="118">
        <f t="shared" si="31"/>
        <v>16.681000000000001</v>
      </c>
      <c r="N130" s="119">
        <f t="shared" si="32"/>
        <v>2.0720980657551</v>
      </c>
      <c r="O130" s="119">
        <f t="shared" si="33"/>
        <v>22.441213014026932</v>
      </c>
      <c r="P130" s="229">
        <f t="shared" si="34"/>
        <v>1</v>
      </c>
      <c r="Q130" s="230">
        <f t="shared" si="35"/>
        <v>53</v>
      </c>
      <c r="R130" s="230">
        <f t="shared" si="36"/>
        <v>574</v>
      </c>
      <c r="T130">
        <v>507</v>
      </c>
      <c r="U130">
        <v>4779</v>
      </c>
      <c r="V130" t="s">
        <v>626</v>
      </c>
      <c r="W130">
        <v>2557.7939999999999</v>
      </c>
      <c r="X130">
        <v>1426.8340000000001</v>
      </c>
      <c r="Y130">
        <v>1.7929999999999999</v>
      </c>
      <c r="Z130">
        <v>16.681000000000001</v>
      </c>
      <c r="AA130">
        <v>159.69606300000001</v>
      </c>
      <c r="AB130">
        <v>2.7799510000000001</v>
      </c>
      <c r="AC130">
        <v>54.415233000000001</v>
      </c>
      <c r="AD130" s="1">
        <v>663</v>
      </c>
      <c r="AE130">
        <v>53</v>
      </c>
      <c r="AF130">
        <v>574</v>
      </c>
      <c r="AG130">
        <v>74</v>
      </c>
      <c r="AH130">
        <v>16.016636999999999</v>
      </c>
      <c r="AI130">
        <v>1837.1</v>
      </c>
      <c r="AJ130">
        <v>0</v>
      </c>
      <c r="AK130">
        <v>1</v>
      </c>
      <c r="AL130">
        <v>112</v>
      </c>
      <c r="AM130">
        <v>0.74287567524696752</v>
      </c>
      <c r="AN130" t="s">
        <v>70</v>
      </c>
      <c r="AO130">
        <v>942.77200000000005</v>
      </c>
      <c r="AP130" t="s">
        <v>988</v>
      </c>
      <c r="AQ130" t="s">
        <v>117</v>
      </c>
      <c r="AR130" t="s">
        <v>121</v>
      </c>
      <c r="AS130" t="s">
        <v>117</v>
      </c>
      <c r="AT130" t="s">
        <v>121</v>
      </c>
      <c r="AU130" t="s">
        <v>238</v>
      </c>
      <c r="AV130" t="s">
        <v>626</v>
      </c>
      <c r="AW130" t="s">
        <v>70</v>
      </c>
      <c r="AX130">
        <v>4779</v>
      </c>
      <c r="AY130" t="s">
        <v>667</v>
      </c>
      <c r="AZ130">
        <v>10</v>
      </c>
      <c r="BA130" t="s">
        <v>753</v>
      </c>
      <c r="BB130">
        <v>6</v>
      </c>
      <c r="BC130">
        <v>1</v>
      </c>
      <c r="BE130" t="s">
        <v>70</v>
      </c>
      <c r="BF130">
        <v>0</v>
      </c>
      <c r="BG130" t="s">
        <v>576</v>
      </c>
      <c r="BI130" t="s">
        <v>117</v>
      </c>
      <c r="BJ130" t="s">
        <v>626</v>
      </c>
      <c r="BK130" t="s">
        <v>70</v>
      </c>
      <c r="BL130">
        <v>0.74287567524696752</v>
      </c>
      <c r="BM130">
        <v>4779</v>
      </c>
      <c r="BN130" t="s">
        <v>121</v>
      </c>
      <c r="BO130" t="s">
        <v>238</v>
      </c>
      <c r="BP130">
        <v>6</v>
      </c>
      <c r="BQ130">
        <v>2557.7939999999999</v>
      </c>
      <c r="BR130">
        <v>1.7407761642815201E-2</v>
      </c>
      <c r="BS130">
        <v>0.34074248279996733</v>
      </c>
      <c r="BT130">
        <v>0.25920773916898704</v>
      </c>
      <c r="BU130">
        <v>16.681000000000001</v>
      </c>
      <c r="BV130">
        <v>2.0720980657551</v>
      </c>
      <c r="BW130">
        <v>22.441213014026932</v>
      </c>
      <c r="BX130">
        <v>1</v>
      </c>
      <c r="BY130">
        <v>53</v>
      </c>
      <c r="BZ130">
        <v>574</v>
      </c>
    </row>
    <row r="131" spans="1:78" ht="16.5">
      <c r="A131" s="125" t="str">
        <f t="shared" si="19"/>
        <v>동화운수</v>
      </c>
      <c r="B131" s="126" t="str">
        <f t="shared" si="20"/>
        <v>양인병</v>
      </c>
      <c r="C131" s="127" t="str">
        <f t="shared" si="21"/>
        <v>F</v>
      </c>
      <c r="D131" s="128">
        <f t="shared" si="22"/>
        <v>0.78898823674227758</v>
      </c>
      <c r="E131" s="129">
        <f t="shared" si="23"/>
        <v>3442</v>
      </c>
      <c r="F131" s="130" t="str">
        <f t="shared" si="24"/>
        <v>2</v>
      </c>
      <c r="G131" s="131" t="str">
        <f t="shared" si="25"/>
        <v>70바1912</v>
      </c>
      <c r="H131" s="132">
        <f t="shared" si="26"/>
        <v>12</v>
      </c>
      <c r="I131" s="133">
        <f t="shared" si="27"/>
        <v>4294.1499999999996</v>
      </c>
      <c r="J131" s="134">
        <f t="shared" si="28"/>
        <v>8.9601021780163024E-3</v>
      </c>
      <c r="K131" s="134">
        <f t="shared" si="29"/>
        <v>0.38822276441518644</v>
      </c>
      <c r="L131" s="134">
        <f t="shared" si="30"/>
        <v>0.18653284119092256</v>
      </c>
      <c r="M131" s="135">
        <f t="shared" si="31"/>
        <v>14.784000000000001</v>
      </c>
      <c r="N131" s="136">
        <f t="shared" si="32"/>
        <v>0.20958746201227252</v>
      </c>
      <c r="O131" s="136">
        <f t="shared" si="33"/>
        <v>9.7574607314602435</v>
      </c>
      <c r="P131" s="227">
        <f t="shared" si="34"/>
        <v>6</v>
      </c>
      <c r="Q131" s="228">
        <f t="shared" si="35"/>
        <v>9</v>
      </c>
      <c r="R131" s="228">
        <f t="shared" si="36"/>
        <v>419</v>
      </c>
      <c r="T131">
        <v>507</v>
      </c>
      <c r="U131">
        <v>3442</v>
      </c>
      <c r="V131" t="s">
        <v>368</v>
      </c>
      <c r="W131">
        <v>4294.1499999999996</v>
      </c>
      <c r="X131">
        <v>2266.0819999999999</v>
      </c>
      <c r="Y131">
        <v>1.895</v>
      </c>
      <c r="Z131">
        <v>14.784000000000001</v>
      </c>
      <c r="AA131">
        <v>290.38575100000003</v>
      </c>
      <c r="AB131">
        <v>2.6018859999999999</v>
      </c>
      <c r="AC131">
        <v>112.734359</v>
      </c>
      <c r="AD131" s="1">
        <v>801</v>
      </c>
      <c r="AE131">
        <v>9</v>
      </c>
      <c r="AF131">
        <v>419</v>
      </c>
      <c r="AG131">
        <v>71</v>
      </c>
      <c r="AH131">
        <v>14.787743000000001</v>
      </c>
      <c r="AI131">
        <v>569</v>
      </c>
      <c r="AJ131">
        <v>0</v>
      </c>
      <c r="AK131">
        <v>6</v>
      </c>
      <c r="AL131">
        <v>1606</v>
      </c>
      <c r="AM131">
        <v>0.78898823674227758</v>
      </c>
      <c r="AN131" t="s">
        <v>70</v>
      </c>
      <c r="AO131">
        <v>924.68600000000004</v>
      </c>
      <c r="AP131" t="s">
        <v>989</v>
      </c>
      <c r="AQ131" t="s">
        <v>117</v>
      </c>
      <c r="AR131" t="s">
        <v>119</v>
      </c>
      <c r="AS131" t="s">
        <v>117</v>
      </c>
      <c r="AT131" t="s">
        <v>119</v>
      </c>
      <c r="AU131" t="s">
        <v>209</v>
      </c>
      <c r="AV131" t="s">
        <v>368</v>
      </c>
      <c r="AW131" t="s">
        <v>70</v>
      </c>
      <c r="AX131">
        <v>3442</v>
      </c>
      <c r="AY131" t="s">
        <v>640</v>
      </c>
      <c r="AZ131">
        <v>4</v>
      </c>
      <c r="BA131" t="s">
        <v>523</v>
      </c>
      <c r="BB131">
        <v>12</v>
      </c>
      <c r="BC131">
        <v>1</v>
      </c>
      <c r="BE131" t="s">
        <v>70</v>
      </c>
      <c r="BF131">
        <v>0</v>
      </c>
      <c r="BG131" t="s">
        <v>576</v>
      </c>
      <c r="BI131" t="s">
        <v>117</v>
      </c>
      <c r="BJ131" t="s">
        <v>368</v>
      </c>
      <c r="BK131" t="s">
        <v>70</v>
      </c>
      <c r="BL131">
        <v>0.78898823674227758</v>
      </c>
      <c r="BM131">
        <v>3442</v>
      </c>
      <c r="BN131" t="s">
        <v>119</v>
      </c>
      <c r="BO131" t="s">
        <v>209</v>
      </c>
      <c r="BP131">
        <v>12</v>
      </c>
      <c r="BQ131">
        <v>4294.1499999999996</v>
      </c>
      <c r="BR131">
        <v>8.9601021780163024E-3</v>
      </c>
      <c r="BS131">
        <v>0.38822276441518644</v>
      </c>
      <c r="BT131">
        <v>0.18653284119092256</v>
      </c>
      <c r="BU131">
        <v>14.784000000000001</v>
      </c>
      <c r="BV131">
        <v>0.20958746201227252</v>
      </c>
      <c r="BW131">
        <v>9.7574607314602435</v>
      </c>
      <c r="BX131">
        <v>6</v>
      </c>
      <c r="BY131">
        <v>9</v>
      </c>
      <c r="BZ131">
        <v>419</v>
      </c>
    </row>
    <row r="132" spans="1:78" ht="16.5">
      <c r="A132" s="108" t="str">
        <f t="shared" si="19"/>
        <v>동화운수</v>
      </c>
      <c r="B132" s="109" t="str">
        <f t="shared" si="20"/>
        <v>양회중</v>
      </c>
      <c r="C132" s="110" t="str">
        <f t="shared" si="21"/>
        <v>D</v>
      </c>
      <c r="D132" s="111">
        <f t="shared" si="22"/>
        <v>0.83769230769230763</v>
      </c>
      <c r="E132" s="112">
        <f t="shared" si="23"/>
        <v>4835</v>
      </c>
      <c r="F132" s="113" t="str">
        <f t="shared" si="24"/>
        <v>급행95</v>
      </c>
      <c r="G132" s="114" t="str">
        <f t="shared" si="25"/>
        <v>70바1909</v>
      </c>
      <c r="H132" s="115">
        <f t="shared" si="26"/>
        <v>1</v>
      </c>
      <c r="I132" s="116">
        <f t="shared" si="27"/>
        <v>2362.0590000000002</v>
      </c>
      <c r="J132" s="117">
        <f t="shared" si="28"/>
        <v>1.5725417448595104E-2</v>
      </c>
      <c r="K132" s="117">
        <f t="shared" si="29"/>
        <v>0.35374143659990076</v>
      </c>
      <c r="L132" s="117">
        <f t="shared" si="30"/>
        <v>0.16299338839546343</v>
      </c>
      <c r="M132" s="118">
        <f t="shared" si="31"/>
        <v>13.904</v>
      </c>
      <c r="N132" s="119">
        <f t="shared" si="32"/>
        <v>0.16934378015113083</v>
      </c>
      <c r="O132" s="119">
        <f t="shared" si="33"/>
        <v>5.4190009648361865</v>
      </c>
      <c r="P132" s="229">
        <f t="shared" si="34"/>
        <v>0</v>
      </c>
      <c r="Q132" s="230">
        <f t="shared" si="35"/>
        <v>4</v>
      </c>
      <c r="R132" s="230">
        <f t="shared" si="36"/>
        <v>129</v>
      </c>
      <c r="T132">
        <v>507</v>
      </c>
      <c r="U132">
        <v>4835</v>
      </c>
      <c r="V132" t="s">
        <v>369</v>
      </c>
      <c r="W132">
        <v>2407.2510000000002</v>
      </c>
      <c r="X132">
        <v>1105.788</v>
      </c>
      <c r="Y132">
        <v>2.177</v>
      </c>
      <c r="Z132">
        <v>13.904</v>
      </c>
      <c r="AA132">
        <v>141.04604900000001</v>
      </c>
      <c r="AB132">
        <v>2.2180080000000002</v>
      </c>
      <c r="AC132">
        <v>49.893832000000003</v>
      </c>
      <c r="AD132" s="1">
        <v>385</v>
      </c>
      <c r="AE132">
        <v>4</v>
      </c>
      <c r="AF132">
        <v>129</v>
      </c>
      <c r="AG132">
        <v>72</v>
      </c>
      <c r="AH132">
        <v>17.067128</v>
      </c>
      <c r="AI132">
        <v>989.1</v>
      </c>
      <c r="AJ132">
        <v>0</v>
      </c>
      <c r="AK132">
        <v>0</v>
      </c>
      <c r="AL132">
        <v>0</v>
      </c>
      <c r="AM132">
        <v>0.83769230769230763</v>
      </c>
      <c r="AN132" t="s">
        <v>67</v>
      </c>
      <c r="AO132">
        <v>2362.0590000000002</v>
      </c>
      <c r="AP132" t="s">
        <v>990</v>
      </c>
      <c r="AQ132" t="s">
        <v>117</v>
      </c>
      <c r="AR132" t="s">
        <v>122</v>
      </c>
      <c r="AS132" t="s">
        <v>117</v>
      </c>
      <c r="AT132" t="s">
        <v>122</v>
      </c>
      <c r="AU132" t="s">
        <v>275</v>
      </c>
      <c r="AV132" t="s">
        <v>369</v>
      </c>
      <c r="AW132" t="s">
        <v>67</v>
      </c>
      <c r="AX132">
        <v>4835</v>
      </c>
      <c r="AY132" t="s">
        <v>730</v>
      </c>
      <c r="AZ132">
        <v>1</v>
      </c>
      <c r="BA132" t="s">
        <v>469</v>
      </c>
      <c r="BB132">
        <v>1</v>
      </c>
      <c r="BC132">
        <v>1</v>
      </c>
      <c r="BE132" t="s">
        <v>67</v>
      </c>
      <c r="BF132">
        <v>0</v>
      </c>
      <c r="BG132" t="s">
        <v>576</v>
      </c>
      <c r="BI132" t="s">
        <v>117</v>
      </c>
      <c r="BJ132" t="s">
        <v>369</v>
      </c>
      <c r="BK132" t="s">
        <v>67</v>
      </c>
      <c r="BL132">
        <v>0.83769230769230763</v>
      </c>
      <c r="BM132">
        <v>4835</v>
      </c>
      <c r="BN132" t="s">
        <v>122</v>
      </c>
      <c r="BO132" t="s">
        <v>275</v>
      </c>
      <c r="BP132">
        <v>1</v>
      </c>
      <c r="BQ132">
        <v>2362.0590000000002</v>
      </c>
      <c r="BR132">
        <v>1.5725417448595104E-2</v>
      </c>
      <c r="BS132">
        <v>0.35374143659990076</v>
      </c>
      <c r="BT132">
        <v>0.15993346767744618</v>
      </c>
      <c r="BU132">
        <v>13.904</v>
      </c>
      <c r="BV132">
        <v>0.16934378015113083</v>
      </c>
      <c r="BW132">
        <v>5.4190009648361865</v>
      </c>
      <c r="BX132">
        <v>0</v>
      </c>
      <c r="BY132">
        <v>4</v>
      </c>
      <c r="BZ132">
        <v>129</v>
      </c>
    </row>
    <row r="133" spans="1:78" ht="16.5">
      <c r="A133" s="125" t="str">
        <f t="shared" si="19"/>
        <v>동화운수</v>
      </c>
      <c r="B133" s="126" t="str">
        <f t="shared" si="20"/>
        <v>어영</v>
      </c>
      <c r="C133" s="127" t="str">
        <f t="shared" si="21"/>
        <v>B</v>
      </c>
      <c r="D133" s="128">
        <f t="shared" si="22"/>
        <v>0.94652198982965463</v>
      </c>
      <c r="E133" s="129">
        <f t="shared" si="23"/>
        <v>623</v>
      </c>
      <c r="F133" s="130" t="str">
        <f t="shared" si="24"/>
        <v>2</v>
      </c>
      <c r="G133" s="131" t="str">
        <f t="shared" si="25"/>
        <v>70바1923</v>
      </c>
      <c r="H133" s="132">
        <f t="shared" si="26"/>
        <v>7</v>
      </c>
      <c r="I133" s="133">
        <f t="shared" si="27"/>
        <v>4854.6580000000004</v>
      </c>
      <c r="J133" s="134">
        <f t="shared" si="28"/>
        <v>4.2074383705138621E-2</v>
      </c>
      <c r="K133" s="134">
        <f t="shared" si="29"/>
        <v>0.35625143613867993</v>
      </c>
      <c r="L133" s="134">
        <f t="shared" si="30"/>
        <v>0.23256015150809797</v>
      </c>
      <c r="M133" s="135">
        <f t="shared" si="31"/>
        <v>12.661</v>
      </c>
      <c r="N133" s="136">
        <f t="shared" si="32"/>
        <v>0</v>
      </c>
      <c r="O133" s="136">
        <f t="shared" si="33"/>
        <v>8.69268236815034</v>
      </c>
      <c r="P133" s="227">
        <f t="shared" si="34"/>
        <v>26</v>
      </c>
      <c r="Q133" s="228">
        <f t="shared" si="35"/>
        <v>0</v>
      </c>
      <c r="R133" s="228">
        <f t="shared" si="36"/>
        <v>422</v>
      </c>
      <c r="T133">
        <v>507</v>
      </c>
      <c r="U133">
        <v>623</v>
      </c>
      <c r="V133" t="s">
        <v>370</v>
      </c>
      <c r="W133">
        <v>4854.6580000000004</v>
      </c>
      <c r="X133">
        <v>2100.15</v>
      </c>
      <c r="Y133">
        <v>2.3119999999999998</v>
      </c>
      <c r="Z133">
        <v>12.661</v>
      </c>
      <c r="AA133">
        <v>333.45491399999997</v>
      </c>
      <c r="AB133">
        <v>14.029909999999999</v>
      </c>
      <c r="AC133">
        <v>118.793792</v>
      </c>
      <c r="AD133" s="1">
        <v>1129</v>
      </c>
      <c r="AE133">
        <v>0</v>
      </c>
      <c r="AF133">
        <v>422</v>
      </c>
      <c r="AG133">
        <v>77</v>
      </c>
      <c r="AH133">
        <v>14.558662999999999</v>
      </c>
      <c r="AI133">
        <v>1392.8</v>
      </c>
      <c r="AJ133">
        <v>0</v>
      </c>
      <c r="AK133">
        <v>26</v>
      </c>
      <c r="AL133">
        <v>5040</v>
      </c>
      <c r="AM133">
        <v>0.94652198982965463</v>
      </c>
      <c r="AN133" t="s">
        <v>68</v>
      </c>
      <c r="AO133">
        <v>3285.66</v>
      </c>
      <c r="AP133" t="s">
        <v>991</v>
      </c>
      <c r="AQ133" t="s">
        <v>117</v>
      </c>
      <c r="AR133" t="s">
        <v>119</v>
      </c>
      <c r="AS133" t="s">
        <v>117</v>
      </c>
      <c r="AT133" t="s">
        <v>119</v>
      </c>
      <c r="AU133" t="s">
        <v>216</v>
      </c>
      <c r="AV133" t="s">
        <v>370</v>
      </c>
      <c r="AW133" t="s">
        <v>68</v>
      </c>
      <c r="AX133">
        <v>623</v>
      </c>
      <c r="AY133" t="s">
        <v>646</v>
      </c>
      <c r="AZ133">
        <v>1</v>
      </c>
      <c r="BA133" t="s">
        <v>189</v>
      </c>
      <c r="BB133">
        <v>7</v>
      </c>
      <c r="BC133">
        <v>1</v>
      </c>
      <c r="BE133" t="s">
        <v>66</v>
      </c>
      <c r="BF133">
        <v>-1</v>
      </c>
      <c r="BG133" t="s">
        <v>582</v>
      </c>
      <c r="BI133" t="s">
        <v>117</v>
      </c>
      <c r="BJ133" t="s">
        <v>370</v>
      </c>
      <c r="BK133" t="s">
        <v>68</v>
      </c>
      <c r="BL133">
        <v>0.94652198982965463</v>
      </c>
      <c r="BM133">
        <v>623</v>
      </c>
      <c r="BN133" t="s">
        <v>119</v>
      </c>
      <c r="BO133" t="s">
        <v>216</v>
      </c>
      <c r="BP133">
        <v>7</v>
      </c>
      <c r="BQ133">
        <v>4854.6580000000004</v>
      </c>
      <c r="BR133">
        <v>4.2074383705138621E-2</v>
      </c>
      <c r="BS133">
        <v>0.35625143613867993</v>
      </c>
      <c r="BT133">
        <v>0.23256015150809797</v>
      </c>
      <c r="BU133">
        <v>12.661</v>
      </c>
      <c r="BV133">
        <v>0</v>
      </c>
      <c r="BW133">
        <v>8.69268236815034</v>
      </c>
      <c r="BX133">
        <v>26</v>
      </c>
      <c r="BY133">
        <v>0</v>
      </c>
      <c r="BZ133">
        <v>422</v>
      </c>
    </row>
    <row r="134" spans="1:78" ht="16.5">
      <c r="A134" s="108" t="str">
        <f t="shared" si="19"/>
        <v>동화운수</v>
      </c>
      <c r="B134" s="109" t="str">
        <f t="shared" si="20"/>
        <v>엄일용</v>
      </c>
      <c r="C134" s="110" t="str">
        <f t="shared" si="21"/>
        <v>B</v>
      </c>
      <c r="D134" s="111">
        <f t="shared" si="22"/>
        <v>0.91348474397695001</v>
      </c>
      <c r="E134" s="112">
        <f t="shared" si="23"/>
        <v>9417</v>
      </c>
      <c r="F134" s="113" t="str">
        <f t="shared" si="24"/>
        <v>2</v>
      </c>
      <c r="G134" s="114" t="str">
        <f t="shared" si="25"/>
        <v>70바1915</v>
      </c>
      <c r="H134" s="115">
        <f t="shared" si="26"/>
        <v>2</v>
      </c>
      <c r="I134" s="116">
        <f t="shared" si="27"/>
        <v>4852.8459999999995</v>
      </c>
      <c r="J134" s="117">
        <f t="shared" si="28"/>
        <v>1.6222056307013184E-2</v>
      </c>
      <c r="K134" s="117">
        <f t="shared" si="29"/>
        <v>0.38907086511614986</v>
      </c>
      <c r="L134" s="117">
        <f t="shared" si="30"/>
        <v>0.22419833639888842</v>
      </c>
      <c r="M134" s="118">
        <f t="shared" si="31"/>
        <v>12.285</v>
      </c>
      <c r="N134" s="119">
        <f t="shared" si="32"/>
        <v>0.12363878845526935</v>
      </c>
      <c r="O134" s="119">
        <f t="shared" si="33"/>
        <v>30.909697113817337</v>
      </c>
      <c r="P134" s="229">
        <f t="shared" si="34"/>
        <v>16</v>
      </c>
      <c r="Q134" s="230">
        <f t="shared" si="35"/>
        <v>6</v>
      </c>
      <c r="R134" s="230">
        <f t="shared" si="36"/>
        <v>1500</v>
      </c>
      <c r="T134">
        <v>507</v>
      </c>
      <c r="U134">
        <v>9417</v>
      </c>
      <c r="V134" t="s">
        <v>371</v>
      </c>
      <c r="W134">
        <v>4852.8459999999995</v>
      </c>
      <c r="X134">
        <v>2219.3139999999999</v>
      </c>
      <c r="Y134">
        <v>2.1869999999999998</v>
      </c>
      <c r="Z134">
        <v>12.285</v>
      </c>
      <c r="AA134">
        <v>325.10046199999999</v>
      </c>
      <c r="AB134">
        <v>5.2737980000000002</v>
      </c>
      <c r="AC134">
        <v>126.487118</v>
      </c>
      <c r="AD134" s="1">
        <v>1088</v>
      </c>
      <c r="AE134">
        <v>6</v>
      </c>
      <c r="AF134">
        <v>1500</v>
      </c>
      <c r="AG134">
        <v>71</v>
      </c>
      <c r="AH134">
        <v>14.927218999999999</v>
      </c>
      <c r="AI134">
        <v>1499.8</v>
      </c>
      <c r="AJ134">
        <v>0</v>
      </c>
      <c r="AK134">
        <v>16</v>
      </c>
      <c r="AL134">
        <v>2402</v>
      </c>
      <c r="AM134">
        <v>0.91348474397695001</v>
      </c>
      <c r="AN134" t="s">
        <v>68</v>
      </c>
      <c r="AO134">
        <v>4581.4679999999998</v>
      </c>
      <c r="AP134" t="s">
        <v>992</v>
      </c>
      <c r="AQ134" t="s">
        <v>117</v>
      </c>
      <c r="AR134" t="s">
        <v>119</v>
      </c>
      <c r="AS134" t="s">
        <v>117</v>
      </c>
      <c r="AT134" t="s">
        <v>119</v>
      </c>
      <c r="AU134" t="s">
        <v>210</v>
      </c>
      <c r="AV134" t="s">
        <v>371</v>
      </c>
      <c r="AW134" t="s">
        <v>68</v>
      </c>
      <c r="AX134">
        <v>9417</v>
      </c>
      <c r="AY134" t="s">
        <v>646</v>
      </c>
      <c r="AZ134">
        <v>8</v>
      </c>
      <c r="BA134" t="s">
        <v>731</v>
      </c>
      <c r="BB134">
        <v>2</v>
      </c>
      <c r="BC134">
        <v>1</v>
      </c>
      <c r="BE134" t="s">
        <v>68</v>
      </c>
      <c r="BF134">
        <v>0</v>
      </c>
      <c r="BG134" t="s">
        <v>576</v>
      </c>
      <c r="BI134" t="s">
        <v>117</v>
      </c>
      <c r="BJ134" t="s">
        <v>371</v>
      </c>
      <c r="BK134" t="s">
        <v>68</v>
      </c>
      <c r="BL134">
        <v>0.91348474397695001</v>
      </c>
      <c r="BM134">
        <v>9417</v>
      </c>
      <c r="BN134" t="s">
        <v>119</v>
      </c>
      <c r="BO134" t="s">
        <v>210</v>
      </c>
      <c r="BP134">
        <v>2</v>
      </c>
      <c r="BQ134">
        <v>4852.8459999999995</v>
      </c>
      <c r="BR134">
        <v>1.6222056307013184E-2</v>
      </c>
      <c r="BS134">
        <v>0.38907086511614986</v>
      </c>
      <c r="BT134">
        <v>0.22419833639888842</v>
      </c>
      <c r="BU134">
        <v>12.285</v>
      </c>
      <c r="BV134">
        <v>0.12363878845526935</v>
      </c>
      <c r="BW134">
        <v>30.909697113817337</v>
      </c>
      <c r="BX134">
        <v>16</v>
      </c>
      <c r="BY134">
        <v>6</v>
      </c>
      <c r="BZ134">
        <v>1500</v>
      </c>
    </row>
    <row r="135" spans="1:78" ht="16.5">
      <c r="A135" s="125" t="str">
        <f t="shared" ref="A135:A198" si="37">BI135</f>
        <v>동화운수</v>
      </c>
      <c r="B135" s="126" t="str">
        <f t="shared" ref="B135:B198" si="38">IF(BJ135="NULL", E135, BJ135)</f>
        <v>오범석</v>
      </c>
      <c r="C135" s="127" t="str">
        <f t="shared" ref="C135:C198" si="39">BK135</f>
        <v>C</v>
      </c>
      <c r="D135" s="128">
        <f t="shared" ref="D135:D198" si="40">BL135</f>
        <v>0.89899692528864716</v>
      </c>
      <c r="E135" s="129">
        <f t="shared" ref="E135:E198" si="41">U135</f>
        <v>1107</v>
      </c>
      <c r="F135" s="130" t="str">
        <f t="shared" ref="F135:F198" si="42">BN135</f>
        <v>2</v>
      </c>
      <c r="G135" s="131" t="str">
        <f t="shared" ref="G135:G198" si="43">BO135</f>
        <v>70바1873</v>
      </c>
      <c r="H135" s="132">
        <f t="shared" ref="H135:H198" si="44">BP135</f>
        <v>19</v>
      </c>
      <c r="I135" s="133">
        <f t="shared" ref="I135:I198" si="45">BQ135</f>
        <v>4375.8109999999997</v>
      </c>
      <c r="J135" s="134">
        <f t="shared" ref="J135:J198" si="46">AB135/AA135</f>
        <v>1.6868828864353688E-2</v>
      </c>
      <c r="K135" s="134">
        <f t="shared" ref="K135:K198" si="47">AC135/AA135</f>
        <v>0.36375011557450349</v>
      </c>
      <c r="L135" s="134">
        <f t="shared" ref="L135:L198" si="48">AD135/I135</f>
        <v>0.19036471182142009</v>
      </c>
      <c r="M135" s="135">
        <f t="shared" ref="M135:M198" si="49">Z135</f>
        <v>13.657999999999999</v>
      </c>
      <c r="N135" s="136">
        <f t="shared" ref="N135:N198" si="50">BV135</f>
        <v>4.5705813162405781E-2</v>
      </c>
      <c r="O135" s="136">
        <f t="shared" ref="O135:O198" si="51">BW135</f>
        <v>11.426453290601446</v>
      </c>
      <c r="P135" s="227">
        <f t="shared" ref="P135:P198" si="52">AK135</f>
        <v>4</v>
      </c>
      <c r="Q135" s="228">
        <f t="shared" ref="Q135:Q198" si="53">AE135</f>
        <v>2</v>
      </c>
      <c r="R135" s="228">
        <f t="shared" ref="R135:R198" si="54">AF135</f>
        <v>500</v>
      </c>
      <c r="T135">
        <v>507</v>
      </c>
      <c r="U135">
        <v>1107</v>
      </c>
      <c r="V135" t="s">
        <v>627</v>
      </c>
      <c r="W135">
        <v>4375.8109999999997</v>
      </c>
      <c r="X135">
        <v>1969.721</v>
      </c>
      <c r="Y135">
        <v>2.222</v>
      </c>
      <c r="Z135">
        <v>13.657999999999999</v>
      </c>
      <c r="AA135">
        <v>261.35738500000002</v>
      </c>
      <c r="AB135">
        <v>4.4087930000000002</v>
      </c>
      <c r="AC135">
        <v>95.068779000000006</v>
      </c>
      <c r="AD135" s="1">
        <v>833</v>
      </c>
      <c r="AE135">
        <v>2</v>
      </c>
      <c r="AF135">
        <v>500</v>
      </c>
      <c r="AG135">
        <v>75</v>
      </c>
      <c r="AH135">
        <v>16.742633000000001</v>
      </c>
      <c r="AI135">
        <v>1412.1</v>
      </c>
      <c r="AJ135">
        <v>0</v>
      </c>
      <c r="AK135">
        <v>4</v>
      </c>
      <c r="AL135">
        <v>705</v>
      </c>
      <c r="AM135">
        <v>0.89899692528864716</v>
      </c>
      <c r="AN135" t="s">
        <v>69</v>
      </c>
      <c r="AO135">
        <v>735.77800000000002</v>
      </c>
      <c r="AP135" t="s">
        <v>993</v>
      </c>
      <c r="AQ135" t="s">
        <v>117</v>
      </c>
      <c r="AR135" t="s">
        <v>119</v>
      </c>
      <c r="AS135" t="s">
        <v>117</v>
      </c>
      <c r="AT135" t="s">
        <v>119</v>
      </c>
      <c r="AU135" t="s">
        <v>197</v>
      </c>
      <c r="AV135" t="s">
        <v>627</v>
      </c>
      <c r="AW135" t="s">
        <v>69</v>
      </c>
      <c r="AX135">
        <v>1107</v>
      </c>
      <c r="AY135" t="s">
        <v>651</v>
      </c>
      <c r="AZ135">
        <v>1</v>
      </c>
      <c r="BA135" t="s">
        <v>212</v>
      </c>
      <c r="BB135">
        <v>19</v>
      </c>
      <c r="BC135">
        <v>1</v>
      </c>
      <c r="BE135" t="s">
        <v>68</v>
      </c>
      <c r="BF135">
        <v>-1</v>
      </c>
      <c r="BG135" t="s">
        <v>582</v>
      </c>
      <c r="BI135" t="s">
        <v>117</v>
      </c>
      <c r="BJ135" t="s">
        <v>627</v>
      </c>
      <c r="BK135" t="s">
        <v>69</v>
      </c>
      <c r="BL135">
        <v>0.89899692528864716</v>
      </c>
      <c r="BM135">
        <v>1107</v>
      </c>
      <c r="BN135" t="s">
        <v>119</v>
      </c>
      <c r="BO135" t="s">
        <v>197</v>
      </c>
      <c r="BP135">
        <v>19</v>
      </c>
      <c r="BQ135">
        <v>4375.8109999999997</v>
      </c>
      <c r="BR135">
        <v>1.6868828864353688E-2</v>
      </c>
      <c r="BS135">
        <v>0.36375011557450349</v>
      </c>
      <c r="BT135">
        <v>0.19036471182142009</v>
      </c>
      <c r="BU135">
        <v>13.657999999999999</v>
      </c>
      <c r="BV135">
        <v>4.5705813162405781E-2</v>
      </c>
      <c r="BW135">
        <v>11.426453290601446</v>
      </c>
      <c r="BX135">
        <v>4</v>
      </c>
      <c r="BY135">
        <v>2</v>
      </c>
      <c r="BZ135">
        <v>500</v>
      </c>
    </row>
    <row r="136" spans="1:78" ht="16.5">
      <c r="A136" s="108" t="str">
        <f t="shared" si="37"/>
        <v>동화운수</v>
      </c>
      <c r="B136" s="109" t="str">
        <f t="shared" si="38"/>
        <v>오병창</v>
      </c>
      <c r="C136" s="110" t="str">
        <f t="shared" si="39"/>
        <v>F</v>
      </c>
      <c r="D136" s="111">
        <f t="shared" si="40"/>
        <v>0.66923076923076918</v>
      </c>
      <c r="E136" s="112">
        <f t="shared" si="41"/>
        <v>8861</v>
      </c>
      <c r="F136" s="113" t="str">
        <f t="shared" si="42"/>
        <v>10</v>
      </c>
      <c r="G136" s="114" t="str">
        <f t="shared" si="43"/>
        <v>70바1859</v>
      </c>
      <c r="H136" s="115">
        <f t="shared" si="44"/>
        <v>1</v>
      </c>
      <c r="I136" s="116">
        <f t="shared" si="45"/>
        <v>2039.0039999999999</v>
      </c>
      <c r="J136" s="117">
        <f t="shared" si="46"/>
        <v>2.8771199917610329E-2</v>
      </c>
      <c r="K136" s="117">
        <f t="shared" si="47"/>
        <v>0.39299316385520483</v>
      </c>
      <c r="L136" s="117">
        <f t="shared" si="48"/>
        <v>6.2285311848333795E-2</v>
      </c>
      <c r="M136" s="118">
        <f t="shared" si="49"/>
        <v>16.123000000000001</v>
      </c>
      <c r="N136" s="119">
        <f t="shared" si="50"/>
        <v>0.24521776318241653</v>
      </c>
      <c r="O136" s="119">
        <f t="shared" si="51"/>
        <v>30.210828424073714</v>
      </c>
      <c r="P136" s="229">
        <f t="shared" si="52"/>
        <v>47</v>
      </c>
      <c r="Q136" s="230">
        <f t="shared" si="53"/>
        <v>5</v>
      </c>
      <c r="R136" s="230">
        <f t="shared" si="54"/>
        <v>624</v>
      </c>
      <c r="T136">
        <v>507</v>
      </c>
      <c r="U136">
        <v>8861</v>
      </c>
      <c r="V136" t="s">
        <v>511</v>
      </c>
      <c r="W136">
        <v>2068.5329999999999</v>
      </c>
      <c r="X136">
        <v>1181.1130000000001</v>
      </c>
      <c r="Y136">
        <v>1.7509999999999999</v>
      </c>
      <c r="Z136">
        <v>16.123000000000001</v>
      </c>
      <c r="AA136">
        <v>145.80469400000001</v>
      </c>
      <c r="AB136">
        <v>4.1949759999999996</v>
      </c>
      <c r="AC136">
        <v>57.300248000000003</v>
      </c>
      <c r="AD136" s="1">
        <v>127</v>
      </c>
      <c r="AE136">
        <v>5</v>
      </c>
      <c r="AF136">
        <v>624</v>
      </c>
      <c r="AG136">
        <v>78</v>
      </c>
      <c r="AH136">
        <v>14.187011999999999</v>
      </c>
      <c r="AI136">
        <v>163.80000000000001</v>
      </c>
      <c r="AJ136">
        <v>0</v>
      </c>
      <c r="AK136">
        <v>47</v>
      </c>
      <c r="AL136">
        <v>16477</v>
      </c>
      <c r="AM136">
        <v>0.66923076923076918</v>
      </c>
      <c r="AN136" t="s">
        <v>70</v>
      </c>
      <c r="AO136">
        <v>2039.0039999999999</v>
      </c>
      <c r="AP136" t="s">
        <v>994</v>
      </c>
      <c r="AQ136" t="s">
        <v>117</v>
      </c>
      <c r="AR136" t="s">
        <v>118</v>
      </c>
      <c r="AS136" t="s">
        <v>117</v>
      </c>
      <c r="AT136" t="s">
        <v>118</v>
      </c>
      <c r="AU136" t="s">
        <v>174</v>
      </c>
      <c r="AV136" t="s">
        <v>511</v>
      </c>
      <c r="AW136" t="s">
        <v>70</v>
      </c>
      <c r="AX136">
        <v>8861</v>
      </c>
      <c r="AY136" t="s">
        <v>661</v>
      </c>
      <c r="AZ136">
        <v>6</v>
      </c>
      <c r="BA136" t="s">
        <v>751</v>
      </c>
      <c r="BB136">
        <v>1</v>
      </c>
      <c r="BC136">
        <v>1</v>
      </c>
      <c r="BE136" t="s">
        <v>70</v>
      </c>
      <c r="BF136">
        <v>0</v>
      </c>
      <c r="BG136" t="s">
        <v>576</v>
      </c>
      <c r="BI136" t="s">
        <v>117</v>
      </c>
      <c r="BJ136" t="s">
        <v>511</v>
      </c>
      <c r="BK136" t="s">
        <v>70</v>
      </c>
      <c r="BL136">
        <v>0.66923076923076918</v>
      </c>
      <c r="BM136">
        <v>8861</v>
      </c>
      <c r="BN136" t="s">
        <v>118</v>
      </c>
      <c r="BO136" t="s">
        <v>174</v>
      </c>
      <c r="BP136">
        <v>1</v>
      </c>
      <c r="BQ136">
        <v>2039.0039999999999</v>
      </c>
      <c r="BR136">
        <v>2.8771199917610329E-2</v>
      </c>
      <c r="BS136">
        <v>0.39299316385520483</v>
      </c>
      <c r="BT136">
        <v>6.1396168202296028E-2</v>
      </c>
      <c r="BU136">
        <v>16.123000000000001</v>
      </c>
      <c r="BV136">
        <v>0.24521776318241653</v>
      </c>
      <c r="BW136">
        <v>30.210828424073714</v>
      </c>
      <c r="BX136">
        <v>47</v>
      </c>
      <c r="BY136">
        <v>5</v>
      </c>
      <c r="BZ136">
        <v>624</v>
      </c>
    </row>
    <row r="137" spans="1:78" ht="16.5">
      <c r="A137" s="125" t="str">
        <f t="shared" si="37"/>
        <v>동화운수</v>
      </c>
      <c r="B137" s="126" t="str">
        <f t="shared" si="38"/>
        <v>오서진</v>
      </c>
      <c r="C137" s="127" t="str">
        <f t="shared" si="39"/>
        <v>D</v>
      </c>
      <c r="D137" s="128">
        <f t="shared" si="40"/>
        <v>0.83559707518767712</v>
      </c>
      <c r="E137" s="129">
        <f t="shared" si="41"/>
        <v>805</v>
      </c>
      <c r="F137" s="130" t="str">
        <f t="shared" si="42"/>
        <v>2</v>
      </c>
      <c r="G137" s="131" t="str">
        <f t="shared" si="43"/>
        <v>70바1912</v>
      </c>
      <c r="H137" s="132">
        <f t="shared" si="44"/>
        <v>10</v>
      </c>
      <c r="I137" s="133">
        <f t="shared" si="45"/>
        <v>2495.6639999999998</v>
      </c>
      <c r="J137" s="134">
        <f t="shared" si="46"/>
        <v>1.3763451323225795E-2</v>
      </c>
      <c r="K137" s="134">
        <f t="shared" si="47"/>
        <v>0.41169011111265513</v>
      </c>
      <c r="L137" s="134">
        <f t="shared" si="48"/>
        <v>0.19193288840164383</v>
      </c>
      <c r="M137" s="135">
        <f t="shared" si="49"/>
        <v>13.494</v>
      </c>
      <c r="N137" s="136">
        <f t="shared" si="50"/>
        <v>0.24041697920873967</v>
      </c>
      <c r="O137" s="136">
        <f t="shared" si="51"/>
        <v>5.6898685079401723</v>
      </c>
      <c r="P137" s="227">
        <f t="shared" si="52"/>
        <v>23</v>
      </c>
      <c r="Q137" s="228">
        <f t="shared" si="53"/>
        <v>6</v>
      </c>
      <c r="R137" s="228">
        <f t="shared" si="54"/>
        <v>142</v>
      </c>
      <c r="T137">
        <v>507</v>
      </c>
      <c r="U137">
        <v>805</v>
      </c>
      <c r="V137" t="s">
        <v>372</v>
      </c>
      <c r="W137">
        <v>2495.6640000000002</v>
      </c>
      <c r="X137">
        <v>1240.4290000000001</v>
      </c>
      <c r="Y137">
        <v>2.012</v>
      </c>
      <c r="Z137">
        <v>13.494</v>
      </c>
      <c r="AA137">
        <v>177.46079399999999</v>
      </c>
      <c r="AB137">
        <v>2.4424730000000001</v>
      </c>
      <c r="AC137">
        <v>73.058853999999997</v>
      </c>
      <c r="AD137" s="1">
        <v>479</v>
      </c>
      <c r="AE137">
        <v>6</v>
      </c>
      <c r="AF137">
        <v>142</v>
      </c>
      <c r="AG137">
        <v>67</v>
      </c>
      <c r="AH137">
        <v>14.063185000000001</v>
      </c>
      <c r="AI137">
        <v>242.4</v>
      </c>
      <c r="AJ137">
        <v>0</v>
      </c>
      <c r="AK137">
        <v>23</v>
      </c>
      <c r="AL137">
        <v>6866</v>
      </c>
      <c r="AM137">
        <v>0.83559707518767712</v>
      </c>
      <c r="AN137" t="s">
        <v>67</v>
      </c>
      <c r="AO137">
        <v>465.26</v>
      </c>
      <c r="AP137" t="s">
        <v>995</v>
      </c>
      <c r="AQ137" t="s">
        <v>117</v>
      </c>
      <c r="AR137" t="s">
        <v>119</v>
      </c>
      <c r="AS137" t="s">
        <v>117</v>
      </c>
      <c r="AT137" t="s">
        <v>119</v>
      </c>
      <c r="AU137" t="s">
        <v>209</v>
      </c>
      <c r="AV137" t="s">
        <v>372</v>
      </c>
      <c r="AW137" t="s">
        <v>67</v>
      </c>
      <c r="AX137">
        <v>805</v>
      </c>
      <c r="AY137" t="s">
        <v>663</v>
      </c>
      <c r="AZ137">
        <v>9</v>
      </c>
      <c r="BA137" t="s">
        <v>487</v>
      </c>
      <c r="BB137">
        <v>10</v>
      </c>
      <c r="BC137">
        <v>1</v>
      </c>
      <c r="BE137" t="s">
        <v>67</v>
      </c>
      <c r="BF137">
        <v>0</v>
      </c>
      <c r="BG137" t="s">
        <v>576</v>
      </c>
      <c r="BI137" t="s">
        <v>117</v>
      </c>
      <c r="BJ137" t="s">
        <v>372</v>
      </c>
      <c r="BK137" t="s">
        <v>67</v>
      </c>
      <c r="BL137">
        <v>0.83559707518767712</v>
      </c>
      <c r="BM137">
        <v>805</v>
      </c>
      <c r="BN137" t="s">
        <v>119</v>
      </c>
      <c r="BO137" t="s">
        <v>209</v>
      </c>
      <c r="BP137">
        <v>10</v>
      </c>
      <c r="BQ137">
        <v>2495.6639999999998</v>
      </c>
      <c r="BR137">
        <v>1.3763451323225795E-2</v>
      </c>
      <c r="BS137">
        <v>0.41169011111265513</v>
      </c>
      <c r="BT137">
        <v>0.1919328884016438</v>
      </c>
      <c r="BU137">
        <v>13.494</v>
      </c>
      <c r="BV137">
        <v>0.24041697920873967</v>
      </c>
      <c r="BW137">
        <v>5.6898685079401723</v>
      </c>
      <c r="BX137">
        <v>23</v>
      </c>
      <c r="BY137">
        <v>6</v>
      </c>
      <c r="BZ137">
        <v>142</v>
      </c>
    </row>
    <row r="138" spans="1:78" ht="16.5">
      <c r="A138" s="108" t="str">
        <f t="shared" si="37"/>
        <v>동화운수</v>
      </c>
      <c r="B138" s="109" t="str">
        <f t="shared" si="38"/>
        <v>오석만</v>
      </c>
      <c r="C138" s="110" t="str">
        <f t="shared" si="39"/>
        <v>S</v>
      </c>
      <c r="D138" s="111">
        <f t="shared" si="40"/>
        <v>1.0310447261473243</v>
      </c>
      <c r="E138" s="112">
        <f t="shared" si="41"/>
        <v>7167</v>
      </c>
      <c r="F138" s="113" t="str">
        <f t="shared" si="42"/>
        <v>2</v>
      </c>
      <c r="G138" s="114" t="str">
        <f t="shared" si="43"/>
        <v>70바1937</v>
      </c>
      <c r="H138" s="115">
        <f t="shared" si="44"/>
        <v>4</v>
      </c>
      <c r="I138" s="116">
        <f t="shared" si="45"/>
        <v>4633.7219999999998</v>
      </c>
      <c r="J138" s="117">
        <f t="shared" si="46"/>
        <v>5.3117478450815069E-3</v>
      </c>
      <c r="K138" s="117">
        <f t="shared" si="47"/>
        <v>0.33856940776302014</v>
      </c>
      <c r="L138" s="117">
        <f t="shared" si="48"/>
        <v>9.7329964982793532E-2</v>
      </c>
      <c r="M138" s="118">
        <f t="shared" si="49"/>
        <v>6.36</v>
      </c>
      <c r="N138" s="119">
        <f t="shared" si="50"/>
        <v>0</v>
      </c>
      <c r="O138" s="119">
        <f t="shared" si="51"/>
        <v>2.9781674429324849</v>
      </c>
      <c r="P138" s="229">
        <f t="shared" si="52"/>
        <v>0</v>
      </c>
      <c r="Q138" s="230">
        <f t="shared" si="53"/>
        <v>0</v>
      </c>
      <c r="R138" s="230">
        <f t="shared" si="54"/>
        <v>138</v>
      </c>
      <c r="T138">
        <v>507</v>
      </c>
      <c r="U138">
        <v>7167</v>
      </c>
      <c r="V138" t="s">
        <v>373</v>
      </c>
      <c r="W138">
        <v>4633.7219999999998</v>
      </c>
      <c r="X138">
        <v>1633.9939999999999</v>
      </c>
      <c r="Y138">
        <v>2.8359999999999999</v>
      </c>
      <c r="Z138">
        <v>6.36</v>
      </c>
      <c r="AA138">
        <v>312.59766999999999</v>
      </c>
      <c r="AB138">
        <v>1.6604399999999999</v>
      </c>
      <c r="AC138">
        <v>105.83600800000001</v>
      </c>
      <c r="AD138" s="1">
        <v>451</v>
      </c>
      <c r="AE138">
        <v>0</v>
      </c>
      <c r="AF138">
        <v>138</v>
      </c>
      <c r="AG138">
        <v>67</v>
      </c>
      <c r="AH138">
        <v>14.823276999999999</v>
      </c>
      <c r="AI138">
        <v>34.200000000000003</v>
      </c>
      <c r="AJ138">
        <v>0</v>
      </c>
      <c r="AK138">
        <v>0</v>
      </c>
      <c r="AL138">
        <v>0</v>
      </c>
      <c r="AM138">
        <v>1.0310447261473243</v>
      </c>
      <c r="AN138" t="s">
        <v>71</v>
      </c>
      <c r="AO138">
        <v>3982.6419999999998</v>
      </c>
      <c r="AP138" t="s">
        <v>996</v>
      </c>
      <c r="AQ138" t="s">
        <v>117</v>
      </c>
      <c r="AR138" t="s">
        <v>119</v>
      </c>
      <c r="AS138" t="s">
        <v>117</v>
      </c>
      <c r="AT138" t="s">
        <v>119</v>
      </c>
      <c r="AU138" t="s">
        <v>218</v>
      </c>
      <c r="AV138" t="s">
        <v>373</v>
      </c>
      <c r="AW138" t="s">
        <v>71</v>
      </c>
      <c r="AX138">
        <v>7167</v>
      </c>
      <c r="AY138" t="s">
        <v>666</v>
      </c>
      <c r="AZ138">
        <v>6</v>
      </c>
      <c r="BA138" t="s">
        <v>772</v>
      </c>
      <c r="BB138">
        <v>4</v>
      </c>
      <c r="BC138">
        <v>1</v>
      </c>
      <c r="BE138" t="s">
        <v>71</v>
      </c>
      <c r="BF138">
        <v>0</v>
      </c>
      <c r="BG138" t="s">
        <v>576</v>
      </c>
      <c r="BI138" t="s">
        <v>117</v>
      </c>
      <c r="BJ138" t="s">
        <v>373</v>
      </c>
      <c r="BK138" t="s">
        <v>71</v>
      </c>
      <c r="BL138">
        <v>1.0310447261473243</v>
      </c>
      <c r="BM138">
        <v>7167</v>
      </c>
      <c r="BN138" t="s">
        <v>119</v>
      </c>
      <c r="BO138" t="s">
        <v>218</v>
      </c>
      <c r="BP138">
        <v>4</v>
      </c>
      <c r="BQ138">
        <v>4633.7219999999998</v>
      </c>
      <c r="BR138">
        <v>5.3117478450815069E-3</v>
      </c>
      <c r="BS138">
        <v>0.33856940776302014</v>
      </c>
      <c r="BT138">
        <v>9.7329964982793532E-2</v>
      </c>
      <c r="BU138">
        <v>6.36</v>
      </c>
      <c r="BV138">
        <v>0</v>
      </c>
      <c r="BW138">
        <v>2.9781674429324849</v>
      </c>
      <c r="BX138">
        <v>0</v>
      </c>
      <c r="BY138">
        <v>0</v>
      </c>
      <c r="BZ138">
        <v>138</v>
      </c>
    </row>
    <row r="139" spans="1:78" ht="16.5">
      <c r="A139" s="125" t="str">
        <f t="shared" si="37"/>
        <v>동화운수</v>
      </c>
      <c r="B139" s="126" t="str">
        <f t="shared" si="38"/>
        <v>오세천</v>
      </c>
      <c r="C139" s="127" t="str">
        <f t="shared" si="39"/>
        <v>D</v>
      </c>
      <c r="D139" s="128">
        <f t="shared" si="40"/>
        <v>0.80418131054876729</v>
      </c>
      <c r="E139" s="129">
        <f t="shared" si="41"/>
        <v>5248</v>
      </c>
      <c r="F139" s="130" t="str">
        <f t="shared" si="42"/>
        <v>2</v>
      </c>
      <c r="G139" s="131" t="str">
        <f t="shared" si="43"/>
        <v>70바1868</v>
      </c>
      <c r="H139" s="132">
        <f t="shared" si="44"/>
        <v>2</v>
      </c>
      <c r="I139" s="133">
        <f t="shared" si="45"/>
        <v>2503.598</v>
      </c>
      <c r="J139" s="134">
        <f t="shared" si="46"/>
        <v>1.1224975059719842E-2</v>
      </c>
      <c r="K139" s="134">
        <f t="shared" si="47"/>
        <v>0.36502928778721427</v>
      </c>
      <c r="L139" s="134">
        <f t="shared" si="48"/>
        <v>0.27081024988836067</v>
      </c>
      <c r="M139" s="135">
        <f t="shared" si="49"/>
        <v>16.216999999999999</v>
      </c>
      <c r="N139" s="136">
        <f t="shared" si="50"/>
        <v>4.2339065616764353</v>
      </c>
      <c r="O139" s="136">
        <f t="shared" si="51"/>
        <v>4.8729867974011807</v>
      </c>
      <c r="P139" s="227">
        <f t="shared" si="52"/>
        <v>5</v>
      </c>
      <c r="Q139" s="228">
        <f t="shared" si="53"/>
        <v>106</v>
      </c>
      <c r="R139" s="228">
        <f t="shared" si="54"/>
        <v>122</v>
      </c>
      <c r="T139">
        <v>507</v>
      </c>
      <c r="U139">
        <v>5248</v>
      </c>
      <c r="V139" t="s">
        <v>555</v>
      </c>
      <c r="W139">
        <v>2503.598</v>
      </c>
      <c r="X139">
        <v>1396.722</v>
      </c>
      <c r="Y139">
        <v>1.792</v>
      </c>
      <c r="Z139">
        <v>16.216999999999999</v>
      </c>
      <c r="AA139">
        <v>161.43964600000001</v>
      </c>
      <c r="AB139">
        <v>1.8121560000000001</v>
      </c>
      <c r="AC139">
        <v>58.930199000000002</v>
      </c>
      <c r="AD139" s="1">
        <v>678</v>
      </c>
      <c r="AE139">
        <v>106</v>
      </c>
      <c r="AF139">
        <v>122</v>
      </c>
      <c r="AG139">
        <v>68</v>
      </c>
      <c r="AH139">
        <v>15.507949999999999</v>
      </c>
      <c r="AI139">
        <v>180.6</v>
      </c>
      <c r="AJ139">
        <v>0</v>
      </c>
      <c r="AK139">
        <v>5</v>
      </c>
      <c r="AL139">
        <v>672</v>
      </c>
      <c r="AM139">
        <v>0.80418131054876729</v>
      </c>
      <c r="AN139" t="s">
        <v>67</v>
      </c>
      <c r="AO139">
        <v>2235.8519999999999</v>
      </c>
      <c r="AP139" t="s">
        <v>997</v>
      </c>
      <c r="AQ139" t="s">
        <v>117</v>
      </c>
      <c r="AR139" t="s">
        <v>119</v>
      </c>
      <c r="AS139" t="s">
        <v>117</v>
      </c>
      <c r="AT139" t="s">
        <v>119</v>
      </c>
      <c r="AU139" t="s">
        <v>194</v>
      </c>
      <c r="AV139" t="s">
        <v>555</v>
      </c>
      <c r="AW139" t="s">
        <v>67</v>
      </c>
      <c r="AX139">
        <v>5248</v>
      </c>
      <c r="AY139" t="s">
        <v>663</v>
      </c>
      <c r="AZ139">
        <v>20</v>
      </c>
      <c r="BA139" t="s">
        <v>998</v>
      </c>
      <c r="BB139">
        <v>2</v>
      </c>
      <c r="BC139">
        <v>1</v>
      </c>
      <c r="BE139" t="s">
        <v>70</v>
      </c>
      <c r="BF139">
        <v>1</v>
      </c>
      <c r="BG139" t="s">
        <v>575</v>
      </c>
      <c r="BI139" t="s">
        <v>117</v>
      </c>
      <c r="BJ139" t="s">
        <v>555</v>
      </c>
      <c r="BK139" t="s">
        <v>67</v>
      </c>
      <c r="BL139">
        <v>0.80418131054876729</v>
      </c>
      <c r="BM139">
        <v>5248</v>
      </c>
      <c r="BN139" t="s">
        <v>119</v>
      </c>
      <c r="BO139" t="s">
        <v>194</v>
      </c>
      <c r="BP139">
        <v>2</v>
      </c>
      <c r="BQ139">
        <v>2503.598</v>
      </c>
      <c r="BR139">
        <v>1.1224975059719842E-2</v>
      </c>
      <c r="BS139">
        <v>0.36502928778721427</v>
      </c>
      <c r="BT139">
        <v>0.27081024988836067</v>
      </c>
      <c r="BU139">
        <v>16.216999999999999</v>
      </c>
      <c r="BV139">
        <v>4.2339065616764353</v>
      </c>
      <c r="BW139">
        <v>4.8729867974011807</v>
      </c>
      <c r="BX139">
        <v>5</v>
      </c>
      <c r="BY139">
        <v>106</v>
      </c>
      <c r="BZ139">
        <v>122</v>
      </c>
    </row>
    <row r="140" spans="1:78" ht="16.5">
      <c r="A140" s="108" t="str">
        <f t="shared" si="37"/>
        <v>동화운수</v>
      </c>
      <c r="B140" s="109" t="str">
        <f t="shared" si="38"/>
        <v>오승렬</v>
      </c>
      <c r="C140" s="110" t="str">
        <f t="shared" si="39"/>
        <v>S</v>
      </c>
      <c r="D140" s="111">
        <f t="shared" si="40"/>
        <v>1.0119075332665741</v>
      </c>
      <c r="E140" s="112">
        <f t="shared" si="41"/>
        <v>9530</v>
      </c>
      <c r="F140" s="113" t="str">
        <f t="shared" si="42"/>
        <v>45</v>
      </c>
      <c r="G140" s="114" t="str">
        <f t="shared" si="43"/>
        <v>70바1899</v>
      </c>
      <c r="H140" s="115">
        <f t="shared" si="44"/>
        <v>11</v>
      </c>
      <c r="I140" s="116">
        <f t="shared" si="45"/>
        <v>2813.5480000000002</v>
      </c>
      <c r="J140" s="117">
        <f t="shared" si="46"/>
        <v>5.2841529982065819E-3</v>
      </c>
      <c r="K140" s="117">
        <f t="shared" si="47"/>
        <v>0.31155846060572656</v>
      </c>
      <c r="L140" s="117">
        <f t="shared" si="48"/>
        <v>9.66750878250522E-2</v>
      </c>
      <c r="M140" s="118">
        <f t="shared" si="49"/>
        <v>8.83</v>
      </c>
      <c r="N140" s="119">
        <f t="shared" si="50"/>
        <v>0</v>
      </c>
      <c r="O140" s="119">
        <f t="shared" si="51"/>
        <v>18.268748213998837</v>
      </c>
      <c r="P140" s="229">
        <f t="shared" si="52"/>
        <v>0</v>
      </c>
      <c r="Q140" s="230">
        <f t="shared" si="53"/>
        <v>0</v>
      </c>
      <c r="R140" s="230">
        <f t="shared" si="54"/>
        <v>514</v>
      </c>
      <c r="T140">
        <v>507</v>
      </c>
      <c r="U140">
        <v>9530</v>
      </c>
      <c r="V140" t="s">
        <v>374</v>
      </c>
      <c r="W140">
        <v>2813.5479999999998</v>
      </c>
      <c r="X140">
        <v>1093.5630000000001</v>
      </c>
      <c r="Y140">
        <v>2.573</v>
      </c>
      <c r="Z140">
        <v>8.83</v>
      </c>
      <c r="AA140">
        <v>172.414387</v>
      </c>
      <c r="AB140">
        <v>0.91106399999999998</v>
      </c>
      <c r="AC140">
        <v>53.717160999999997</v>
      </c>
      <c r="AD140" s="1">
        <v>272</v>
      </c>
      <c r="AE140">
        <v>0</v>
      </c>
      <c r="AF140">
        <v>514</v>
      </c>
      <c r="AG140">
        <v>75</v>
      </c>
      <c r="AH140">
        <v>16.318522000000002</v>
      </c>
      <c r="AI140">
        <v>320.8</v>
      </c>
      <c r="AJ140">
        <v>0</v>
      </c>
      <c r="AK140">
        <v>0</v>
      </c>
      <c r="AL140">
        <v>0</v>
      </c>
      <c r="AM140">
        <v>1.0119075332665741</v>
      </c>
      <c r="AN140" t="s">
        <v>71</v>
      </c>
      <c r="AO140">
        <v>672.71900000000005</v>
      </c>
      <c r="AP140" t="s">
        <v>999</v>
      </c>
      <c r="AQ140" t="s">
        <v>117</v>
      </c>
      <c r="AR140" t="s">
        <v>121</v>
      </c>
      <c r="AS140" t="s">
        <v>117</v>
      </c>
      <c r="AT140" t="s">
        <v>121</v>
      </c>
      <c r="AU140" t="s">
        <v>258</v>
      </c>
      <c r="AV140" t="s">
        <v>374</v>
      </c>
      <c r="AW140" t="s">
        <v>71</v>
      </c>
      <c r="AX140">
        <v>9530</v>
      </c>
      <c r="AY140" t="s">
        <v>649</v>
      </c>
      <c r="AZ140">
        <v>11</v>
      </c>
      <c r="BA140" t="s">
        <v>799</v>
      </c>
      <c r="BB140">
        <v>11</v>
      </c>
      <c r="BC140">
        <v>1</v>
      </c>
      <c r="BE140" t="s">
        <v>66</v>
      </c>
      <c r="BF140">
        <v>1</v>
      </c>
      <c r="BG140" t="s">
        <v>575</v>
      </c>
      <c r="BI140" t="s">
        <v>117</v>
      </c>
      <c r="BJ140" t="s">
        <v>374</v>
      </c>
      <c r="BK140" t="s">
        <v>71</v>
      </c>
      <c r="BL140">
        <v>1.0119075332665741</v>
      </c>
      <c r="BM140">
        <v>9530</v>
      </c>
      <c r="BN140" t="s">
        <v>121</v>
      </c>
      <c r="BO140" t="s">
        <v>258</v>
      </c>
      <c r="BP140">
        <v>11</v>
      </c>
      <c r="BQ140">
        <v>2813.5480000000002</v>
      </c>
      <c r="BR140">
        <v>5.2841529982065819E-3</v>
      </c>
      <c r="BS140">
        <v>0.31155846060572656</v>
      </c>
      <c r="BT140">
        <v>9.6675087825052214E-2</v>
      </c>
      <c r="BU140">
        <v>8.83</v>
      </c>
      <c r="BV140">
        <v>0</v>
      </c>
      <c r="BW140">
        <v>18.268748213998837</v>
      </c>
      <c r="BX140">
        <v>0</v>
      </c>
      <c r="BY140">
        <v>0</v>
      </c>
      <c r="BZ140">
        <v>514</v>
      </c>
    </row>
    <row r="141" spans="1:78" ht="16.5">
      <c r="A141" s="125" t="str">
        <f t="shared" si="37"/>
        <v>동화운수</v>
      </c>
      <c r="B141" s="126" t="str">
        <f t="shared" si="38"/>
        <v>오용태</v>
      </c>
      <c r="C141" s="127" t="str">
        <f t="shared" si="39"/>
        <v>S</v>
      </c>
      <c r="D141" s="128">
        <f t="shared" si="40"/>
        <v>1.03598366885879</v>
      </c>
      <c r="E141" s="129">
        <f t="shared" si="41"/>
        <v>3652</v>
      </c>
      <c r="F141" s="130" t="str">
        <f t="shared" si="42"/>
        <v>45</v>
      </c>
      <c r="G141" s="131" t="str">
        <f t="shared" si="43"/>
        <v>70바1895</v>
      </c>
      <c r="H141" s="132">
        <f t="shared" si="44"/>
        <v>2</v>
      </c>
      <c r="I141" s="133">
        <f t="shared" si="45"/>
        <v>2611.1550000000002</v>
      </c>
      <c r="J141" s="134">
        <f t="shared" si="46"/>
        <v>1.3092768625231756E-3</v>
      </c>
      <c r="K141" s="134">
        <f t="shared" si="47"/>
        <v>0.35263620438370397</v>
      </c>
      <c r="L141" s="134">
        <f t="shared" si="48"/>
        <v>7.7360401814522681E-2</v>
      </c>
      <c r="M141" s="135">
        <f t="shared" si="49"/>
        <v>8.7240000000000002</v>
      </c>
      <c r="N141" s="136">
        <f t="shared" si="50"/>
        <v>0.42126951483155917</v>
      </c>
      <c r="O141" s="136">
        <f t="shared" si="51"/>
        <v>5.1701258638418626</v>
      </c>
      <c r="P141" s="227">
        <f t="shared" si="52"/>
        <v>1</v>
      </c>
      <c r="Q141" s="228">
        <f t="shared" si="53"/>
        <v>11</v>
      </c>
      <c r="R141" s="228">
        <f t="shared" si="54"/>
        <v>136</v>
      </c>
      <c r="T141">
        <v>507</v>
      </c>
      <c r="U141">
        <v>3652</v>
      </c>
      <c r="V141" t="s">
        <v>375</v>
      </c>
      <c r="W141">
        <v>2612.9369999999999</v>
      </c>
      <c r="X141">
        <v>973.53099999999995</v>
      </c>
      <c r="Y141">
        <v>2.6840000000000002</v>
      </c>
      <c r="Z141">
        <v>8.7240000000000002</v>
      </c>
      <c r="AA141">
        <v>161.214947</v>
      </c>
      <c r="AB141">
        <v>0.21107500000000001</v>
      </c>
      <c r="AC141">
        <v>56.850226999999997</v>
      </c>
      <c r="AD141" s="1">
        <v>202</v>
      </c>
      <c r="AE141">
        <v>11</v>
      </c>
      <c r="AF141">
        <v>136</v>
      </c>
      <c r="AG141">
        <v>73</v>
      </c>
      <c r="AH141">
        <v>16.207782999999999</v>
      </c>
      <c r="AI141">
        <v>182.2</v>
      </c>
      <c r="AJ141">
        <v>0</v>
      </c>
      <c r="AK141">
        <v>1</v>
      </c>
      <c r="AL141">
        <v>421</v>
      </c>
      <c r="AM141">
        <v>1.03598366885879</v>
      </c>
      <c r="AN141" t="s">
        <v>71</v>
      </c>
      <c r="AO141">
        <v>2511.77</v>
      </c>
      <c r="AP141" t="s">
        <v>1000</v>
      </c>
      <c r="AQ141" t="s">
        <v>117</v>
      </c>
      <c r="AR141" t="s">
        <v>121</v>
      </c>
      <c r="AS141" t="s">
        <v>117</v>
      </c>
      <c r="AT141" t="s">
        <v>121</v>
      </c>
      <c r="AU141" t="s">
        <v>257</v>
      </c>
      <c r="AV141" t="s">
        <v>375</v>
      </c>
      <c r="AW141" t="s">
        <v>71</v>
      </c>
      <c r="AX141">
        <v>3652</v>
      </c>
      <c r="AY141" t="s">
        <v>649</v>
      </c>
      <c r="AZ141">
        <v>6</v>
      </c>
      <c r="BA141" t="s">
        <v>703</v>
      </c>
      <c r="BB141">
        <v>2</v>
      </c>
      <c r="BC141">
        <v>1</v>
      </c>
      <c r="BE141" t="s">
        <v>66</v>
      </c>
      <c r="BF141">
        <v>1</v>
      </c>
      <c r="BG141" t="s">
        <v>575</v>
      </c>
      <c r="BI141" t="s">
        <v>117</v>
      </c>
      <c r="BJ141" t="s">
        <v>375</v>
      </c>
      <c r="BK141" t="s">
        <v>71</v>
      </c>
      <c r="BL141">
        <v>1.03598366885879</v>
      </c>
      <c r="BM141">
        <v>3652</v>
      </c>
      <c r="BN141" t="s">
        <v>121</v>
      </c>
      <c r="BO141" t="s">
        <v>257</v>
      </c>
      <c r="BP141">
        <v>2</v>
      </c>
      <c r="BQ141">
        <v>2611.1550000000002</v>
      </c>
      <c r="BR141">
        <v>1.3092768625231756E-3</v>
      </c>
      <c r="BS141">
        <v>0.35263620438370397</v>
      </c>
      <c r="BT141">
        <v>7.730764270244557E-2</v>
      </c>
      <c r="BU141">
        <v>8.7240000000000002</v>
      </c>
      <c r="BV141">
        <v>0.42126951483155917</v>
      </c>
      <c r="BW141">
        <v>5.1701258638418626</v>
      </c>
      <c r="BX141">
        <v>1</v>
      </c>
      <c r="BY141">
        <v>11</v>
      </c>
      <c r="BZ141">
        <v>136</v>
      </c>
    </row>
    <row r="142" spans="1:78" ht="16.5">
      <c r="A142" s="108" t="str">
        <f t="shared" si="37"/>
        <v>동화운수</v>
      </c>
      <c r="B142" s="109" t="str">
        <f t="shared" si="38"/>
        <v>오인택</v>
      </c>
      <c r="C142" s="110" t="str">
        <f t="shared" si="39"/>
        <v>F</v>
      </c>
      <c r="D142" s="111">
        <f t="shared" si="40"/>
        <v>0.77101703454395731</v>
      </c>
      <c r="E142" s="112">
        <f t="shared" si="41"/>
        <v>5050</v>
      </c>
      <c r="F142" s="113" t="str">
        <f t="shared" si="42"/>
        <v>2</v>
      </c>
      <c r="G142" s="114" t="str">
        <f t="shared" si="43"/>
        <v>70바1911</v>
      </c>
      <c r="H142" s="115">
        <f t="shared" si="44"/>
        <v>2</v>
      </c>
      <c r="I142" s="116">
        <f t="shared" si="45"/>
        <v>5003.4800000000005</v>
      </c>
      <c r="J142" s="117">
        <f t="shared" si="46"/>
        <v>4.9679049613736157E-3</v>
      </c>
      <c r="K142" s="117">
        <f t="shared" si="47"/>
        <v>0.34116307165127141</v>
      </c>
      <c r="L142" s="117">
        <f t="shared" si="48"/>
        <v>0.26221749662235083</v>
      </c>
      <c r="M142" s="118">
        <f t="shared" si="49"/>
        <v>12.981</v>
      </c>
      <c r="N142" s="119">
        <f t="shared" si="50"/>
        <v>0</v>
      </c>
      <c r="O142" s="119">
        <f t="shared" si="51"/>
        <v>3.8773013982268338</v>
      </c>
      <c r="P142" s="229">
        <f t="shared" si="52"/>
        <v>0</v>
      </c>
      <c r="Q142" s="230">
        <f t="shared" si="53"/>
        <v>0</v>
      </c>
      <c r="R142" s="230">
        <f t="shared" si="54"/>
        <v>194</v>
      </c>
      <c r="T142">
        <v>507</v>
      </c>
      <c r="U142">
        <v>5050</v>
      </c>
      <c r="V142" t="s">
        <v>376</v>
      </c>
      <c r="W142">
        <v>5003.4799999999996</v>
      </c>
      <c r="X142">
        <v>2596.8960000000002</v>
      </c>
      <c r="Y142">
        <v>1.927</v>
      </c>
      <c r="Z142">
        <v>12.981</v>
      </c>
      <c r="AA142">
        <v>322.38378399999999</v>
      </c>
      <c r="AB142">
        <v>1.601572</v>
      </c>
      <c r="AC142">
        <v>109.98544200000001</v>
      </c>
      <c r="AD142" s="1">
        <v>1312</v>
      </c>
      <c r="AE142">
        <v>0</v>
      </c>
      <c r="AF142">
        <v>194</v>
      </c>
      <c r="AG142">
        <v>74</v>
      </c>
      <c r="AH142">
        <v>15.520258999999999</v>
      </c>
      <c r="AI142">
        <v>415.8</v>
      </c>
      <c r="AJ142">
        <v>0</v>
      </c>
      <c r="AK142">
        <v>0</v>
      </c>
      <c r="AL142">
        <v>0</v>
      </c>
      <c r="AM142">
        <v>0.77101703454395731</v>
      </c>
      <c r="AN142" t="s">
        <v>70</v>
      </c>
      <c r="AO142">
        <v>4809.3900000000003</v>
      </c>
      <c r="AP142" t="s">
        <v>1001</v>
      </c>
      <c r="AQ142" t="s">
        <v>117</v>
      </c>
      <c r="AR142" t="s">
        <v>119</v>
      </c>
      <c r="AS142" t="s">
        <v>117</v>
      </c>
      <c r="AT142" t="s">
        <v>119</v>
      </c>
      <c r="AU142" t="s">
        <v>208</v>
      </c>
      <c r="AV142" t="s">
        <v>376</v>
      </c>
      <c r="AW142" t="s">
        <v>70</v>
      </c>
      <c r="AX142">
        <v>5050</v>
      </c>
      <c r="AY142" t="s">
        <v>640</v>
      </c>
      <c r="AZ142">
        <v>7</v>
      </c>
      <c r="BA142" t="s">
        <v>765</v>
      </c>
      <c r="BB142">
        <v>2</v>
      </c>
      <c r="BC142">
        <v>1</v>
      </c>
      <c r="BE142" t="s">
        <v>70</v>
      </c>
      <c r="BF142">
        <v>0</v>
      </c>
      <c r="BG142" t="s">
        <v>576</v>
      </c>
      <c r="BI142" t="s">
        <v>117</v>
      </c>
      <c r="BJ142" t="s">
        <v>376</v>
      </c>
      <c r="BK142" t="s">
        <v>70</v>
      </c>
      <c r="BL142">
        <v>0.77101703454395731</v>
      </c>
      <c r="BM142">
        <v>5050</v>
      </c>
      <c r="BN142" t="s">
        <v>119</v>
      </c>
      <c r="BO142" t="s">
        <v>208</v>
      </c>
      <c r="BP142">
        <v>2</v>
      </c>
      <c r="BQ142">
        <v>5003.4800000000005</v>
      </c>
      <c r="BR142">
        <v>4.9679049613736157E-3</v>
      </c>
      <c r="BS142">
        <v>0.34116307165127141</v>
      </c>
      <c r="BT142">
        <v>0.26221749662235089</v>
      </c>
      <c r="BU142">
        <v>12.981</v>
      </c>
      <c r="BV142">
        <v>0</v>
      </c>
      <c r="BW142">
        <v>3.8773013982268338</v>
      </c>
      <c r="BX142">
        <v>0</v>
      </c>
      <c r="BY142">
        <v>0</v>
      </c>
      <c r="BZ142">
        <v>194</v>
      </c>
    </row>
    <row r="143" spans="1:78" ht="16.5">
      <c r="A143" s="125" t="str">
        <f t="shared" si="37"/>
        <v>동화운수</v>
      </c>
      <c r="B143" s="126" t="str">
        <f t="shared" si="38"/>
        <v>오해민</v>
      </c>
      <c r="C143" s="127" t="str">
        <f t="shared" si="39"/>
        <v>D</v>
      </c>
      <c r="D143" s="128">
        <f t="shared" si="40"/>
        <v>0.82684558836494715</v>
      </c>
      <c r="E143" s="129">
        <f t="shared" si="41"/>
        <v>2319</v>
      </c>
      <c r="F143" s="130" t="str">
        <f t="shared" si="42"/>
        <v>45</v>
      </c>
      <c r="G143" s="131" t="str">
        <f t="shared" si="43"/>
        <v>70바1808</v>
      </c>
      <c r="H143" s="132">
        <f t="shared" si="44"/>
        <v>8</v>
      </c>
      <c r="I143" s="133">
        <f t="shared" si="45"/>
        <v>3316.8419999999996</v>
      </c>
      <c r="J143" s="134">
        <f t="shared" si="46"/>
        <v>1.085143437977276E-2</v>
      </c>
      <c r="K143" s="134">
        <f t="shared" si="47"/>
        <v>0.35036296877299711</v>
      </c>
      <c r="L143" s="134">
        <f t="shared" si="48"/>
        <v>0.19506506490209666</v>
      </c>
      <c r="M143" s="135">
        <f t="shared" si="49"/>
        <v>13.086</v>
      </c>
      <c r="N143" s="136">
        <f t="shared" si="50"/>
        <v>0.27134243958560583</v>
      </c>
      <c r="O143" s="136">
        <f t="shared" si="51"/>
        <v>23.456046444177929</v>
      </c>
      <c r="P143" s="227">
        <f t="shared" si="52"/>
        <v>3</v>
      </c>
      <c r="Q143" s="228">
        <f t="shared" si="53"/>
        <v>9</v>
      </c>
      <c r="R143" s="228">
        <f t="shared" si="54"/>
        <v>778</v>
      </c>
      <c r="T143">
        <v>507</v>
      </c>
      <c r="U143">
        <v>2319</v>
      </c>
      <c r="V143" t="s">
        <v>476</v>
      </c>
      <c r="W143">
        <v>3316.8420000000001</v>
      </c>
      <c r="X143">
        <v>1597.451</v>
      </c>
      <c r="Y143">
        <v>2.0760000000000001</v>
      </c>
      <c r="Z143">
        <v>13.086</v>
      </c>
      <c r="AA143">
        <v>209.38743400000001</v>
      </c>
      <c r="AB143">
        <v>2.272154</v>
      </c>
      <c r="AC143">
        <v>73.361603000000002</v>
      </c>
      <c r="AD143" s="1">
        <v>647</v>
      </c>
      <c r="AE143">
        <v>9</v>
      </c>
      <c r="AF143">
        <v>778</v>
      </c>
      <c r="AG143">
        <v>72</v>
      </c>
      <c r="AH143">
        <v>15.840692000000001</v>
      </c>
      <c r="AI143">
        <v>1045.7</v>
      </c>
      <c r="AJ143">
        <v>0</v>
      </c>
      <c r="AK143">
        <v>3</v>
      </c>
      <c r="AL143">
        <v>149</v>
      </c>
      <c r="AM143">
        <v>0.82684558836494715</v>
      </c>
      <c r="AN143" t="s">
        <v>67</v>
      </c>
      <c r="AO143">
        <v>1287.9939999999999</v>
      </c>
      <c r="AP143" t="s">
        <v>1002</v>
      </c>
      <c r="AQ143" t="s">
        <v>117</v>
      </c>
      <c r="AR143" t="s">
        <v>121</v>
      </c>
      <c r="AS143" t="s">
        <v>117</v>
      </c>
      <c r="AT143" t="s">
        <v>121</v>
      </c>
      <c r="AU143" t="s">
        <v>232</v>
      </c>
      <c r="AV143" t="s">
        <v>476</v>
      </c>
      <c r="AW143" t="s">
        <v>67</v>
      </c>
      <c r="AX143">
        <v>2319</v>
      </c>
      <c r="AY143" t="s">
        <v>672</v>
      </c>
      <c r="AZ143">
        <v>8</v>
      </c>
      <c r="BA143" t="s">
        <v>492</v>
      </c>
      <c r="BB143">
        <v>8</v>
      </c>
      <c r="BC143">
        <v>1</v>
      </c>
      <c r="BE143" t="s">
        <v>67</v>
      </c>
      <c r="BF143">
        <v>0</v>
      </c>
      <c r="BG143" t="s">
        <v>576</v>
      </c>
      <c r="BI143" t="s">
        <v>117</v>
      </c>
      <c r="BJ143" t="s">
        <v>476</v>
      </c>
      <c r="BK143" t="s">
        <v>67</v>
      </c>
      <c r="BL143">
        <v>0.82684558836494715</v>
      </c>
      <c r="BM143">
        <v>2319</v>
      </c>
      <c r="BN143" t="s">
        <v>121</v>
      </c>
      <c r="BO143" t="s">
        <v>232</v>
      </c>
      <c r="BP143">
        <v>8</v>
      </c>
      <c r="BQ143">
        <v>3316.8419999999996</v>
      </c>
      <c r="BR143">
        <v>1.085143437977276E-2</v>
      </c>
      <c r="BS143">
        <v>0.35036296877299711</v>
      </c>
      <c r="BT143">
        <v>0.19506506490209663</v>
      </c>
      <c r="BU143">
        <v>13.086</v>
      </c>
      <c r="BV143">
        <v>0.27134243958560583</v>
      </c>
      <c r="BW143">
        <v>23.456046444177929</v>
      </c>
      <c r="BX143">
        <v>3</v>
      </c>
      <c r="BY143">
        <v>9</v>
      </c>
      <c r="BZ143">
        <v>778</v>
      </c>
    </row>
    <row r="144" spans="1:78" ht="16.5">
      <c r="A144" s="108" t="str">
        <f t="shared" si="37"/>
        <v>동화운수</v>
      </c>
      <c r="B144" s="109" t="str">
        <f t="shared" si="38"/>
        <v>원유성</v>
      </c>
      <c r="C144" s="110" t="str">
        <f t="shared" si="39"/>
        <v>S</v>
      </c>
      <c r="D144" s="111">
        <f t="shared" si="40"/>
        <v>1.0892307692307692</v>
      </c>
      <c r="E144" s="112">
        <f t="shared" si="41"/>
        <v>6602</v>
      </c>
      <c r="F144" s="113" t="str">
        <f t="shared" si="42"/>
        <v>2-1</v>
      </c>
      <c r="G144" s="114" t="str">
        <f t="shared" si="43"/>
        <v>70바1866</v>
      </c>
      <c r="H144" s="115">
        <f t="shared" si="44"/>
        <v>1</v>
      </c>
      <c r="I144" s="116">
        <f t="shared" si="45"/>
        <v>5622.1840000000002</v>
      </c>
      <c r="J144" s="117">
        <f t="shared" si="46"/>
        <v>2.1644780922663198E-2</v>
      </c>
      <c r="K144" s="117">
        <f t="shared" si="47"/>
        <v>0.27128043719593237</v>
      </c>
      <c r="L144" s="117">
        <f t="shared" si="48"/>
        <v>0.13286651593046403</v>
      </c>
      <c r="M144" s="118">
        <f t="shared" si="49"/>
        <v>7.6619999999999999</v>
      </c>
      <c r="N144" s="119">
        <f t="shared" si="50"/>
        <v>0.17786682186139763</v>
      </c>
      <c r="O144" s="119">
        <f t="shared" si="51"/>
        <v>2.3834154129427283</v>
      </c>
      <c r="P144" s="229">
        <f t="shared" si="52"/>
        <v>2</v>
      </c>
      <c r="Q144" s="230">
        <f t="shared" si="53"/>
        <v>10</v>
      </c>
      <c r="R144" s="230">
        <f t="shared" si="54"/>
        <v>134</v>
      </c>
      <c r="T144">
        <v>507</v>
      </c>
      <c r="U144">
        <v>6602</v>
      </c>
      <c r="V144" t="s">
        <v>377</v>
      </c>
      <c r="W144">
        <v>5622.1840000000002</v>
      </c>
      <c r="X144">
        <v>1984.998</v>
      </c>
      <c r="Y144">
        <v>2.8319999999999999</v>
      </c>
      <c r="Z144">
        <v>7.6619999999999999</v>
      </c>
      <c r="AA144">
        <v>321.65093400000001</v>
      </c>
      <c r="AB144">
        <v>6.9620639999999998</v>
      </c>
      <c r="AC144">
        <v>87.257605999999996</v>
      </c>
      <c r="AD144" s="1">
        <v>747</v>
      </c>
      <c r="AE144">
        <v>10</v>
      </c>
      <c r="AF144">
        <v>134</v>
      </c>
      <c r="AG144">
        <v>63</v>
      </c>
      <c r="AH144">
        <v>17.479147000000001</v>
      </c>
      <c r="AI144">
        <v>2.8</v>
      </c>
      <c r="AJ144">
        <v>0</v>
      </c>
      <c r="AK144">
        <v>2</v>
      </c>
      <c r="AL144">
        <v>30</v>
      </c>
      <c r="AM144">
        <v>1.0892307692307692</v>
      </c>
      <c r="AN144" t="s">
        <v>71</v>
      </c>
      <c r="AO144">
        <v>5622.1840000000002</v>
      </c>
      <c r="AP144" t="s">
        <v>1003</v>
      </c>
      <c r="AQ144" t="s">
        <v>117</v>
      </c>
      <c r="AR144" t="s">
        <v>120</v>
      </c>
      <c r="AS144" t="s">
        <v>117</v>
      </c>
      <c r="AT144" t="s">
        <v>120</v>
      </c>
      <c r="AU144" t="s">
        <v>224</v>
      </c>
      <c r="AV144" t="s">
        <v>377</v>
      </c>
      <c r="AW144" t="s">
        <v>71</v>
      </c>
      <c r="AX144">
        <v>6602</v>
      </c>
      <c r="AY144" t="s">
        <v>675</v>
      </c>
      <c r="AZ144">
        <v>5</v>
      </c>
      <c r="BA144" t="s">
        <v>706</v>
      </c>
      <c r="BB144">
        <v>1</v>
      </c>
      <c r="BC144">
        <v>1</v>
      </c>
      <c r="BE144" t="s">
        <v>71</v>
      </c>
      <c r="BF144">
        <v>0</v>
      </c>
      <c r="BG144" t="s">
        <v>576</v>
      </c>
      <c r="BI144" t="s">
        <v>117</v>
      </c>
      <c r="BJ144" t="s">
        <v>377</v>
      </c>
      <c r="BK144" t="s">
        <v>71</v>
      </c>
      <c r="BL144">
        <v>1.0892307692307692</v>
      </c>
      <c r="BM144">
        <v>6602</v>
      </c>
      <c r="BN144" t="s">
        <v>120</v>
      </c>
      <c r="BO144" t="s">
        <v>224</v>
      </c>
      <c r="BP144">
        <v>1</v>
      </c>
      <c r="BQ144">
        <v>5622.1840000000002</v>
      </c>
      <c r="BR144">
        <v>2.1644780922663198E-2</v>
      </c>
      <c r="BS144">
        <v>0.27128043719593237</v>
      </c>
      <c r="BT144">
        <v>0.13286651593046403</v>
      </c>
      <c r="BU144">
        <v>7.6619999999999999</v>
      </c>
      <c r="BV144">
        <v>0.17786682186139763</v>
      </c>
      <c r="BW144">
        <v>2.3834154129427283</v>
      </c>
      <c r="BX144">
        <v>2</v>
      </c>
      <c r="BY144">
        <v>10</v>
      </c>
      <c r="BZ144">
        <v>134</v>
      </c>
    </row>
    <row r="145" spans="1:78" ht="16.5">
      <c r="A145" s="125" t="str">
        <f t="shared" si="37"/>
        <v>동화운수</v>
      </c>
      <c r="B145" s="126" t="str">
        <f t="shared" si="38"/>
        <v>유돈수</v>
      </c>
      <c r="C145" s="127" t="str">
        <f t="shared" si="39"/>
        <v>S</v>
      </c>
      <c r="D145" s="128">
        <f t="shared" si="40"/>
        <v>1.0538461538461539</v>
      </c>
      <c r="E145" s="129">
        <f t="shared" si="41"/>
        <v>9531</v>
      </c>
      <c r="F145" s="130" t="str">
        <f t="shared" si="42"/>
        <v>45</v>
      </c>
      <c r="G145" s="131" t="str">
        <f t="shared" si="43"/>
        <v>70바1858</v>
      </c>
      <c r="H145" s="132">
        <f t="shared" si="44"/>
        <v>1</v>
      </c>
      <c r="I145" s="133">
        <f t="shared" si="45"/>
        <v>2093.1350000000002</v>
      </c>
      <c r="J145" s="134">
        <f t="shared" si="46"/>
        <v>2.6600592820594051E-3</v>
      </c>
      <c r="K145" s="134">
        <f t="shared" si="47"/>
        <v>0.30117507419811734</v>
      </c>
      <c r="L145" s="134">
        <f t="shared" si="48"/>
        <v>0.25464196050421972</v>
      </c>
      <c r="M145" s="135">
        <f t="shared" si="49"/>
        <v>6.7510000000000003</v>
      </c>
      <c r="N145" s="136">
        <f t="shared" si="50"/>
        <v>0.66885317956080226</v>
      </c>
      <c r="O145" s="136">
        <f t="shared" si="51"/>
        <v>2.0065595386824069</v>
      </c>
      <c r="P145" s="227">
        <f t="shared" si="52"/>
        <v>0</v>
      </c>
      <c r="Q145" s="228">
        <f t="shared" si="53"/>
        <v>14</v>
      </c>
      <c r="R145" s="228">
        <f t="shared" si="54"/>
        <v>42</v>
      </c>
      <c r="T145">
        <v>507</v>
      </c>
      <c r="U145">
        <v>9531</v>
      </c>
      <c r="V145" t="s">
        <v>378</v>
      </c>
      <c r="W145">
        <v>2093.1350000000002</v>
      </c>
      <c r="X145">
        <v>763.83500000000004</v>
      </c>
      <c r="Y145">
        <v>2.74</v>
      </c>
      <c r="Z145">
        <v>6.7510000000000003</v>
      </c>
      <c r="AA145">
        <v>129.26102900000001</v>
      </c>
      <c r="AB145">
        <v>0.34384199999999998</v>
      </c>
      <c r="AC145">
        <v>38.930199999999999</v>
      </c>
      <c r="AD145" s="1">
        <v>533</v>
      </c>
      <c r="AE145">
        <v>14</v>
      </c>
      <c r="AF145">
        <v>42</v>
      </c>
      <c r="AG145">
        <v>72</v>
      </c>
      <c r="AH145">
        <v>16.193086000000001</v>
      </c>
      <c r="AI145">
        <v>29.7</v>
      </c>
      <c r="AJ145">
        <v>0</v>
      </c>
      <c r="AK145">
        <v>0</v>
      </c>
      <c r="AL145">
        <v>0</v>
      </c>
      <c r="AM145">
        <v>1.0538461538461539</v>
      </c>
      <c r="AN145" t="s">
        <v>71</v>
      </c>
      <c r="AO145">
        <v>2093.1350000000002</v>
      </c>
      <c r="AP145" t="s">
        <v>1004</v>
      </c>
      <c r="AQ145" t="s">
        <v>117</v>
      </c>
      <c r="AR145" t="s">
        <v>121</v>
      </c>
      <c r="AS145" t="s">
        <v>117</v>
      </c>
      <c r="AT145" t="s">
        <v>121</v>
      </c>
      <c r="AU145" t="s">
        <v>252</v>
      </c>
      <c r="AV145" t="s">
        <v>378</v>
      </c>
      <c r="AW145" t="s">
        <v>71</v>
      </c>
      <c r="AX145">
        <v>9531</v>
      </c>
      <c r="AY145" t="s">
        <v>649</v>
      </c>
      <c r="AZ145">
        <v>3</v>
      </c>
      <c r="BA145" t="s">
        <v>723</v>
      </c>
      <c r="BB145">
        <v>1</v>
      </c>
      <c r="BC145">
        <v>1</v>
      </c>
      <c r="BE145" t="s">
        <v>71</v>
      </c>
      <c r="BF145">
        <v>0</v>
      </c>
      <c r="BG145" t="s">
        <v>576</v>
      </c>
      <c r="BI145" t="s">
        <v>117</v>
      </c>
      <c r="BJ145" t="s">
        <v>378</v>
      </c>
      <c r="BK145" t="s">
        <v>71</v>
      </c>
      <c r="BL145">
        <v>1.0538461538461539</v>
      </c>
      <c r="BM145">
        <v>9531</v>
      </c>
      <c r="BN145" t="s">
        <v>121</v>
      </c>
      <c r="BO145" t="s">
        <v>252</v>
      </c>
      <c r="BP145">
        <v>1</v>
      </c>
      <c r="BQ145">
        <v>2093.1350000000002</v>
      </c>
      <c r="BR145">
        <v>2.6600592820594051E-3</v>
      </c>
      <c r="BS145">
        <v>0.30117507419811734</v>
      </c>
      <c r="BT145">
        <v>0.25464196050421972</v>
      </c>
      <c r="BU145">
        <v>6.7510000000000003</v>
      </c>
      <c r="BV145">
        <v>0.66885317956080226</v>
      </c>
      <c r="BW145">
        <v>2.0065595386824069</v>
      </c>
      <c r="BX145">
        <v>0</v>
      </c>
      <c r="BY145">
        <v>14</v>
      </c>
      <c r="BZ145">
        <v>42</v>
      </c>
    </row>
    <row r="146" spans="1:78" ht="16.5">
      <c r="A146" s="108" t="str">
        <f t="shared" si="37"/>
        <v>동화운수</v>
      </c>
      <c r="B146" s="109" t="str">
        <f t="shared" si="38"/>
        <v>유병기</v>
      </c>
      <c r="C146" s="110" t="str">
        <f t="shared" si="39"/>
        <v>B</v>
      </c>
      <c r="D146" s="111">
        <f t="shared" si="40"/>
        <v>0.93329561682017204</v>
      </c>
      <c r="E146" s="112">
        <f t="shared" si="41"/>
        <v>1087</v>
      </c>
      <c r="F146" s="113" t="str">
        <f t="shared" si="42"/>
        <v>45</v>
      </c>
      <c r="G146" s="114" t="str">
        <f t="shared" si="43"/>
        <v>70바1901</v>
      </c>
      <c r="H146" s="115">
        <f t="shared" si="44"/>
        <v>10</v>
      </c>
      <c r="I146" s="116">
        <f t="shared" si="45"/>
        <v>2875.2749999999996</v>
      </c>
      <c r="J146" s="117">
        <f t="shared" si="46"/>
        <v>1.6025155303422103E-2</v>
      </c>
      <c r="K146" s="117">
        <f t="shared" si="47"/>
        <v>0.34609836259002458</v>
      </c>
      <c r="L146" s="117">
        <f t="shared" si="48"/>
        <v>0.18293902322386557</v>
      </c>
      <c r="M146" s="118">
        <f t="shared" si="49"/>
        <v>11.673</v>
      </c>
      <c r="N146" s="119">
        <f t="shared" si="50"/>
        <v>0.13911712792689396</v>
      </c>
      <c r="O146" s="119">
        <f t="shared" si="51"/>
        <v>9.2860682891201716</v>
      </c>
      <c r="P146" s="229">
        <f t="shared" si="52"/>
        <v>4</v>
      </c>
      <c r="Q146" s="230">
        <f t="shared" si="53"/>
        <v>4</v>
      </c>
      <c r="R146" s="230">
        <f t="shared" si="54"/>
        <v>267</v>
      </c>
      <c r="T146">
        <v>507</v>
      </c>
      <c r="U146">
        <v>1087</v>
      </c>
      <c r="V146" t="s">
        <v>379</v>
      </c>
      <c r="W146">
        <v>2875.2750000000001</v>
      </c>
      <c r="X146">
        <v>1278.3789999999999</v>
      </c>
      <c r="Y146">
        <v>2.2490000000000001</v>
      </c>
      <c r="Z146">
        <v>11.673</v>
      </c>
      <c r="AA146">
        <v>181.70800500000001</v>
      </c>
      <c r="AB146">
        <v>2.911899</v>
      </c>
      <c r="AC146">
        <v>62.888843000000001</v>
      </c>
      <c r="AD146" s="1">
        <v>526</v>
      </c>
      <c r="AE146">
        <v>4</v>
      </c>
      <c r="AF146">
        <v>267</v>
      </c>
      <c r="AG146">
        <v>71</v>
      </c>
      <c r="AH146">
        <v>15.823601</v>
      </c>
      <c r="AI146">
        <v>456.7</v>
      </c>
      <c r="AJ146">
        <v>0</v>
      </c>
      <c r="AK146">
        <v>4</v>
      </c>
      <c r="AL146">
        <v>1216</v>
      </c>
      <c r="AM146">
        <v>0.93329561682017204</v>
      </c>
      <c r="AN146" t="s">
        <v>68</v>
      </c>
      <c r="AO146">
        <v>797.05799999999999</v>
      </c>
      <c r="AP146" t="s">
        <v>1005</v>
      </c>
      <c r="AQ146" t="s">
        <v>117</v>
      </c>
      <c r="AR146" t="s">
        <v>121</v>
      </c>
      <c r="AS146" t="s">
        <v>117</v>
      </c>
      <c r="AT146" t="s">
        <v>121</v>
      </c>
      <c r="AU146" t="s">
        <v>567</v>
      </c>
      <c r="AV146" t="s">
        <v>379</v>
      </c>
      <c r="AW146" t="s">
        <v>68</v>
      </c>
      <c r="AX146">
        <v>1087</v>
      </c>
      <c r="AY146" t="s">
        <v>688</v>
      </c>
      <c r="AZ146">
        <v>5</v>
      </c>
      <c r="BA146" t="s">
        <v>618</v>
      </c>
      <c r="BB146">
        <v>10</v>
      </c>
      <c r="BC146">
        <v>1</v>
      </c>
      <c r="BE146" t="s">
        <v>68</v>
      </c>
      <c r="BF146">
        <v>0</v>
      </c>
      <c r="BG146" t="s">
        <v>576</v>
      </c>
      <c r="BI146" t="s">
        <v>117</v>
      </c>
      <c r="BJ146" t="s">
        <v>379</v>
      </c>
      <c r="BK146" t="s">
        <v>68</v>
      </c>
      <c r="BL146">
        <v>0.93329561682017204</v>
      </c>
      <c r="BM146">
        <v>1087</v>
      </c>
      <c r="BN146" t="s">
        <v>121</v>
      </c>
      <c r="BO146" t="s">
        <v>567</v>
      </c>
      <c r="BP146">
        <v>10</v>
      </c>
      <c r="BQ146">
        <v>2875.2749999999996</v>
      </c>
      <c r="BR146">
        <v>1.6025155303422103E-2</v>
      </c>
      <c r="BS146">
        <v>0.34609836259002458</v>
      </c>
      <c r="BT146">
        <v>0.18293902322386554</v>
      </c>
      <c r="BU146">
        <v>11.673</v>
      </c>
      <c r="BV146">
        <v>0.13911712792689396</v>
      </c>
      <c r="BW146">
        <v>9.2860682891201716</v>
      </c>
      <c r="BX146">
        <v>4</v>
      </c>
      <c r="BY146">
        <v>4</v>
      </c>
      <c r="BZ146">
        <v>267</v>
      </c>
    </row>
    <row r="147" spans="1:78" ht="16.5">
      <c r="A147" s="125" t="str">
        <f t="shared" si="37"/>
        <v>동화운수</v>
      </c>
      <c r="B147" s="126" t="str">
        <f t="shared" si="38"/>
        <v>유영석</v>
      </c>
      <c r="C147" s="127" t="str">
        <f t="shared" si="39"/>
        <v>B</v>
      </c>
      <c r="D147" s="128">
        <f t="shared" si="40"/>
        <v>0.90035056672048297</v>
      </c>
      <c r="E147" s="129">
        <f t="shared" si="41"/>
        <v>7708</v>
      </c>
      <c r="F147" s="130" t="str">
        <f t="shared" si="42"/>
        <v>2</v>
      </c>
      <c r="G147" s="131" t="str">
        <f t="shared" si="43"/>
        <v>70바1922</v>
      </c>
      <c r="H147" s="132">
        <f t="shared" si="44"/>
        <v>12</v>
      </c>
      <c r="I147" s="133">
        <f t="shared" si="45"/>
        <v>4732.8649999999998</v>
      </c>
      <c r="J147" s="134">
        <f t="shared" si="46"/>
        <v>1.4507446575606786E-2</v>
      </c>
      <c r="K147" s="134">
        <f t="shared" si="47"/>
        <v>0.39287116951599937</v>
      </c>
      <c r="L147" s="134">
        <f t="shared" si="48"/>
        <v>0.22481097601558464</v>
      </c>
      <c r="M147" s="135">
        <f t="shared" si="49"/>
        <v>13.648</v>
      </c>
      <c r="N147" s="136">
        <f t="shared" si="50"/>
        <v>0.16903080903427417</v>
      </c>
      <c r="O147" s="136">
        <f t="shared" si="51"/>
        <v>8.3670250471965719</v>
      </c>
      <c r="P147" s="227">
        <f t="shared" si="52"/>
        <v>10</v>
      </c>
      <c r="Q147" s="228">
        <f t="shared" si="53"/>
        <v>8</v>
      </c>
      <c r="R147" s="228">
        <f t="shared" si="54"/>
        <v>396</v>
      </c>
      <c r="T147">
        <v>507</v>
      </c>
      <c r="U147">
        <v>7708</v>
      </c>
      <c r="V147" t="s">
        <v>571</v>
      </c>
      <c r="W147">
        <v>4732.8649999999998</v>
      </c>
      <c r="X147">
        <v>2224.7190000000001</v>
      </c>
      <c r="Y147">
        <v>2.1269999999999998</v>
      </c>
      <c r="Z147">
        <v>13.648</v>
      </c>
      <c r="AA147">
        <v>314.123783</v>
      </c>
      <c r="AB147">
        <v>4.5571339999999996</v>
      </c>
      <c r="AC147">
        <v>123.410178</v>
      </c>
      <c r="AD147" s="1">
        <v>1064</v>
      </c>
      <c r="AE147">
        <v>8</v>
      </c>
      <c r="AF147">
        <v>396</v>
      </c>
      <c r="AG147">
        <v>75</v>
      </c>
      <c r="AH147">
        <v>15.066878000000001</v>
      </c>
      <c r="AI147">
        <v>3076.3</v>
      </c>
      <c r="AJ147">
        <v>0</v>
      </c>
      <c r="AK147">
        <v>10</v>
      </c>
      <c r="AL147">
        <v>6010</v>
      </c>
      <c r="AM147">
        <v>0.90035056672048297</v>
      </c>
      <c r="AN147" t="s">
        <v>68</v>
      </c>
      <c r="AO147">
        <v>817.86800000000005</v>
      </c>
      <c r="AP147" t="s">
        <v>1006</v>
      </c>
      <c r="AQ147" t="s">
        <v>117</v>
      </c>
      <c r="AR147" t="s">
        <v>119</v>
      </c>
      <c r="AS147" t="s">
        <v>117</v>
      </c>
      <c r="AT147" t="s">
        <v>119</v>
      </c>
      <c r="AU147" t="s">
        <v>215</v>
      </c>
      <c r="AV147" t="s">
        <v>571</v>
      </c>
      <c r="AW147" t="s">
        <v>68</v>
      </c>
      <c r="AX147">
        <v>7708</v>
      </c>
      <c r="AY147" t="s">
        <v>646</v>
      </c>
      <c r="AZ147">
        <v>12</v>
      </c>
      <c r="BA147" t="s">
        <v>1007</v>
      </c>
      <c r="BB147">
        <v>12</v>
      </c>
      <c r="BC147">
        <v>1</v>
      </c>
      <c r="BE147" t="s">
        <v>69</v>
      </c>
      <c r="BF147">
        <v>1</v>
      </c>
      <c r="BG147" t="s">
        <v>575</v>
      </c>
      <c r="BI147" t="s">
        <v>117</v>
      </c>
      <c r="BJ147" t="s">
        <v>571</v>
      </c>
      <c r="BK147" t="s">
        <v>68</v>
      </c>
      <c r="BL147">
        <v>0.90035056672048297</v>
      </c>
      <c r="BM147">
        <v>7708</v>
      </c>
      <c r="BN147" t="s">
        <v>119</v>
      </c>
      <c r="BO147" t="s">
        <v>215</v>
      </c>
      <c r="BP147">
        <v>12</v>
      </c>
      <c r="BQ147">
        <v>4732.8649999999998</v>
      </c>
      <c r="BR147">
        <v>1.4507446575606786E-2</v>
      </c>
      <c r="BS147">
        <v>0.39287116951599937</v>
      </c>
      <c r="BT147">
        <v>0.22481097601558464</v>
      </c>
      <c r="BU147">
        <v>13.648</v>
      </c>
      <c r="BV147">
        <v>0.16903080903427417</v>
      </c>
      <c r="BW147">
        <v>8.3670250471965719</v>
      </c>
      <c r="BX147">
        <v>10</v>
      </c>
      <c r="BY147">
        <v>8</v>
      </c>
      <c r="BZ147">
        <v>396</v>
      </c>
    </row>
    <row r="148" spans="1:78" ht="16.5">
      <c r="A148" s="108" t="str">
        <f t="shared" si="37"/>
        <v>동화운수</v>
      </c>
      <c r="B148" s="109" t="str">
        <f t="shared" si="38"/>
        <v>유윤식</v>
      </c>
      <c r="C148" s="110" t="str">
        <f t="shared" si="39"/>
        <v>S</v>
      </c>
      <c r="D148" s="111">
        <f t="shared" si="40"/>
        <v>1.0578774771177031</v>
      </c>
      <c r="E148" s="112">
        <f t="shared" si="41"/>
        <v>8026</v>
      </c>
      <c r="F148" s="113" t="str">
        <f t="shared" si="42"/>
        <v>45</v>
      </c>
      <c r="G148" s="114" t="str">
        <f t="shared" si="43"/>
        <v>70바1947</v>
      </c>
      <c r="H148" s="115">
        <f t="shared" si="44"/>
        <v>4</v>
      </c>
      <c r="I148" s="116">
        <f t="shared" si="45"/>
        <v>2421.0520000000001</v>
      </c>
      <c r="J148" s="117">
        <f t="shared" si="46"/>
        <v>1.1835332232481518E-3</v>
      </c>
      <c r="K148" s="117">
        <f t="shared" si="47"/>
        <v>0.25237465399585102</v>
      </c>
      <c r="L148" s="117">
        <f t="shared" si="48"/>
        <v>0.13134786035161575</v>
      </c>
      <c r="M148" s="118">
        <f t="shared" si="49"/>
        <v>8.6639999999999997</v>
      </c>
      <c r="N148" s="119">
        <f t="shared" si="50"/>
        <v>1.8173917784500291</v>
      </c>
      <c r="O148" s="119">
        <f t="shared" si="51"/>
        <v>4.7086968805296205</v>
      </c>
      <c r="P148" s="229">
        <f t="shared" si="52"/>
        <v>0</v>
      </c>
      <c r="Q148" s="230">
        <f t="shared" si="53"/>
        <v>44</v>
      </c>
      <c r="R148" s="230">
        <f t="shared" si="54"/>
        <v>114</v>
      </c>
      <c r="T148">
        <v>507</v>
      </c>
      <c r="U148">
        <v>8026</v>
      </c>
      <c r="V148" t="s">
        <v>572</v>
      </c>
      <c r="W148">
        <v>2421.0520000000001</v>
      </c>
      <c r="X148">
        <v>949.50800000000004</v>
      </c>
      <c r="Y148">
        <v>2.5499999999999998</v>
      </c>
      <c r="Z148">
        <v>8.6639999999999997</v>
      </c>
      <c r="AA148">
        <v>136.57242299999999</v>
      </c>
      <c r="AB148">
        <v>0.161638</v>
      </c>
      <c r="AC148">
        <v>34.467418000000002</v>
      </c>
      <c r="AD148" s="1">
        <v>318</v>
      </c>
      <c r="AE148">
        <v>44</v>
      </c>
      <c r="AF148">
        <v>114</v>
      </c>
      <c r="AG148">
        <v>70</v>
      </c>
      <c r="AH148">
        <v>17.727239000000001</v>
      </c>
      <c r="AI148">
        <v>26.2</v>
      </c>
      <c r="AJ148">
        <v>0</v>
      </c>
      <c r="AK148">
        <v>0</v>
      </c>
      <c r="AL148">
        <v>0</v>
      </c>
      <c r="AM148">
        <v>1.0578774771177031</v>
      </c>
      <c r="AN148" t="s">
        <v>71</v>
      </c>
      <c r="AO148">
        <v>2201.913</v>
      </c>
      <c r="AP148" t="s">
        <v>1008</v>
      </c>
      <c r="AQ148" t="s">
        <v>117</v>
      </c>
      <c r="AR148" t="s">
        <v>121</v>
      </c>
      <c r="AS148" t="s">
        <v>117</v>
      </c>
      <c r="AT148" t="s">
        <v>121</v>
      </c>
      <c r="AU148" t="s">
        <v>267</v>
      </c>
      <c r="AV148" t="s">
        <v>572</v>
      </c>
      <c r="AW148" t="s">
        <v>71</v>
      </c>
      <c r="AX148">
        <v>8026</v>
      </c>
      <c r="AY148" t="s">
        <v>649</v>
      </c>
      <c r="AZ148">
        <v>2</v>
      </c>
      <c r="BA148" t="s">
        <v>736</v>
      </c>
      <c r="BB148">
        <v>4</v>
      </c>
      <c r="BC148">
        <v>1</v>
      </c>
      <c r="BE148" t="s">
        <v>71</v>
      </c>
      <c r="BF148">
        <v>0</v>
      </c>
      <c r="BG148" t="s">
        <v>576</v>
      </c>
      <c r="BI148" t="s">
        <v>117</v>
      </c>
      <c r="BJ148" t="s">
        <v>572</v>
      </c>
      <c r="BK148" t="s">
        <v>71</v>
      </c>
      <c r="BL148">
        <v>1.0578774771177031</v>
      </c>
      <c r="BM148">
        <v>8026</v>
      </c>
      <c r="BN148" t="s">
        <v>121</v>
      </c>
      <c r="BO148" t="s">
        <v>267</v>
      </c>
      <c r="BP148">
        <v>4</v>
      </c>
      <c r="BQ148">
        <v>2421.0520000000001</v>
      </c>
      <c r="BR148">
        <v>1.1835332232481518E-3</v>
      </c>
      <c r="BS148">
        <v>0.25237465399585102</v>
      </c>
      <c r="BT148">
        <v>0.13134786035161575</v>
      </c>
      <c r="BU148">
        <v>8.6639999999999997</v>
      </c>
      <c r="BV148">
        <v>1.8173917784500291</v>
      </c>
      <c r="BW148">
        <v>4.7086968805296205</v>
      </c>
      <c r="BX148">
        <v>0</v>
      </c>
      <c r="BY148">
        <v>44</v>
      </c>
      <c r="BZ148">
        <v>114</v>
      </c>
    </row>
    <row r="149" spans="1:78" ht="16.5">
      <c r="A149" s="125" t="str">
        <f t="shared" si="37"/>
        <v>동화운수</v>
      </c>
      <c r="B149" s="126" t="str">
        <f t="shared" si="38"/>
        <v>유인석</v>
      </c>
      <c r="C149" s="127" t="str">
        <f t="shared" si="39"/>
        <v>A</v>
      </c>
      <c r="D149" s="128">
        <f t="shared" si="40"/>
        <v>0.96635620803226319</v>
      </c>
      <c r="E149" s="129">
        <f t="shared" si="41"/>
        <v>401</v>
      </c>
      <c r="F149" s="130" t="str">
        <f t="shared" si="42"/>
        <v>45</v>
      </c>
      <c r="G149" s="131" t="str">
        <f t="shared" si="43"/>
        <v>70바1901</v>
      </c>
      <c r="H149" s="132">
        <f t="shared" si="44"/>
        <v>9</v>
      </c>
      <c r="I149" s="133">
        <f t="shared" si="45"/>
        <v>2067.2090000000003</v>
      </c>
      <c r="J149" s="134">
        <f t="shared" si="46"/>
        <v>6.2669156322366221E-3</v>
      </c>
      <c r="K149" s="134">
        <f t="shared" si="47"/>
        <v>0.34192263613825757</v>
      </c>
      <c r="L149" s="134">
        <f t="shared" si="48"/>
        <v>0.22348973906363601</v>
      </c>
      <c r="M149" s="135">
        <f t="shared" si="49"/>
        <v>11.34</v>
      </c>
      <c r="N149" s="136">
        <f t="shared" si="50"/>
        <v>0.14512320718417923</v>
      </c>
      <c r="O149" s="136">
        <f t="shared" si="51"/>
        <v>4.1118242035517447</v>
      </c>
      <c r="P149" s="227">
        <f t="shared" si="52"/>
        <v>2</v>
      </c>
      <c r="Q149" s="228">
        <f t="shared" si="53"/>
        <v>3</v>
      </c>
      <c r="R149" s="228">
        <f t="shared" si="54"/>
        <v>85</v>
      </c>
      <c r="T149">
        <v>507</v>
      </c>
      <c r="U149">
        <v>401</v>
      </c>
      <c r="V149" t="s">
        <v>380</v>
      </c>
      <c r="W149">
        <v>2067.2089999999998</v>
      </c>
      <c r="X149">
        <v>896.24900000000002</v>
      </c>
      <c r="Y149">
        <v>2.3069999999999999</v>
      </c>
      <c r="Z149">
        <v>11.34</v>
      </c>
      <c r="AA149">
        <v>128.22495900000001</v>
      </c>
      <c r="AB149">
        <v>0.80357500000000004</v>
      </c>
      <c r="AC149">
        <v>43.843015999999999</v>
      </c>
      <c r="AD149" s="1">
        <v>462</v>
      </c>
      <c r="AE149">
        <v>3</v>
      </c>
      <c r="AF149">
        <v>85</v>
      </c>
      <c r="AG149">
        <v>71</v>
      </c>
      <c r="AH149">
        <v>16.121735999999999</v>
      </c>
      <c r="AI149">
        <v>247.7</v>
      </c>
      <c r="AJ149">
        <v>0</v>
      </c>
      <c r="AK149">
        <v>2</v>
      </c>
      <c r="AL149">
        <v>549</v>
      </c>
      <c r="AM149">
        <v>0.96635620803226319</v>
      </c>
      <c r="AN149" t="s">
        <v>66</v>
      </c>
      <c r="AO149">
        <v>632.81100000000004</v>
      </c>
      <c r="AP149" t="s">
        <v>1009</v>
      </c>
      <c r="AQ149" t="s">
        <v>117</v>
      </c>
      <c r="AR149" t="s">
        <v>121</v>
      </c>
      <c r="AS149" t="s">
        <v>117</v>
      </c>
      <c r="AT149" t="s">
        <v>121</v>
      </c>
      <c r="AU149" t="s">
        <v>567</v>
      </c>
      <c r="AV149" t="s">
        <v>380</v>
      </c>
      <c r="AW149" t="s">
        <v>66</v>
      </c>
      <c r="AX149">
        <v>401</v>
      </c>
      <c r="AY149" t="s">
        <v>653</v>
      </c>
      <c r="AZ149">
        <v>11</v>
      </c>
      <c r="BA149" t="s">
        <v>1010</v>
      </c>
      <c r="BB149">
        <v>9</v>
      </c>
      <c r="BC149">
        <v>1</v>
      </c>
      <c r="BE149" t="s">
        <v>68</v>
      </c>
      <c r="BF149">
        <v>1</v>
      </c>
      <c r="BG149" t="s">
        <v>575</v>
      </c>
      <c r="BI149" t="s">
        <v>117</v>
      </c>
      <c r="BJ149" t="s">
        <v>380</v>
      </c>
      <c r="BK149" t="s">
        <v>66</v>
      </c>
      <c r="BL149">
        <v>0.96635620803226319</v>
      </c>
      <c r="BM149">
        <v>401</v>
      </c>
      <c r="BN149" t="s">
        <v>121</v>
      </c>
      <c r="BO149" t="s">
        <v>567</v>
      </c>
      <c r="BP149">
        <v>9</v>
      </c>
      <c r="BQ149">
        <v>2067.2090000000003</v>
      </c>
      <c r="BR149">
        <v>6.2669156322366221E-3</v>
      </c>
      <c r="BS149">
        <v>0.34192263613825757</v>
      </c>
      <c r="BT149">
        <v>0.22348973906363606</v>
      </c>
      <c r="BU149">
        <v>11.34</v>
      </c>
      <c r="BV149">
        <v>0.14512320718417923</v>
      </c>
      <c r="BW149">
        <v>4.1118242035517447</v>
      </c>
      <c r="BX149">
        <v>2</v>
      </c>
      <c r="BY149">
        <v>3</v>
      </c>
      <c r="BZ149">
        <v>85</v>
      </c>
    </row>
    <row r="150" spans="1:78" ht="16.5">
      <c r="A150" s="108" t="str">
        <f t="shared" si="37"/>
        <v>동화운수</v>
      </c>
      <c r="B150" s="109" t="str">
        <f t="shared" si="38"/>
        <v>유재신</v>
      </c>
      <c r="C150" s="110" t="str">
        <f t="shared" si="39"/>
        <v>B</v>
      </c>
      <c r="D150" s="111">
        <f t="shared" si="40"/>
        <v>0.93458333333333332</v>
      </c>
      <c r="E150" s="112">
        <f t="shared" si="41"/>
        <v>8027</v>
      </c>
      <c r="F150" s="113" t="str">
        <f t="shared" si="42"/>
        <v>2</v>
      </c>
      <c r="G150" s="114" t="str">
        <f t="shared" si="43"/>
        <v>70바1854</v>
      </c>
      <c r="H150" s="115">
        <f t="shared" si="44"/>
        <v>1</v>
      </c>
      <c r="I150" s="116">
        <f t="shared" si="45"/>
        <v>2027.5329999999999</v>
      </c>
      <c r="J150" s="117">
        <f t="shared" si="46"/>
        <v>1.0158907800046399E-2</v>
      </c>
      <c r="K150" s="117">
        <f t="shared" si="47"/>
        <v>0.36580319568776654</v>
      </c>
      <c r="L150" s="117">
        <f t="shared" si="48"/>
        <v>0.15684085043252072</v>
      </c>
      <c r="M150" s="118">
        <f t="shared" si="49"/>
        <v>11.412000000000001</v>
      </c>
      <c r="N150" s="119">
        <f t="shared" si="50"/>
        <v>0.44388919933732279</v>
      </c>
      <c r="O150" s="119">
        <f t="shared" si="51"/>
        <v>4.9321022148591416</v>
      </c>
      <c r="P150" s="229">
        <f t="shared" si="52"/>
        <v>2</v>
      </c>
      <c r="Q150" s="230">
        <f t="shared" si="53"/>
        <v>9</v>
      </c>
      <c r="R150" s="230">
        <f t="shared" si="54"/>
        <v>100</v>
      </c>
      <c r="T150">
        <v>507</v>
      </c>
      <c r="U150">
        <v>8027</v>
      </c>
      <c r="V150" t="s">
        <v>562</v>
      </c>
      <c r="W150">
        <v>2027.5329999999999</v>
      </c>
      <c r="X150">
        <v>904.08799999999997</v>
      </c>
      <c r="Y150">
        <v>2.2429999999999999</v>
      </c>
      <c r="Z150">
        <v>11.412000000000001</v>
      </c>
      <c r="AA150">
        <v>132.19432900000001</v>
      </c>
      <c r="AB150">
        <v>1.3429500000000001</v>
      </c>
      <c r="AC150">
        <v>48.357107999999997</v>
      </c>
      <c r="AD150" s="1">
        <v>318</v>
      </c>
      <c r="AE150">
        <v>9</v>
      </c>
      <c r="AF150">
        <v>100</v>
      </c>
      <c r="AG150">
        <v>67</v>
      </c>
      <c r="AH150">
        <v>15.337517999999999</v>
      </c>
      <c r="AI150">
        <v>85</v>
      </c>
      <c r="AJ150">
        <v>0</v>
      </c>
      <c r="AK150">
        <v>2</v>
      </c>
      <c r="AL150">
        <v>253</v>
      </c>
      <c r="AM150">
        <v>0.93458333333333332</v>
      </c>
      <c r="AN150" t="s">
        <v>68</v>
      </c>
      <c r="AO150">
        <v>2027.5329999999999</v>
      </c>
      <c r="AP150" t="s">
        <v>1011</v>
      </c>
      <c r="AQ150" t="s">
        <v>117</v>
      </c>
      <c r="AR150" t="s">
        <v>119</v>
      </c>
      <c r="AS150" t="s">
        <v>117</v>
      </c>
      <c r="AT150" t="s">
        <v>119</v>
      </c>
      <c r="AU150" t="s">
        <v>563</v>
      </c>
      <c r="AV150" t="s">
        <v>562</v>
      </c>
      <c r="AW150" t="s">
        <v>68</v>
      </c>
      <c r="AX150">
        <v>8027</v>
      </c>
      <c r="AY150" t="s">
        <v>646</v>
      </c>
      <c r="AZ150">
        <v>5</v>
      </c>
      <c r="BA150" t="s">
        <v>771</v>
      </c>
      <c r="BB150">
        <v>1</v>
      </c>
      <c r="BC150">
        <v>1</v>
      </c>
      <c r="BE150" t="s">
        <v>68</v>
      </c>
      <c r="BF150">
        <v>0</v>
      </c>
      <c r="BG150" t="s">
        <v>576</v>
      </c>
      <c r="BI150" t="s">
        <v>117</v>
      </c>
      <c r="BJ150" t="s">
        <v>562</v>
      </c>
      <c r="BK150" t="s">
        <v>68</v>
      </c>
      <c r="BL150">
        <v>0.93458333333333332</v>
      </c>
      <c r="BM150">
        <v>8027</v>
      </c>
      <c r="BN150" t="s">
        <v>119</v>
      </c>
      <c r="BO150" t="s">
        <v>563</v>
      </c>
      <c r="BP150">
        <v>1</v>
      </c>
      <c r="BQ150">
        <v>2027.5329999999999</v>
      </c>
      <c r="BR150">
        <v>1.0158907800046399E-2</v>
      </c>
      <c r="BS150">
        <v>0.36580319568776654</v>
      </c>
      <c r="BT150">
        <v>0.15684085043252072</v>
      </c>
      <c r="BU150">
        <v>11.412000000000001</v>
      </c>
      <c r="BV150">
        <v>0.44388919933732279</v>
      </c>
      <c r="BW150">
        <v>4.9321022148591416</v>
      </c>
      <c r="BX150">
        <v>2</v>
      </c>
      <c r="BY150">
        <v>9</v>
      </c>
      <c r="BZ150">
        <v>100</v>
      </c>
    </row>
    <row r="151" spans="1:78" ht="16.5">
      <c r="A151" s="125" t="str">
        <f t="shared" si="37"/>
        <v>동화운수</v>
      </c>
      <c r="B151" s="126" t="str">
        <f t="shared" si="38"/>
        <v>윤보근</v>
      </c>
      <c r="C151" s="127" t="str">
        <f t="shared" si="39"/>
        <v>D</v>
      </c>
      <c r="D151" s="128">
        <f t="shared" si="40"/>
        <v>0.81234055809066374</v>
      </c>
      <c r="E151" s="129">
        <f t="shared" si="41"/>
        <v>2082</v>
      </c>
      <c r="F151" s="130" t="str">
        <f t="shared" si="42"/>
        <v>45</v>
      </c>
      <c r="G151" s="131" t="str">
        <f t="shared" si="43"/>
        <v>70바1840</v>
      </c>
      <c r="H151" s="132">
        <f t="shared" si="44"/>
        <v>2</v>
      </c>
      <c r="I151" s="133">
        <f t="shared" si="45"/>
        <v>2660.386</v>
      </c>
      <c r="J151" s="134">
        <f t="shared" si="46"/>
        <v>1.3399350780227097E-2</v>
      </c>
      <c r="K151" s="134">
        <f t="shared" si="47"/>
        <v>0.33240995738678009</v>
      </c>
      <c r="L151" s="134">
        <f t="shared" si="48"/>
        <v>0.29168699579685053</v>
      </c>
      <c r="M151" s="135">
        <f t="shared" si="49"/>
        <v>13.375</v>
      </c>
      <c r="N151" s="136">
        <f t="shared" si="50"/>
        <v>0.33829677347572873</v>
      </c>
      <c r="O151" s="136">
        <f t="shared" si="51"/>
        <v>16.952427204172629</v>
      </c>
      <c r="P151" s="227">
        <f t="shared" si="52"/>
        <v>1</v>
      </c>
      <c r="Q151" s="228">
        <f t="shared" si="53"/>
        <v>9</v>
      </c>
      <c r="R151" s="228">
        <f t="shared" si="54"/>
        <v>451</v>
      </c>
      <c r="T151">
        <v>507</v>
      </c>
      <c r="U151">
        <v>2082</v>
      </c>
      <c r="V151" t="s">
        <v>381</v>
      </c>
      <c r="W151">
        <v>2660.386</v>
      </c>
      <c r="X151">
        <v>1268.944</v>
      </c>
      <c r="Y151">
        <v>2.097</v>
      </c>
      <c r="Z151">
        <v>13.375</v>
      </c>
      <c r="AA151">
        <v>160.67994899999999</v>
      </c>
      <c r="AB151">
        <v>2.1530070000000001</v>
      </c>
      <c r="AC151">
        <v>53.411614999999998</v>
      </c>
      <c r="AD151" s="1">
        <v>776</v>
      </c>
      <c r="AE151">
        <v>9</v>
      </c>
      <c r="AF151">
        <v>451</v>
      </c>
      <c r="AG151">
        <v>73</v>
      </c>
      <c r="AH151">
        <v>16.55705</v>
      </c>
      <c r="AI151">
        <v>658.8</v>
      </c>
      <c r="AJ151">
        <v>0</v>
      </c>
      <c r="AK151">
        <v>1</v>
      </c>
      <c r="AL151">
        <v>12</v>
      </c>
      <c r="AM151">
        <v>0.81234055809066374</v>
      </c>
      <c r="AN151" t="s">
        <v>67</v>
      </c>
      <c r="AO151">
        <v>2506.2849999999999</v>
      </c>
      <c r="AP151" t="s">
        <v>1012</v>
      </c>
      <c r="AQ151" t="s">
        <v>117</v>
      </c>
      <c r="AR151" t="s">
        <v>121</v>
      </c>
      <c r="AS151" t="s">
        <v>117</v>
      </c>
      <c r="AT151" t="s">
        <v>121</v>
      </c>
      <c r="AU151" t="s">
        <v>507</v>
      </c>
      <c r="AV151" t="s">
        <v>381</v>
      </c>
      <c r="AW151" t="s">
        <v>67</v>
      </c>
      <c r="AX151">
        <v>2082</v>
      </c>
      <c r="AY151" t="s">
        <v>672</v>
      </c>
      <c r="AZ151">
        <v>11</v>
      </c>
      <c r="BA151" t="s">
        <v>619</v>
      </c>
      <c r="BB151">
        <v>2</v>
      </c>
      <c r="BC151">
        <v>1</v>
      </c>
      <c r="BE151" t="s">
        <v>70</v>
      </c>
      <c r="BF151">
        <v>1</v>
      </c>
      <c r="BG151" t="s">
        <v>575</v>
      </c>
      <c r="BI151" t="s">
        <v>117</v>
      </c>
      <c r="BJ151" t="s">
        <v>381</v>
      </c>
      <c r="BK151" t="s">
        <v>67</v>
      </c>
      <c r="BL151">
        <v>0.81234055809066374</v>
      </c>
      <c r="BM151">
        <v>2082</v>
      </c>
      <c r="BN151" t="s">
        <v>121</v>
      </c>
      <c r="BO151" t="s">
        <v>507</v>
      </c>
      <c r="BP151">
        <v>2</v>
      </c>
      <c r="BQ151">
        <v>2660.386</v>
      </c>
      <c r="BR151">
        <v>1.3399350780227097E-2</v>
      </c>
      <c r="BS151">
        <v>0.33240995738678009</v>
      </c>
      <c r="BT151">
        <v>0.29168699579685053</v>
      </c>
      <c r="BU151">
        <v>13.375</v>
      </c>
      <c r="BV151">
        <v>0.33829677347572873</v>
      </c>
      <c r="BW151">
        <v>16.952427204172629</v>
      </c>
      <c r="BX151">
        <v>1</v>
      </c>
      <c r="BY151">
        <v>9</v>
      </c>
      <c r="BZ151">
        <v>451</v>
      </c>
    </row>
    <row r="152" spans="1:78" ht="16.5">
      <c r="A152" s="108" t="str">
        <f t="shared" si="37"/>
        <v>동화운수</v>
      </c>
      <c r="B152" s="109" t="str">
        <f t="shared" si="38"/>
        <v>윤보현</v>
      </c>
      <c r="C152" s="110" t="str">
        <f t="shared" si="39"/>
        <v>C</v>
      </c>
      <c r="D152" s="111">
        <f t="shared" si="40"/>
        <v>0.85275263541942337</v>
      </c>
      <c r="E152" s="112">
        <f t="shared" si="41"/>
        <v>7965</v>
      </c>
      <c r="F152" s="113" t="str">
        <f t="shared" si="42"/>
        <v>급행95</v>
      </c>
      <c r="G152" s="114" t="str">
        <f t="shared" si="43"/>
        <v>70바1903</v>
      </c>
      <c r="H152" s="115">
        <f t="shared" si="44"/>
        <v>2</v>
      </c>
      <c r="I152" s="116">
        <f t="shared" si="45"/>
        <v>2542.0919999999996</v>
      </c>
      <c r="J152" s="117">
        <f t="shared" si="46"/>
        <v>2.526001456142915E-3</v>
      </c>
      <c r="K152" s="117">
        <f t="shared" si="47"/>
        <v>0.38296348643683525</v>
      </c>
      <c r="L152" s="117">
        <f t="shared" si="48"/>
        <v>0.18292020902469308</v>
      </c>
      <c r="M152" s="118">
        <f t="shared" si="49"/>
        <v>12.847</v>
      </c>
      <c r="N152" s="119">
        <f t="shared" si="50"/>
        <v>0.82609126656313003</v>
      </c>
      <c r="O152" s="119">
        <f t="shared" si="51"/>
        <v>12.78474579204844</v>
      </c>
      <c r="P152" s="229">
        <f t="shared" si="52"/>
        <v>2</v>
      </c>
      <c r="Q152" s="230">
        <f t="shared" si="53"/>
        <v>21</v>
      </c>
      <c r="R152" s="230">
        <f t="shared" si="54"/>
        <v>325</v>
      </c>
      <c r="T152">
        <v>507</v>
      </c>
      <c r="U152">
        <v>7965</v>
      </c>
      <c r="V152" t="s">
        <v>382</v>
      </c>
      <c r="W152">
        <v>2542.0920000000001</v>
      </c>
      <c r="X152">
        <v>1106.481</v>
      </c>
      <c r="Y152">
        <v>2.2970000000000002</v>
      </c>
      <c r="Z152">
        <v>12.847</v>
      </c>
      <c r="AA152">
        <v>152.840767</v>
      </c>
      <c r="AB152">
        <v>0.38607599999999997</v>
      </c>
      <c r="AC152">
        <v>58.532432999999997</v>
      </c>
      <c r="AD152" s="1">
        <v>465</v>
      </c>
      <c r="AE152">
        <v>21</v>
      </c>
      <c r="AF152">
        <v>325</v>
      </c>
      <c r="AG152">
        <v>69</v>
      </c>
      <c r="AH152">
        <v>16.632290000000001</v>
      </c>
      <c r="AI152">
        <v>2061.4</v>
      </c>
      <c r="AJ152">
        <v>0</v>
      </c>
      <c r="AK152">
        <v>2</v>
      </c>
      <c r="AL152">
        <v>2567</v>
      </c>
      <c r="AM152">
        <v>0.85275263541942337</v>
      </c>
      <c r="AN152" t="s">
        <v>69</v>
      </c>
      <c r="AO152">
        <v>2405.3609999999999</v>
      </c>
      <c r="AP152" t="s">
        <v>1013</v>
      </c>
      <c r="AQ152" t="s">
        <v>117</v>
      </c>
      <c r="AR152" t="s">
        <v>122</v>
      </c>
      <c r="AS152" t="s">
        <v>117</v>
      </c>
      <c r="AT152" t="s">
        <v>122</v>
      </c>
      <c r="AU152" t="s">
        <v>274</v>
      </c>
      <c r="AV152" t="s">
        <v>382</v>
      </c>
      <c r="AW152" t="s">
        <v>69</v>
      </c>
      <c r="AX152">
        <v>7965</v>
      </c>
      <c r="AY152" t="s">
        <v>658</v>
      </c>
      <c r="AZ152">
        <v>4</v>
      </c>
      <c r="BA152" t="s">
        <v>707</v>
      </c>
      <c r="BB152">
        <v>2</v>
      </c>
      <c r="BC152">
        <v>1</v>
      </c>
      <c r="BE152" t="s">
        <v>67</v>
      </c>
      <c r="BF152">
        <v>1</v>
      </c>
      <c r="BG152" t="s">
        <v>575</v>
      </c>
      <c r="BI152" t="s">
        <v>117</v>
      </c>
      <c r="BJ152" t="s">
        <v>382</v>
      </c>
      <c r="BK152" t="s">
        <v>69</v>
      </c>
      <c r="BL152">
        <v>0.85275263541942337</v>
      </c>
      <c r="BM152">
        <v>7965</v>
      </c>
      <c r="BN152" t="s">
        <v>122</v>
      </c>
      <c r="BO152" t="s">
        <v>274</v>
      </c>
      <c r="BP152">
        <v>2</v>
      </c>
      <c r="BQ152">
        <v>2542.0919999999996</v>
      </c>
      <c r="BR152">
        <v>2.526001456142915E-3</v>
      </c>
      <c r="BS152">
        <v>0.38296348643683525</v>
      </c>
      <c r="BT152">
        <v>0.18292020902469305</v>
      </c>
      <c r="BU152">
        <v>12.847</v>
      </c>
      <c r="BV152">
        <v>0.82609126656313003</v>
      </c>
      <c r="BW152">
        <v>12.78474579204844</v>
      </c>
      <c r="BX152">
        <v>2</v>
      </c>
      <c r="BY152">
        <v>21</v>
      </c>
      <c r="BZ152">
        <v>325</v>
      </c>
    </row>
    <row r="153" spans="1:78" ht="16.5">
      <c r="A153" s="125" t="str">
        <f t="shared" si="37"/>
        <v>동화운수</v>
      </c>
      <c r="B153" s="126" t="str">
        <f t="shared" si="38"/>
        <v>윤영웅</v>
      </c>
      <c r="C153" s="127" t="str">
        <f t="shared" si="39"/>
        <v>C</v>
      </c>
      <c r="D153" s="128">
        <f t="shared" si="40"/>
        <v>0.88767204380345111</v>
      </c>
      <c r="E153" s="129">
        <f t="shared" si="41"/>
        <v>404</v>
      </c>
      <c r="F153" s="130" t="str">
        <f t="shared" si="42"/>
        <v>2</v>
      </c>
      <c r="G153" s="131" t="str">
        <f t="shared" si="43"/>
        <v>70바1815</v>
      </c>
      <c r="H153" s="132">
        <f t="shared" si="44"/>
        <v>20</v>
      </c>
      <c r="I153" s="133">
        <f t="shared" si="45"/>
        <v>3849.0900000000011</v>
      </c>
      <c r="J153" s="134">
        <f t="shared" si="46"/>
        <v>1.8815717945290224E-2</v>
      </c>
      <c r="K153" s="134">
        <f t="shared" si="47"/>
        <v>0.3565757531523242</v>
      </c>
      <c r="L153" s="134">
        <f t="shared" si="48"/>
        <v>0.25252722071970252</v>
      </c>
      <c r="M153" s="135">
        <f t="shared" si="49"/>
        <v>12.199</v>
      </c>
      <c r="N153" s="136">
        <f t="shared" si="50"/>
        <v>0.18186116718497095</v>
      </c>
      <c r="O153" s="136">
        <f t="shared" si="51"/>
        <v>7.0146450199917361</v>
      </c>
      <c r="P153" s="227">
        <f t="shared" si="52"/>
        <v>8</v>
      </c>
      <c r="Q153" s="228">
        <f t="shared" si="53"/>
        <v>8</v>
      </c>
      <c r="R153" s="228">
        <f t="shared" si="54"/>
        <v>273</v>
      </c>
      <c r="T153">
        <v>507</v>
      </c>
      <c r="U153">
        <v>404</v>
      </c>
      <c r="V153" t="s">
        <v>628</v>
      </c>
      <c r="W153">
        <v>3890.1320000000001</v>
      </c>
      <c r="X153">
        <v>1783.626</v>
      </c>
      <c r="Y153">
        <v>2.181</v>
      </c>
      <c r="Z153">
        <v>12.199</v>
      </c>
      <c r="AA153">
        <v>251.381585</v>
      </c>
      <c r="AB153">
        <v>4.7299249999999997</v>
      </c>
      <c r="AC153">
        <v>89.636578</v>
      </c>
      <c r="AD153" s="1">
        <v>972</v>
      </c>
      <c r="AE153">
        <v>8</v>
      </c>
      <c r="AF153">
        <v>273</v>
      </c>
      <c r="AG153">
        <v>71</v>
      </c>
      <c r="AH153">
        <v>15.475007</v>
      </c>
      <c r="AI153">
        <v>380.4</v>
      </c>
      <c r="AJ153">
        <v>0</v>
      </c>
      <c r="AK153">
        <v>8</v>
      </c>
      <c r="AL153">
        <v>2090</v>
      </c>
      <c r="AM153">
        <v>0.88767204380345111</v>
      </c>
      <c r="AN153" t="s">
        <v>69</v>
      </c>
      <c r="AO153">
        <v>272.596</v>
      </c>
      <c r="AP153" t="s">
        <v>1014</v>
      </c>
      <c r="AQ153" t="s">
        <v>117</v>
      </c>
      <c r="AR153" t="s">
        <v>119</v>
      </c>
      <c r="AS153" t="s">
        <v>117</v>
      </c>
      <c r="AT153" t="s">
        <v>119</v>
      </c>
      <c r="AU153" t="s">
        <v>187</v>
      </c>
      <c r="AV153" t="s">
        <v>628</v>
      </c>
      <c r="AW153" t="s">
        <v>69</v>
      </c>
      <c r="AX153">
        <v>404</v>
      </c>
      <c r="AY153" t="s">
        <v>651</v>
      </c>
      <c r="AZ153">
        <v>3</v>
      </c>
      <c r="BA153" t="s">
        <v>196</v>
      </c>
      <c r="BB153">
        <v>20</v>
      </c>
      <c r="BC153">
        <v>1</v>
      </c>
      <c r="BE153" t="s">
        <v>69</v>
      </c>
      <c r="BF153">
        <v>0</v>
      </c>
      <c r="BG153" t="s">
        <v>576</v>
      </c>
      <c r="BI153" t="s">
        <v>117</v>
      </c>
      <c r="BJ153" t="s">
        <v>628</v>
      </c>
      <c r="BK153" t="s">
        <v>69</v>
      </c>
      <c r="BL153">
        <v>0.88767204380345111</v>
      </c>
      <c r="BM153">
        <v>404</v>
      </c>
      <c r="BN153" t="s">
        <v>119</v>
      </c>
      <c r="BO153" t="s">
        <v>187</v>
      </c>
      <c r="BP153">
        <v>20</v>
      </c>
      <c r="BQ153">
        <v>3849.0900000000011</v>
      </c>
      <c r="BR153">
        <v>1.8815717945290224E-2</v>
      </c>
      <c r="BS153">
        <v>0.3565757531523242</v>
      </c>
      <c r="BT153">
        <v>0.24986298665443743</v>
      </c>
      <c r="BU153">
        <v>12.199</v>
      </c>
      <c r="BV153">
        <v>0.18186116718497095</v>
      </c>
      <c r="BW153">
        <v>7.0146450199917361</v>
      </c>
      <c r="BX153">
        <v>8</v>
      </c>
      <c r="BY153">
        <v>8</v>
      </c>
      <c r="BZ153">
        <v>273</v>
      </c>
    </row>
    <row r="154" spans="1:78" ht="16.5">
      <c r="A154" s="108" t="str">
        <f t="shared" si="37"/>
        <v>동화운수</v>
      </c>
      <c r="B154" s="109" t="str">
        <f t="shared" si="38"/>
        <v>윤주헌</v>
      </c>
      <c r="C154" s="110" t="str">
        <f t="shared" si="39"/>
        <v>F</v>
      </c>
      <c r="D154" s="111">
        <f t="shared" si="40"/>
        <v>0.75652761860279816</v>
      </c>
      <c r="E154" s="112">
        <f t="shared" si="41"/>
        <v>8723</v>
      </c>
      <c r="F154" s="113" t="str">
        <f t="shared" si="42"/>
        <v>2-1</v>
      </c>
      <c r="G154" s="114" t="str">
        <f t="shared" si="43"/>
        <v>70바1919</v>
      </c>
      <c r="H154" s="115">
        <f t="shared" si="44"/>
        <v>5</v>
      </c>
      <c r="I154" s="116">
        <f t="shared" si="45"/>
        <v>3211.9859999999999</v>
      </c>
      <c r="J154" s="117">
        <f t="shared" si="46"/>
        <v>4.3333977481407437E-2</v>
      </c>
      <c r="K154" s="117">
        <f t="shared" si="47"/>
        <v>0.41691753569783724</v>
      </c>
      <c r="L154" s="117">
        <f t="shared" si="48"/>
        <v>0.24221774316575478</v>
      </c>
      <c r="M154" s="118">
        <f t="shared" si="49"/>
        <v>17.352</v>
      </c>
      <c r="N154" s="119">
        <f t="shared" si="50"/>
        <v>0.62266772022044925</v>
      </c>
      <c r="O154" s="119">
        <f t="shared" si="51"/>
        <v>27.459646461721814</v>
      </c>
      <c r="P154" s="229">
        <f t="shared" si="52"/>
        <v>71</v>
      </c>
      <c r="Q154" s="230">
        <f t="shared" si="53"/>
        <v>20</v>
      </c>
      <c r="R154" s="230">
        <f t="shared" si="54"/>
        <v>882</v>
      </c>
      <c r="T154">
        <v>507</v>
      </c>
      <c r="U154">
        <v>8723</v>
      </c>
      <c r="V154" t="s">
        <v>500</v>
      </c>
      <c r="W154">
        <v>3211.9859999999999</v>
      </c>
      <c r="X154">
        <v>1590.434</v>
      </c>
      <c r="Y154">
        <v>2.02</v>
      </c>
      <c r="Z154">
        <v>17.352</v>
      </c>
      <c r="AA154">
        <v>204.98909900000001</v>
      </c>
      <c r="AB154">
        <v>8.8829930000000008</v>
      </c>
      <c r="AC154">
        <v>85.463549999999998</v>
      </c>
      <c r="AD154" s="1">
        <v>778</v>
      </c>
      <c r="AE154">
        <v>20</v>
      </c>
      <c r="AF154">
        <v>882</v>
      </c>
      <c r="AG154">
        <v>67</v>
      </c>
      <c r="AH154">
        <v>15.669057</v>
      </c>
      <c r="AI154">
        <v>450.6</v>
      </c>
      <c r="AJ154">
        <v>0</v>
      </c>
      <c r="AK154">
        <v>71</v>
      </c>
      <c r="AL154">
        <v>44996</v>
      </c>
      <c r="AM154">
        <v>0.75652761860279816</v>
      </c>
      <c r="AN154" t="s">
        <v>70</v>
      </c>
      <c r="AO154">
        <v>2265.0259999999998</v>
      </c>
      <c r="AP154" t="s">
        <v>1015</v>
      </c>
      <c r="AQ154" t="s">
        <v>117</v>
      </c>
      <c r="AR154" t="s">
        <v>120</v>
      </c>
      <c r="AS154" t="s">
        <v>117</v>
      </c>
      <c r="AT154" t="s">
        <v>120</v>
      </c>
      <c r="AU154" t="s">
        <v>491</v>
      </c>
      <c r="AV154" t="s">
        <v>500</v>
      </c>
      <c r="AW154" t="s">
        <v>70</v>
      </c>
      <c r="AX154">
        <v>8723</v>
      </c>
      <c r="AY154" t="s">
        <v>671</v>
      </c>
      <c r="AZ154">
        <v>3</v>
      </c>
      <c r="BA154" t="s">
        <v>1016</v>
      </c>
      <c r="BB154">
        <v>5</v>
      </c>
      <c r="BC154">
        <v>1</v>
      </c>
      <c r="BE154" t="s">
        <v>70</v>
      </c>
      <c r="BF154">
        <v>0</v>
      </c>
      <c r="BG154" t="s">
        <v>576</v>
      </c>
      <c r="BI154" t="s">
        <v>117</v>
      </c>
      <c r="BJ154" t="s">
        <v>500</v>
      </c>
      <c r="BK154" t="s">
        <v>70</v>
      </c>
      <c r="BL154">
        <v>0.75652761860279816</v>
      </c>
      <c r="BM154">
        <v>8723</v>
      </c>
      <c r="BN154" t="s">
        <v>120</v>
      </c>
      <c r="BO154" t="s">
        <v>491</v>
      </c>
      <c r="BP154">
        <v>5</v>
      </c>
      <c r="BQ154">
        <v>3211.9859999999999</v>
      </c>
      <c r="BR154">
        <v>4.3333977481407437E-2</v>
      </c>
      <c r="BS154">
        <v>0.41691753569783724</v>
      </c>
      <c r="BT154">
        <v>0.24221774316575478</v>
      </c>
      <c r="BU154">
        <v>17.352</v>
      </c>
      <c r="BV154">
        <v>0.62266772022044925</v>
      </c>
      <c r="BW154">
        <v>27.459646461721814</v>
      </c>
      <c r="BX154">
        <v>71</v>
      </c>
      <c r="BY154">
        <v>20</v>
      </c>
      <c r="BZ154">
        <v>882</v>
      </c>
    </row>
    <row r="155" spans="1:78" ht="16.5">
      <c r="A155" s="125" t="str">
        <f t="shared" si="37"/>
        <v>동화운수</v>
      </c>
      <c r="B155" s="126" t="str">
        <f t="shared" si="38"/>
        <v>윤준호</v>
      </c>
      <c r="C155" s="127" t="str">
        <f t="shared" si="39"/>
        <v>A</v>
      </c>
      <c r="D155" s="128">
        <f t="shared" si="40"/>
        <v>0.97469561715474251</v>
      </c>
      <c r="E155" s="129">
        <f t="shared" si="41"/>
        <v>7525</v>
      </c>
      <c r="F155" s="130" t="str">
        <f t="shared" si="42"/>
        <v>2-1</v>
      </c>
      <c r="G155" s="131" t="str">
        <f t="shared" si="43"/>
        <v>70바1866</v>
      </c>
      <c r="H155" s="132">
        <f t="shared" si="44"/>
        <v>10</v>
      </c>
      <c r="I155" s="133">
        <f t="shared" si="45"/>
        <v>5416.0739999999996</v>
      </c>
      <c r="J155" s="134">
        <f t="shared" si="46"/>
        <v>7.3985210030872535E-3</v>
      </c>
      <c r="K155" s="134">
        <f t="shared" si="47"/>
        <v>0.36332015536215806</v>
      </c>
      <c r="L155" s="134">
        <f t="shared" si="48"/>
        <v>0.10339592848989877</v>
      </c>
      <c r="M155" s="135">
        <f t="shared" si="49"/>
        <v>12.164999999999999</v>
      </c>
      <c r="N155" s="136">
        <f t="shared" si="50"/>
        <v>7.3854234635641988E-2</v>
      </c>
      <c r="O155" s="136">
        <f t="shared" si="51"/>
        <v>7.976257340649334</v>
      </c>
      <c r="P155" s="227">
        <f t="shared" si="52"/>
        <v>0</v>
      </c>
      <c r="Q155" s="228">
        <f t="shared" si="53"/>
        <v>4</v>
      </c>
      <c r="R155" s="228">
        <f t="shared" si="54"/>
        <v>432</v>
      </c>
      <c r="T155">
        <v>507</v>
      </c>
      <c r="U155">
        <v>7525</v>
      </c>
      <c r="V155" t="s">
        <v>383</v>
      </c>
      <c r="W155">
        <v>5416.0739999999996</v>
      </c>
      <c r="X155">
        <v>2134.4450000000002</v>
      </c>
      <c r="Y155">
        <v>2.5369999999999999</v>
      </c>
      <c r="Z155">
        <v>12.164999999999999</v>
      </c>
      <c r="AA155">
        <v>310.481784</v>
      </c>
      <c r="AB155">
        <v>2.2971059999999999</v>
      </c>
      <c r="AC155">
        <v>112.80428999999999</v>
      </c>
      <c r="AD155" s="1">
        <v>560</v>
      </c>
      <c r="AE155">
        <v>4</v>
      </c>
      <c r="AF155">
        <v>432</v>
      </c>
      <c r="AG155">
        <v>67</v>
      </c>
      <c r="AH155">
        <v>17.444095000000001</v>
      </c>
      <c r="AI155">
        <v>91.6</v>
      </c>
      <c r="AJ155">
        <v>0</v>
      </c>
      <c r="AK155">
        <v>0</v>
      </c>
      <c r="AL155">
        <v>0</v>
      </c>
      <c r="AM155">
        <v>0.97469561715474251</v>
      </c>
      <c r="AN155" t="s">
        <v>66</v>
      </c>
      <c r="AO155">
        <v>1357.0519999999999</v>
      </c>
      <c r="AP155" t="s">
        <v>1017</v>
      </c>
      <c r="AQ155" t="s">
        <v>117</v>
      </c>
      <c r="AR155" t="s">
        <v>120</v>
      </c>
      <c r="AS155" t="s">
        <v>117</v>
      </c>
      <c r="AT155" t="s">
        <v>120</v>
      </c>
      <c r="AU155" t="s">
        <v>224</v>
      </c>
      <c r="AV155" t="s">
        <v>383</v>
      </c>
      <c r="AW155" t="s">
        <v>66</v>
      </c>
      <c r="AX155">
        <v>7525</v>
      </c>
      <c r="AY155" t="s">
        <v>664</v>
      </c>
      <c r="AZ155">
        <v>5</v>
      </c>
      <c r="BA155" t="s">
        <v>756</v>
      </c>
      <c r="BB155">
        <v>10</v>
      </c>
      <c r="BC155">
        <v>1</v>
      </c>
      <c r="BE155" t="s">
        <v>66</v>
      </c>
      <c r="BF155">
        <v>0</v>
      </c>
      <c r="BG155" t="s">
        <v>576</v>
      </c>
      <c r="BI155" t="s">
        <v>117</v>
      </c>
      <c r="BJ155" t="s">
        <v>383</v>
      </c>
      <c r="BK155" t="s">
        <v>66</v>
      </c>
      <c r="BL155">
        <v>0.97469561715474251</v>
      </c>
      <c r="BM155">
        <v>7525</v>
      </c>
      <c r="BN155" t="s">
        <v>120</v>
      </c>
      <c r="BO155" t="s">
        <v>224</v>
      </c>
      <c r="BP155">
        <v>10</v>
      </c>
      <c r="BQ155">
        <v>5416.0739999999996</v>
      </c>
      <c r="BR155">
        <v>7.3985210030872535E-3</v>
      </c>
      <c r="BS155">
        <v>0.36332015536215806</v>
      </c>
      <c r="BT155">
        <v>0.10339592848989877</v>
      </c>
      <c r="BU155">
        <v>12.164999999999999</v>
      </c>
      <c r="BV155">
        <v>7.3854234635641988E-2</v>
      </c>
      <c r="BW155">
        <v>7.976257340649334</v>
      </c>
      <c r="BX155">
        <v>0</v>
      </c>
      <c r="BY155">
        <v>4</v>
      </c>
      <c r="BZ155">
        <v>432</v>
      </c>
    </row>
    <row r="156" spans="1:78" ht="16.5">
      <c r="A156" s="108" t="str">
        <f t="shared" si="37"/>
        <v>동화운수</v>
      </c>
      <c r="B156" s="109" t="str">
        <f t="shared" si="38"/>
        <v>윤창훈</v>
      </c>
      <c r="C156" s="110" t="str">
        <f t="shared" si="39"/>
        <v>C</v>
      </c>
      <c r="D156" s="111">
        <f t="shared" si="40"/>
        <v>0.87731826887565889</v>
      </c>
      <c r="E156" s="112">
        <f t="shared" si="41"/>
        <v>3354</v>
      </c>
      <c r="F156" s="113" t="str">
        <f t="shared" si="42"/>
        <v>2</v>
      </c>
      <c r="G156" s="114" t="str">
        <f t="shared" si="43"/>
        <v>70바1921</v>
      </c>
      <c r="H156" s="115">
        <f t="shared" si="44"/>
        <v>9</v>
      </c>
      <c r="I156" s="116">
        <f t="shared" si="45"/>
        <v>4968.4779999999992</v>
      </c>
      <c r="J156" s="117">
        <f t="shared" si="46"/>
        <v>1.8069058335783497E-2</v>
      </c>
      <c r="K156" s="117">
        <f t="shared" si="47"/>
        <v>0.36331720577817189</v>
      </c>
      <c r="L156" s="117">
        <f t="shared" si="48"/>
        <v>0.17933057165594779</v>
      </c>
      <c r="M156" s="118">
        <f t="shared" si="49"/>
        <v>13.766</v>
      </c>
      <c r="N156" s="119">
        <f t="shared" si="50"/>
        <v>0.4830453108577718</v>
      </c>
      <c r="O156" s="119">
        <f t="shared" si="51"/>
        <v>24.534676413984325</v>
      </c>
      <c r="P156" s="229">
        <f t="shared" si="52"/>
        <v>24</v>
      </c>
      <c r="Q156" s="230">
        <f t="shared" si="53"/>
        <v>24</v>
      </c>
      <c r="R156" s="230">
        <f t="shared" si="54"/>
        <v>1219</v>
      </c>
      <c r="T156">
        <v>507</v>
      </c>
      <c r="U156">
        <v>3354</v>
      </c>
      <c r="V156" t="s">
        <v>501</v>
      </c>
      <c r="W156">
        <v>4968.4780000000001</v>
      </c>
      <c r="X156">
        <v>2420.1219999999998</v>
      </c>
      <c r="Y156">
        <v>2.0529999999999999</v>
      </c>
      <c r="Z156">
        <v>13.766</v>
      </c>
      <c r="AA156">
        <v>325.212963</v>
      </c>
      <c r="AB156">
        <v>5.8762920000000003</v>
      </c>
      <c r="AC156">
        <v>118.15546500000001</v>
      </c>
      <c r="AD156" s="1">
        <v>891</v>
      </c>
      <c r="AE156">
        <v>24</v>
      </c>
      <c r="AF156">
        <v>1219</v>
      </c>
      <c r="AG156">
        <v>80</v>
      </c>
      <c r="AH156">
        <v>15.277613000000001</v>
      </c>
      <c r="AI156">
        <v>2057.1999999999998</v>
      </c>
      <c r="AJ156">
        <v>0</v>
      </c>
      <c r="AK156">
        <v>24</v>
      </c>
      <c r="AL156">
        <v>8716</v>
      </c>
      <c r="AM156">
        <v>0.87731826887565889</v>
      </c>
      <c r="AN156" t="s">
        <v>69</v>
      </c>
      <c r="AO156">
        <v>1404.1859999999999</v>
      </c>
      <c r="AP156" t="s">
        <v>1018</v>
      </c>
      <c r="AQ156" t="s">
        <v>117</v>
      </c>
      <c r="AR156" t="s">
        <v>119</v>
      </c>
      <c r="AS156" t="s">
        <v>117</v>
      </c>
      <c r="AT156" t="s">
        <v>119</v>
      </c>
      <c r="AU156" t="s">
        <v>214</v>
      </c>
      <c r="AV156" t="s">
        <v>501</v>
      </c>
      <c r="AW156" t="s">
        <v>69</v>
      </c>
      <c r="AX156">
        <v>3354</v>
      </c>
      <c r="AY156" t="s">
        <v>651</v>
      </c>
      <c r="AZ156">
        <v>8</v>
      </c>
      <c r="BA156" t="s">
        <v>764</v>
      </c>
      <c r="BB156">
        <v>9</v>
      </c>
      <c r="BC156">
        <v>1</v>
      </c>
      <c r="BE156" t="s">
        <v>69</v>
      </c>
      <c r="BF156">
        <v>0</v>
      </c>
      <c r="BG156" t="s">
        <v>576</v>
      </c>
      <c r="BI156" t="s">
        <v>117</v>
      </c>
      <c r="BJ156" t="s">
        <v>501</v>
      </c>
      <c r="BK156" t="s">
        <v>69</v>
      </c>
      <c r="BL156">
        <v>0.87731826887565889</v>
      </c>
      <c r="BM156">
        <v>3354</v>
      </c>
      <c r="BN156" t="s">
        <v>119</v>
      </c>
      <c r="BO156" t="s">
        <v>214</v>
      </c>
      <c r="BP156">
        <v>9</v>
      </c>
      <c r="BQ156">
        <v>4968.4779999999992</v>
      </c>
      <c r="BR156">
        <v>1.8069058335783497E-2</v>
      </c>
      <c r="BS156">
        <v>0.36331720577817189</v>
      </c>
      <c r="BT156">
        <v>0.17933057165594776</v>
      </c>
      <c r="BU156">
        <v>13.766</v>
      </c>
      <c r="BV156">
        <v>0.4830453108577718</v>
      </c>
      <c r="BW156">
        <v>24.534676413984325</v>
      </c>
      <c r="BX156">
        <v>24</v>
      </c>
      <c r="BY156">
        <v>24</v>
      </c>
      <c r="BZ156">
        <v>1219</v>
      </c>
    </row>
    <row r="157" spans="1:78" ht="16.5">
      <c r="A157" s="125" t="str">
        <f t="shared" si="37"/>
        <v>동화운수</v>
      </c>
      <c r="B157" s="126" t="str">
        <f t="shared" si="38"/>
        <v>윤필봉</v>
      </c>
      <c r="C157" s="127" t="str">
        <f t="shared" si="39"/>
        <v>A</v>
      </c>
      <c r="D157" s="128">
        <f t="shared" si="40"/>
        <v>0.99622412466452859</v>
      </c>
      <c r="E157" s="129">
        <f t="shared" si="41"/>
        <v>1801</v>
      </c>
      <c r="F157" s="130" t="str">
        <f t="shared" si="42"/>
        <v>2-1</v>
      </c>
      <c r="G157" s="131" t="str">
        <f t="shared" si="43"/>
        <v>70바1942</v>
      </c>
      <c r="H157" s="132">
        <f t="shared" si="44"/>
        <v>2</v>
      </c>
      <c r="I157" s="133">
        <f t="shared" si="45"/>
        <v>5540.768</v>
      </c>
      <c r="J157" s="134">
        <f t="shared" si="46"/>
        <v>1.3363349424244449E-2</v>
      </c>
      <c r="K157" s="134">
        <f t="shared" si="47"/>
        <v>0.34368819811319012</v>
      </c>
      <c r="L157" s="134">
        <f t="shared" si="48"/>
        <v>0.23859508284772074</v>
      </c>
      <c r="M157" s="135">
        <f t="shared" si="49"/>
        <v>11.554</v>
      </c>
      <c r="N157" s="136">
        <f t="shared" si="50"/>
        <v>0.21657647459702337</v>
      </c>
      <c r="O157" s="136">
        <f t="shared" si="51"/>
        <v>1.2272666893831325</v>
      </c>
      <c r="P157" s="227">
        <f t="shared" si="52"/>
        <v>8</v>
      </c>
      <c r="Q157" s="228">
        <f t="shared" si="53"/>
        <v>12</v>
      </c>
      <c r="R157" s="228">
        <f t="shared" si="54"/>
        <v>68</v>
      </c>
      <c r="T157">
        <v>507</v>
      </c>
      <c r="U157">
        <v>1801</v>
      </c>
      <c r="V157" t="s">
        <v>384</v>
      </c>
      <c r="W157">
        <v>5540.768</v>
      </c>
      <c r="X157">
        <v>2139.2539999999999</v>
      </c>
      <c r="Y157">
        <v>2.59</v>
      </c>
      <c r="Z157">
        <v>11.554</v>
      </c>
      <c r="AA157">
        <v>343.34206599999999</v>
      </c>
      <c r="AB157">
        <v>4.5881999999999996</v>
      </c>
      <c r="AC157">
        <v>118.002616</v>
      </c>
      <c r="AD157" s="1">
        <v>1322</v>
      </c>
      <c r="AE157">
        <v>12</v>
      </c>
      <c r="AF157">
        <v>68</v>
      </c>
      <c r="AG157">
        <v>63</v>
      </c>
      <c r="AH157">
        <v>16.137747999999998</v>
      </c>
      <c r="AI157">
        <v>14.4</v>
      </c>
      <c r="AJ157">
        <v>0</v>
      </c>
      <c r="AK157">
        <v>8</v>
      </c>
      <c r="AL157">
        <v>728</v>
      </c>
      <c r="AM157">
        <v>0.99622412466452859</v>
      </c>
      <c r="AN157" t="s">
        <v>66</v>
      </c>
      <c r="AO157">
        <v>5414.2139999999999</v>
      </c>
      <c r="AP157" t="s">
        <v>1019</v>
      </c>
      <c r="AQ157" t="s">
        <v>117</v>
      </c>
      <c r="AR157" t="s">
        <v>120</v>
      </c>
      <c r="AS157" t="s">
        <v>117</v>
      </c>
      <c r="AT157" t="s">
        <v>120</v>
      </c>
      <c r="AU157" t="s">
        <v>229</v>
      </c>
      <c r="AV157" t="s">
        <v>384</v>
      </c>
      <c r="AW157" t="s">
        <v>66</v>
      </c>
      <c r="AX157">
        <v>1801</v>
      </c>
      <c r="AY157" t="s">
        <v>664</v>
      </c>
      <c r="AZ157">
        <v>3</v>
      </c>
      <c r="BA157" t="s">
        <v>592</v>
      </c>
      <c r="BB157">
        <v>2</v>
      </c>
      <c r="BC157">
        <v>1</v>
      </c>
      <c r="BE157" t="s">
        <v>66</v>
      </c>
      <c r="BF157">
        <v>0</v>
      </c>
      <c r="BG157" t="s">
        <v>576</v>
      </c>
      <c r="BI157" t="s">
        <v>117</v>
      </c>
      <c r="BJ157" t="s">
        <v>384</v>
      </c>
      <c r="BK157" t="s">
        <v>66</v>
      </c>
      <c r="BL157">
        <v>0.99622412466452859</v>
      </c>
      <c r="BM157">
        <v>1801</v>
      </c>
      <c r="BN157" t="s">
        <v>120</v>
      </c>
      <c r="BO157" t="s">
        <v>229</v>
      </c>
      <c r="BP157">
        <v>2</v>
      </c>
      <c r="BQ157">
        <v>5540.768</v>
      </c>
      <c r="BR157">
        <v>1.3363349424244449E-2</v>
      </c>
      <c r="BS157">
        <v>0.34368819811319012</v>
      </c>
      <c r="BT157">
        <v>0.23859508284772074</v>
      </c>
      <c r="BU157">
        <v>11.554</v>
      </c>
      <c r="BV157">
        <v>0.21657647459702337</v>
      </c>
      <c r="BW157">
        <v>1.2272666893831325</v>
      </c>
      <c r="BX157">
        <v>8</v>
      </c>
      <c r="BY157">
        <v>12</v>
      </c>
      <c r="BZ157">
        <v>68</v>
      </c>
    </row>
    <row r="158" spans="1:78" ht="16.5">
      <c r="A158" s="108" t="str">
        <f t="shared" si="37"/>
        <v>동화운수</v>
      </c>
      <c r="B158" s="109" t="str">
        <f t="shared" si="38"/>
        <v>이경호</v>
      </c>
      <c r="C158" s="110" t="str">
        <f t="shared" si="39"/>
        <v>B</v>
      </c>
      <c r="D158" s="111">
        <f t="shared" si="40"/>
        <v>0.93298705406785798</v>
      </c>
      <c r="E158" s="112">
        <f t="shared" si="41"/>
        <v>8062</v>
      </c>
      <c r="F158" s="113" t="str">
        <f t="shared" si="42"/>
        <v>45</v>
      </c>
      <c r="G158" s="114" t="str">
        <f t="shared" si="43"/>
        <v>70바1830</v>
      </c>
      <c r="H158" s="115">
        <f t="shared" si="44"/>
        <v>2</v>
      </c>
      <c r="I158" s="116">
        <f t="shared" si="45"/>
        <v>2430.8199999999997</v>
      </c>
      <c r="J158" s="117">
        <f t="shared" si="46"/>
        <v>1.1232305336133298E-2</v>
      </c>
      <c r="K158" s="117">
        <f t="shared" si="47"/>
        <v>0.33317490250958964</v>
      </c>
      <c r="L158" s="117">
        <f t="shared" si="48"/>
        <v>0.20610329024773535</v>
      </c>
      <c r="M158" s="118">
        <f t="shared" si="49"/>
        <v>9.7059999999999995</v>
      </c>
      <c r="N158" s="119">
        <f t="shared" si="50"/>
        <v>4.1138381286973127E-2</v>
      </c>
      <c r="O158" s="119">
        <f t="shared" si="51"/>
        <v>9.2561357895689529</v>
      </c>
      <c r="P158" s="229">
        <f t="shared" si="52"/>
        <v>0</v>
      </c>
      <c r="Q158" s="230">
        <f t="shared" si="53"/>
        <v>1</v>
      </c>
      <c r="R158" s="230">
        <f t="shared" si="54"/>
        <v>225</v>
      </c>
      <c r="T158">
        <v>507</v>
      </c>
      <c r="U158">
        <v>8062</v>
      </c>
      <c r="V158" t="s">
        <v>385</v>
      </c>
      <c r="W158">
        <v>2430.8200000000002</v>
      </c>
      <c r="X158">
        <v>1005.251</v>
      </c>
      <c r="Y158">
        <v>2.4180000000000001</v>
      </c>
      <c r="Z158">
        <v>9.7059999999999995</v>
      </c>
      <c r="AA158">
        <v>151.56772799999999</v>
      </c>
      <c r="AB158">
        <v>1.7024550000000001</v>
      </c>
      <c r="AC158">
        <v>50.498562999999997</v>
      </c>
      <c r="AD158" s="1">
        <v>501</v>
      </c>
      <c r="AE158">
        <v>1</v>
      </c>
      <c r="AF158">
        <v>225</v>
      </c>
      <c r="AG158">
        <v>73</v>
      </c>
      <c r="AH158">
        <v>16.037845999999998</v>
      </c>
      <c r="AI158">
        <v>443.5</v>
      </c>
      <c r="AJ158">
        <v>0</v>
      </c>
      <c r="AK158">
        <v>0</v>
      </c>
      <c r="AL158">
        <v>0</v>
      </c>
      <c r="AM158">
        <v>0.93298705406785798</v>
      </c>
      <c r="AN158" t="s">
        <v>68</v>
      </c>
      <c r="AO158">
        <v>2319.12</v>
      </c>
      <c r="AP158" t="s">
        <v>1020</v>
      </c>
      <c r="AQ158" t="s">
        <v>117</v>
      </c>
      <c r="AR158" t="s">
        <v>121</v>
      </c>
      <c r="AS158" t="s">
        <v>117</v>
      </c>
      <c r="AT158" t="s">
        <v>121</v>
      </c>
      <c r="AU158" t="s">
        <v>239</v>
      </c>
      <c r="AV158" t="s">
        <v>385</v>
      </c>
      <c r="AW158" t="s">
        <v>68</v>
      </c>
      <c r="AX158">
        <v>8062</v>
      </c>
      <c r="AY158" t="s">
        <v>688</v>
      </c>
      <c r="AZ158">
        <v>6</v>
      </c>
      <c r="BA158" t="s">
        <v>747</v>
      </c>
      <c r="BB158">
        <v>2</v>
      </c>
      <c r="BC158">
        <v>1</v>
      </c>
      <c r="BE158" t="s">
        <v>68</v>
      </c>
      <c r="BF158">
        <v>0</v>
      </c>
      <c r="BG158" t="s">
        <v>576</v>
      </c>
      <c r="BI158" t="s">
        <v>117</v>
      </c>
      <c r="BJ158" t="s">
        <v>385</v>
      </c>
      <c r="BK158" t="s">
        <v>68</v>
      </c>
      <c r="BL158">
        <v>0.93298705406785798</v>
      </c>
      <c r="BM158">
        <v>8062</v>
      </c>
      <c r="BN158" t="s">
        <v>121</v>
      </c>
      <c r="BO158" t="s">
        <v>239</v>
      </c>
      <c r="BP158">
        <v>2</v>
      </c>
      <c r="BQ158">
        <v>2430.8199999999997</v>
      </c>
      <c r="BR158">
        <v>1.1232305336133298E-2</v>
      </c>
      <c r="BS158">
        <v>0.33317490250958964</v>
      </c>
      <c r="BT158">
        <v>0.20610329024773533</v>
      </c>
      <c r="BU158">
        <v>9.7059999999999995</v>
      </c>
      <c r="BV158">
        <v>4.1138381286973127E-2</v>
      </c>
      <c r="BW158">
        <v>9.2561357895689529</v>
      </c>
      <c r="BX158">
        <v>0</v>
      </c>
      <c r="BY158">
        <v>1</v>
      </c>
      <c r="BZ158">
        <v>225</v>
      </c>
    </row>
    <row r="159" spans="1:78" ht="16.5">
      <c r="A159" s="125" t="str">
        <f t="shared" si="37"/>
        <v>동화운수</v>
      </c>
      <c r="B159" s="126" t="str">
        <f t="shared" si="38"/>
        <v>이계명</v>
      </c>
      <c r="C159" s="127" t="str">
        <f t="shared" si="39"/>
        <v>D</v>
      </c>
      <c r="D159" s="128">
        <f t="shared" si="40"/>
        <v>0.81782608695652181</v>
      </c>
      <c r="E159" s="129">
        <f t="shared" si="41"/>
        <v>2306</v>
      </c>
      <c r="F159" s="130" t="str">
        <f t="shared" si="42"/>
        <v>10</v>
      </c>
      <c r="G159" s="131" t="str">
        <f t="shared" si="43"/>
        <v>70바1940</v>
      </c>
      <c r="H159" s="132">
        <f t="shared" si="44"/>
        <v>1</v>
      </c>
      <c r="I159" s="133">
        <f t="shared" si="45"/>
        <v>4581.2759999999998</v>
      </c>
      <c r="J159" s="134">
        <f t="shared" si="46"/>
        <v>3.4072745812520608E-2</v>
      </c>
      <c r="K159" s="134">
        <f t="shared" si="47"/>
        <v>0.37065345746200912</v>
      </c>
      <c r="L159" s="134">
        <f t="shared" si="48"/>
        <v>0.1730958798378443</v>
      </c>
      <c r="M159" s="135">
        <f t="shared" si="49"/>
        <v>16.382000000000001</v>
      </c>
      <c r="N159" s="136">
        <f t="shared" si="50"/>
        <v>4.3655959606013699E-2</v>
      </c>
      <c r="O159" s="136">
        <f t="shared" si="51"/>
        <v>18.379158994131767</v>
      </c>
      <c r="P159" s="227">
        <f t="shared" si="52"/>
        <v>46</v>
      </c>
      <c r="Q159" s="228">
        <f t="shared" si="53"/>
        <v>2</v>
      </c>
      <c r="R159" s="228">
        <f t="shared" si="54"/>
        <v>842</v>
      </c>
      <c r="T159">
        <v>507</v>
      </c>
      <c r="U159">
        <v>2306</v>
      </c>
      <c r="V159" t="s">
        <v>386</v>
      </c>
      <c r="W159">
        <v>4581.2759999999998</v>
      </c>
      <c r="X159">
        <v>2435.34</v>
      </c>
      <c r="Y159">
        <v>1.881</v>
      </c>
      <c r="Z159">
        <v>16.382000000000001</v>
      </c>
      <c r="AA159">
        <v>293.97601400000002</v>
      </c>
      <c r="AB159">
        <v>10.01657</v>
      </c>
      <c r="AC159">
        <v>108.96322600000001</v>
      </c>
      <c r="AD159" s="1">
        <v>793</v>
      </c>
      <c r="AE159">
        <v>2</v>
      </c>
      <c r="AF159">
        <v>842</v>
      </c>
      <c r="AG159">
        <v>78</v>
      </c>
      <c r="AH159">
        <v>15.583842000000001</v>
      </c>
      <c r="AI159">
        <v>167.6</v>
      </c>
      <c r="AJ159">
        <v>0</v>
      </c>
      <c r="AK159">
        <v>46</v>
      </c>
      <c r="AL159">
        <v>16716</v>
      </c>
      <c r="AM159">
        <v>0.81782608695652181</v>
      </c>
      <c r="AN159" t="s">
        <v>67</v>
      </c>
      <c r="AO159">
        <v>4581.2759999999998</v>
      </c>
      <c r="AP159" t="s">
        <v>1021</v>
      </c>
      <c r="AQ159" t="s">
        <v>117</v>
      </c>
      <c r="AR159" t="s">
        <v>118</v>
      </c>
      <c r="AS159" t="s">
        <v>117</v>
      </c>
      <c r="AT159" t="s">
        <v>118</v>
      </c>
      <c r="AU159" t="s">
        <v>183</v>
      </c>
      <c r="AV159" t="s">
        <v>386</v>
      </c>
      <c r="AW159" t="s">
        <v>67</v>
      </c>
      <c r="AX159">
        <v>2306</v>
      </c>
      <c r="AY159" t="s">
        <v>655</v>
      </c>
      <c r="AZ159">
        <v>8</v>
      </c>
      <c r="BA159" t="s">
        <v>775</v>
      </c>
      <c r="BB159">
        <v>1</v>
      </c>
      <c r="BC159">
        <v>1</v>
      </c>
      <c r="BE159" t="s">
        <v>67</v>
      </c>
      <c r="BF159">
        <v>0</v>
      </c>
      <c r="BG159" t="s">
        <v>576</v>
      </c>
      <c r="BI159" t="s">
        <v>117</v>
      </c>
      <c r="BJ159" t="s">
        <v>386</v>
      </c>
      <c r="BK159" t="s">
        <v>67</v>
      </c>
      <c r="BL159">
        <v>0.81782608695652181</v>
      </c>
      <c r="BM159">
        <v>2306</v>
      </c>
      <c r="BN159" t="s">
        <v>118</v>
      </c>
      <c r="BO159" t="s">
        <v>183</v>
      </c>
      <c r="BP159">
        <v>1</v>
      </c>
      <c r="BQ159">
        <v>4581.2759999999998</v>
      </c>
      <c r="BR159">
        <v>3.4072745812520608E-2</v>
      </c>
      <c r="BS159">
        <v>0.37065345746200912</v>
      </c>
      <c r="BT159">
        <v>0.1730958798378443</v>
      </c>
      <c r="BU159">
        <v>16.382000000000001</v>
      </c>
      <c r="BV159">
        <v>4.3655959606013699E-2</v>
      </c>
      <c r="BW159">
        <v>18.379158994131767</v>
      </c>
      <c r="BX159">
        <v>46</v>
      </c>
      <c r="BY159">
        <v>2</v>
      </c>
      <c r="BZ159">
        <v>842</v>
      </c>
    </row>
    <row r="160" spans="1:78" ht="16.5">
      <c r="A160" s="108" t="str">
        <f t="shared" si="37"/>
        <v>동화운수</v>
      </c>
      <c r="B160" s="109" t="str">
        <f t="shared" si="38"/>
        <v>이구연</v>
      </c>
      <c r="C160" s="110" t="str">
        <f t="shared" si="39"/>
        <v>S</v>
      </c>
      <c r="D160" s="111">
        <f t="shared" si="40"/>
        <v>1.0550382043536124</v>
      </c>
      <c r="E160" s="112">
        <f t="shared" si="41"/>
        <v>2839</v>
      </c>
      <c r="F160" s="113" t="str">
        <f t="shared" si="42"/>
        <v>2-1</v>
      </c>
      <c r="G160" s="114" t="str">
        <f t="shared" si="43"/>
        <v>70바1820</v>
      </c>
      <c r="H160" s="115">
        <f t="shared" si="44"/>
        <v>2</v>
      </c>
      <c r="I160" s="116">
        <f t="shared" si="45"/>
        <v>4954.134</v>
      </c>
      <c r="J160" s="117">
        <f t="shared" si="46"/>
        <v>8.3240671698327356E-3</v>
      </c>
      <c r="K160" s="117">
        <f t="shared" si="47"/>
        <v>0.31482546421277441</v>
      </c>
      <c r="L160" s="117">
        <f t="shared" si="48"/>
        <v>0.10839432280192664</v>
      </c>
      <c r="M160" s="118">
        <f t="shared" si="49"/>
        <v>8.6940000000000008</v>
      </c>
      <c r="N160" s="119">
        <f t="shared" si="50"/>
        <v>8.0740650131788924E-2</v>
      </c>
      <c r="O160" s="119">
        <f t="shared" si="51"/>
        <v>3.310366655403346</v>
      </c>
      <c r="P160" s="229">
        <f t="shared" si="52"/>
        <v>4</v>
      </c>
      <c r="Q160" s="230">
        <f t="shared" si="53"/>
        <v>4</v>
      </c>
      <c r="R160" s="230">
        <f t="shared" si="54"/>
        <v>164</v>
      </c>
      <c r="T160">
        <v>507</v>
      </c>
      <c r="U160">
        <v>2839</v>
      </c>
      <c r="V160" t="s">
        <v>542</v>
      </c>
      <c r="W160">
        <v>4954.134</v>
      </c>
      <c r="X160">
        <v>1810.7360000000001</v>
      </c>
      <c r="Y160">
        <v>2.7360000000000002</v>
      </c>
      <c r="Z160">
        <v>8.6940000000000008</v>
      </c>
      <c r="AA160">
        <v>286.369866</v>
      </c>
      <c r="AB160">
        <v>2.3837619999999999</v>
      </c>
      <c r="AC160">
        <v>90.156525999999999</v>
      </c>
      <c r="AD160" s="1">
        <v>537</v>
      </c>
      <c r="AE160">
        <v>4</v>
      </c>
      <c r="AF160">
        <v>164</v>
      </c>
      <c r="AG160">
        <v>68</v>
      </c>
      <c r="AH160">
        <v>17.299773999999999</v>
      </c>
      <c r="AI160">
        <v>50.4</v>
      </c>
      <c r="AJ160">
        <v>0</v>
      </c>
      <c r="AK160">
        <v>4</v>
      </c>
      <c r="AL160">
        <v>484</v>
      </c>
      <c r="AM160">
        <v>1.0550382043536124</v>
      </c>
      <c r="AN160" t="s">
        <v>71</v>
      </c>
      <c r="AO160">
        <v>4801.1499999999996</v>
      </c>
      <c r="AP160" t="s">
        <v>1022</v>
      </c>
      <c r="AQ160" t="s">
        <v>117</v>
      </c>
      <c r="AR160" t="s">
        <v>120</v>
      </c>
      <c r="AS160" t="s">
        <v>117</v>
      </c>
      <c r="AT160" t="s">
        <v>120</v>
      </c>
      <c r="AU160" t="s">
        <v>222</v>
      </c>
      <c r="AV160" t="s">
        <v>542</v>
      </c>
      <c r="AW160" t="s">
        <v>71</v>
      </c>
      <c r="AX160">
        <v>2839</v>
      </c>
      <c r="AY160" t="s">
        <v>675</v>
      </c>
      <c r="AZ160">
        <v>9</v>
      </c>
      <c r="BA160" t="s">
        <v>676</v>
      </c>
      <c r="BB160">
        <v>2</v>
      </c>
      <c r="BC160">
        <v>1</v>
      </c>
      <c r="BE160" t="s">
        <v>71</v>
      </c>
      <c r="BF160">
        <v>0</v>
      </c>
      <c r="BG160" t="s">
        <v>576</v>
      </c>
      <c r="BI160" t="s">
        <v>117</v>
      </c>
      <c r="BJ160" t="s">
        <v>542</v>
      </c>
      <c r="BK160" t="s">
        <v>71</v>
      </c>
      <c r="BL160">
        <v>1.0550382043536124</v>
      </c>
      <c r="BM160">
        <v>2839</v>
      </c>
      <c r="BN160" t="s">
        <v>120</v>
      </c>
      <c r="BO160" t="s">
        <v>222</v>
      </c>
      <c r="BP160">
        <v>2</v>
      </c>
      <c r="BQ160">
        <v>4954.134</v>
      </c>
      <c r="BR160">
        <v>8.3240671698327356E-3</v>
      </c>
      <c r="BS160">
        <v>0.31482546421277441</v>
      </c>
      <c r="BT160">
        <v>0.10839432280192664</v>
      </c>
      <c r="BU160">
        <v>8.6940000000000008</v>
      </c>
      <c r="BV160">
        <v>8.0740650131788924E-2</v>
      </c>
      <c r="BW160">
        <v>3.310366655403346</v>
      </c>
      <c r="BX160">
        <v>4</v>
      </c>
      <c r="BY160">
        <v>4</v>
      </c>
      <c r="BZ160">
        <v>164</v>
      </c>
    </row>
    <row r="161" spans="1:78" ht="16.5">
      <c r="A161" s="125" t="str">
        <f t="shared" si="37"/>
        <v>동화운수</v>
      </c>
      <c r="B161" s="126" t="str">
        <f t="shared" si="38"/>
        <v>이동현</v>
      </c>
      <c r="C161" s="127" t="str">
        <f t="shared" si="39"/>
        <v>B</v>
      </c>
      <c r="D161" s="128">
        <f t="shared" si="40"/>
        <v>0.92345573644767986</v>
      </c>
      <c r="E161" s="129">
        <f t="shared" si="41"/>
        <v>591</v>
      </c>
      <c r="F161" s="130" t="str">
        <f t="shared" si="42"/>
        <v>2-1</v>
      </c>
      <c r="G161" s="131" t="str">
        <f t="shared" si="43"/>
        <v>70바1820</v>
      </c>
      <c r="H161" s="132">
        <f t="shared" si="44"/>
        <v>15</v>
      </c>
      <c r="I161" s="133">
        <f t="shared" si="45"/>
        <v>3476.038</v>
      </c>
      <c r="J161" s="134">
        <f t="shared" si="46"/>
        <v>1.3267911561286663E-2</v>
      </c>
      <c r="K161" s="134">
        <f t="shared" si="47"/>
        <v>0.36778754253220836</v>
      </c>
      <c r="L161" s="134">
        <f t="shared" si="48"/>
        <v>0.2128860501525012</v>
      </c>
      <c r="M161" s="135">
        <f t="shared" si="49"/>
        <v>12.076000000000001</v>
      </c>
      <c r="N161" s="136">
        <f t="shared" si="50"/>
        <v>2.8768385155743408E-2</v>
      </c>
      <c r="O161" s="136">
        <f t="shared" si="51"/>
        <v>4.689246780386175</v>
      </c>
      <c r="P161" s="227">
        <f t="shared" si="52"/>
        <v>0</v>
      </c>
      <c r="Q161" s="228">
        <f t="shared" si="53"/>
        <v>1</v>
      </c>
      <c r="R161" s="228">
        <f t="shared" si="54"/>
        <v>163</v>
      </c>
      <c r="T161">
        <v>507</v>
      </c>
      <c r="U161">
        <v>591</v>
      </c>
      <c r="V161" t="s">
        <v>629</v>
      </c>
      <c r="W161">
        <v>3476.038</v>
      </c>
      <c r="X161">
        <v>1475.452</v>
      </c>
      <c r="Y161">
        <v>2.3559999999999999</v>
      </c>
      <c r="Z161">
        <v>12.076000000000001</v>
      </c>
      <c r="AA161">
        <v>212.87102999999999</v>
      </c>
      <c r="AB161">
        <v>2.824354</v>
      </c>
      <c r="AC161">
        <v>78.291313000000002</v>
      </c>
      <c r="AD161" s="1">
        <v>740</v>
      </c>
      <c r="AE161">
        <v>1</v>
      </c>
      <c r="AF161">
        <v>163</v>
      </c>
      <c r="AG161">
        <v>64</v>
      </c>
      <c r="AH161">
        <v>16.329314</v>
      </c>
      <c r="AI161">
        <v>74.400000000000006</v>
      </c>
      <c r="AJ161">
        <v>0</v>
      </c>
      <c r="AK161">
        <v>0</v>
      </c>
      <c r="AL161">
        <v>0</v>
      </c>
      <c r="AM161">
        <v>0.92345573644767986</v>
      </c>
      <c r="AN161" t="s">
        <v>68</v>
      </c>
      <c r="AO161">
        <v>578.42399999999998</v>
      </c>
      <c r="AP161" t="s">
        <v>1023</v>
      </c>
      <c r="AQ161" t="s">
        <v>117</v>
      </c>
      <c r="AR161" t="s">
        <v>120</v>
      </c>
      <c r="AS161" t="s">
        <v>117</v>
      </c>
      <c r="AT161" t="s">
        <v>120</v>
      </c>
      <c r="AU161" t="s">
        <v>222</v>
      </c>
      <c r="AV161" t="s">
        <v>629</v>
      </c>
      <c r="AW161" t="s">
        <v>68</v>
      </c>
      <c r="AX161">
        <v>591</v>
      </c>
      <c r="AY161" t="s">
        <v>696</v>
      </c>
      <c r="AZ161">
        <v>3</v>
      </c>
      <c r="BA161" t="s">
        <v>1024</v>
      </c>
      <c r="BB161">
        <v>15</v>
      </c>
      <c r="BC161">
        <v>1</v>
      </c>
      <c r="BE161" t="s">
        <v>67</v>
      </c>
      <c r="BF161">
        <v>2</v>
      </c>
      <c r="BG161" t="s">
        <v>575</v>
      </c>
      <c r="BI161" t="s">
        <v>117</v>
      </c>
      <c r="BJ161" t="s">
        <v>629</v>
      </c>
      <c r="BK161" t="s">
        <v>68</v>
      </c>
      <c r="BL161">
        <v>0.92345573644767986</v>
      </c>
      <c r="BM161">
        <v>591</v>
      </c>
      <c r="BN161" t="s">
        <v>120</v>
      </c>
      <c r="BO161" t="s">
        <v>222</v>
      </c>
      <c r="BP161">
        <v>15</v>
      </c>
      <c r="BQ161">
        <v>3476.038</v>
      </c>
      <c r="BR161">
        <v>1.3267911561286663E-2</v>
      </c>
      <c r="BS161">
        <v>0.36778754253220836</v>
      </c>
      <c r="BT161">
        <v>0.2128860501525012</v>
      </c>
      <c r="BU161">
        <v>12.076000000000001</v>
      </c>
      <c r="BV161">
        <v>2.8768385155743408E-2</v>
      </c>
      <c r="BW161">
        <v>4.689246780386175</v>
      </c>
      <c r="BX161">
        <v>0</v>
      </c>
      <c r="BY161">
        <v>1</v>
      </c>
      <c r="BZ161">
        <v>163</v>
      </c>
    </row>
    <row r="162" spans="1:78" ht="16.5">
      <c r="A162" s="108" t="str">
        <f t="shared" si="37"/>
        <v>동화운수</v>
      </c>
      <c r="B162" s="109" t="str">
        <f t="shared" si="38"/>
        <v>이명철</v>
      </c>
      <c r="C162" s="110" t="str">
        <f t="shared" si="39"/>
        <v>A</v>
      </c>
      <c r="D162" s="111">
        <f t="shared" si="40"/>
        <v>0.98919999999999997</v>
      </c>
      <c r="E162" s="112">
        <f t="shared" si="41"/>
        <v>3862</v>
      </c>
      <c r="F162" s="113" t="str">
        <f t="shared" si="42"/>
        <v>45</v>
      </c>
      <c r="G162" s="114" t="str">
        <f t="shared" si="43"/>
        <v>70바1808</v>
      </c>
      <c r="H162" s="115">
        <f t="shared" si="44"/>
        <v>1</v>
      </c>
      <c r="I162" s="116">
        <f t="shared" si="45"/>
        <v>5058.3680000000004</v>
      </c>
      <c r="J162" s="117">
        <f t="shared" si="46"/>
        <v>3.8928113901679092E-3</v>
      </c>
      <c r="K162" s="117">
        <f t="shared" si="47"/>
        <v>0.3033388262347006</v>
      </c>
      <c r="L162" s="117">
        <f t="shared" si="48"/>
        <v>0.12494148310285055</v>
      </c>
      <c r="M162" s="118">
        <f t="shared" si="49"/>
        <v>8.3629999999999995</v>
      </c>
      <c r="N162" s="119">
        <f t="shared" si="50"/>
        <v>0.23723066411933649</v>
      </c>
      <c r="O162" s="119">
        <f t="shared" si="51"/>
        <v>2.5699988612928122</v>
      </c>
      <c r="P162" s="229">
        <f t="shared" si="52"/>
        <v>0</v>
      </c>
      <c r="Q162" s="230">
        <f t="shared" si="53"/>
        <v>12</v>
      </c>
      <c r="R162" s="230">
        <f t="shared" si="54"/>
        <v>130</v>
      </c>
      <c r="T162">
        <v>507</v>
      </c>
      <c r="U162">
        <v>3862</v>
      </c>
      <c r="V162" t="s">
        <v>813</v>
      </c>
      <c r="W162">
        <v>5058.3680000000004</v>
      </c>
      <c r="X162">
        <v>2045.106</v>
      </c>
      <c r="Y162">
        <v>2.4729999999999999</v>
      </c>
      <c r="Z162">
        <v>8.3629999999999995</v>
      </c>
      <c r="AA162">
        <v>322.79601400000001</v>
      </c>
      <c r="AB162">
        <v>1.2565839999999999</v>
      </c>
      <c r="AC162">
        <v>97.916563999999994</v>
      </c>
      <c r="AD162" s="1">
        <v>632</v>
      </c>
      <c r="AE162">
        <v>12</v>
      </c>
      <c r="AF162">
        <v>130</v>
      </c>
      <c r="AG162">
        <v>71</v>
      </c>
      <c r="AH162">
        <v>15.670477999999999</v>
      </c>
      <c r="AI162">
        <v>272</v>
      </c>
      <c r="AJ162">
        <v>0</v>
      </c>
      <c r="AK162">
        <v>0</v>
      </c>
      <c r="AL162">
        <v>0</v>
      </c>
      <c r="AM162">
        <v>0.98919999999999997</v>
      </c>
      <c r="AN162" t="s">
        <v>66</v>
      </c>
      <c r="AO162">
        <v>5058.3680000000004</v>
      </c>
      <c r="AP162" t="s">
        <v>1025</v>
      </c>
      <c r="AQ162" t="s">
        <v>117</v>
      </c>
      <c r="AR162" t="s">
        <v>121</v>
      </c>
      <c r="AS162" t="s">
        <v>117</v>
      </c>
      <c r="AT162" t="s">
        <v>121</v>
      </c>
      <c r="AU162" t="s">
        <v>232</v>
      </c>
      <c r="AV162" t="s">
        <v>813</v>
      </c>
      <c r="AW162" t="s">
        <v>66</v>
      </c>
      <c r="AX162">
        <v>3862</v>
      </c>
      <c r="AY162" t="s">
        <v>653</v>
      </c>
      <c r="AZ162">
        <v>1</v>
      </c>
      <c r="BA162" t="s">
        <v>236</v>
      </c>
      <c r="BB162">
        <v>1</v>
      </c>
      <c r="BC162">
        <v>1</v>
      </c>
      <c r="BE162" t="s">
        <v>69</v>
      </c>
      <c r="BF162">
        <v>2</v>
      </c>
      <c r="BG162" t="s">
        <v>575</v>
      </c>
      <c r="BI162" t="s">
        <v>117</v>
      </c>
      <c r="BJ162" t="s">
        <v>813</v>
      </c>
      <c r="BK162" t="s">
        <v>66</v>
      </c>
      <c r="BL162">
        <v>0.98919999999999997</v>
      </c>
      <c r="BM162">
        <v>3862</v>
      </c>
      <c r="BN162" t="s">
        <v>121</v>
      </c>
      <c r="BO162" t="s">
        <v>232</v>
      </c>
      <c r="BP162">
        <v>1</v>
      </c>
      <c r="BQ162">
        <v>5058.3680000000004</v>
      </c>
      <c r="BR162">
        <v>3.8928113901679092E-3</v>
      </c>
      <c r="BS162">
        <v>0.3033388262347006</v>
      </c>
      <c r="BT162">
        <v>0.12494148310285055</v>
      </c>
      <c r="BU162">
        <v>8.3629999999999995</v>
      </c>
      <c r="BV162">
        <v>0.23723066411933649</v>
      </c>
      <c r="BW162">
        <v>2.5699988612928122</v>
      </c>
      <c r="BX162">
        <v>0</v>
      </c>
      <c r="BY162">
        <v>12</v>
      </c>
      <c r="BZ162">
        <v>130</v>
      </c>
    </row>
    <row r="163" spans="1:78" ht="16.5">
      <c r="A163" s="125" t="str">
        <f t="shared" si="37"/>
        <v>동화운수</v>
      </c>
      <c r="B163" s="126" t="str">
        <f t="shared" si="38"/>
        <v>이명철B</v>
      </c>
      <c r="C163" s="127" t="str">
        <f t="shared" si="39"/>
        <v>C</v>
      </c>
      <c r="D163" s="128">
        <f t="shared" si="40"/>
        <v>0.85934419611280632</v>
      </c>
      <c r="E163" s="129">
        <f t="shared" si="41"/>
        <v>4034</v>
      </c>
      <c r="F163" s="130" t="str">
        <f t="shared" si="42"/>
        <v>2</v>
      </c>
      <c r="G163" s="131" t="str">
        <f t="shared" si="43"/>
        <v>70바1945</v>
      </c>
      <c r="H163" s="132">
        <f t="shared" si="44"/>
        <v>4</v>
      </c>
      <c r="I163" s="133">
        <f t="shared" si="45"/>
        <v>2957.0729999999999</v>
      </c>
      <c r="J163" s="134">
        <f t="shared" si="46"/>
        <v>4.2795522076474288E-2</v>
      </c>
      <c r="K163" s="134">
        <f t="shared" si="47"/>
        <v>0.3857239970477534</v>
      </c>
      <c r="L163" s="134">
        <f t="shared" si="48"/>
        <v>0.23333884554084394</v>
      </c>
      <c r="M163" s="135">
        <f t="shared" si="49"/>
        <v>15.109</v>
      </c>
      <c r="N163" s="136">
        <f t="shared" si="50"/>
        <v>1.3865061836484931</v>
      </c>
      <c r="O163" s="136">
        <f t="shared" si="51"/>
        <v>34.42593402327234</v>
      </c>
      <c r="P163" s="227">
        <f t="shared" si="52"/>
        <v>18</v>
      </c>
      <c r="Q163" s="228">
        <f t="shared" si="53"/>
        <v>41</v>
      </c>
      <c r="R163" s="228">
        <f t="shared" si="54"/>
        <v>1018</v>
      </c>
      <c r="T163">
        <v>507</v>
      </c>
      <c r="U163">
        <v>4034</v>
      </c>
      <c r="V163" t="s">
        <v>387</v>
      </c>
      <c r="W163">
        <v>2957.0729999999999</v>
      </c>
      <c r="X163">
        <v>1465.8130000000001</v>
      </c>
      <c r="Y163">
        <v>2.0169999999999999</v>
      </c>
      <c r="Z163">
        <v>15.109</v>
      </c>
      <c r="AA163">
        <v>194.891582</v>
      </c>
      <c r="AB163">
        <v>8.3404869999999995</v>
      </c>
      <c r="AC163">
        <v>75.174359999999993</v>
      </c>
      <c r="AD163" s="1">
        <v>690</v>
      </c>
      <c r="AE163">
        <v>41</v>
      </c>
      <c r="AF163">
        <v>1018</v>
      </c>
      <c r="AG163">
        <v>73</v>
      </c>
      <c r="AH163">
        <v>15.172912</v>
      </c>
      <c r="AI163">
        <v>764.9</v>
      </c>
      <c r="AJ163">
        <v>0</v>
      </c>
      <c r="AK163">
        <v>18</v>
      </c>
      <c r="AL163">
        <v>4357</v>
      </c>
      <c r="AM163">
        <v>0.85934419611280632</v>
      </c>
      <c r="AN163" t="s">
        <v>69</v>
      </c>
      <c r="AO163">
        <v>2050.1469999999999</v>
      </c>
      <c r="AP163" t="s">
        <v>1026</v>
      </c>
      <c r="AQ163" t="s">
        <v>117</v>
      </c>
      <c r="AR163" t="s">
        <v>119</v>
      </c>
      <c r="AS163" t="s">
        <v>117</v>
      </c>
      <c r="AT163" t="s">
        <v>119</v>
      </c>
      <c r="AU163" t="s">
        <v>220</v>
      </c>
      <c r="AV163" t="s">
        <v>387</v>
      </c>
      <c r="AW163" t="s">
        <v>69</v>
      </c>
      <c r="AX163">
        <v>4034</v>
      </c>
      <c r="AY163" t="s">
        <v>651</v>
      </c>
      <c r="AZ163">
        <v>14</v>
      </c>
      <c r="BA163" t="s">
        <v>770</v>
      </c>
      <c r="BB163">
        <v>4</v>
      </c>
      <c r="BC163">
        <v>1</v>
      </c>
      <c r="BE163" t="s">
        <v>68</v>
      </c>
      <c r="BF163">
        <v>-1</v>
      </c>
      <c r="BG163" t="s">
        <v>582</v>
      </c>
      <c r="BI163" t="s">
        <v>117</v>
      </c>
      <c r="BJ163" t="s">
        <v>387</v>
      </c>
      <c r="BK163" t="s">
        <v>69</v>
      </c>
      <c r="BL163">
        <v>0.85934419611280632</v>
      </c>
      <c r="BM163">
        <v>4034</v>
      </c>
      <c r="BN163" t="s">
        <v>119</v>
      </c>
      <c r="BO163" t="s">
        <v>220</v>
      </c>
      <c r="BP163">
        <v>4</v>
      </c>
      <c r="BQ163">
        <v>2957.0729999999999</v>
      </c>
      <c r="BR163">
        <v>4.2795522076474288E-2</v>
      </c>
      <c r="BS163">
        <v>0.3857239970477534</v>
      </c>
      <c r="BT163">
        <v>0.23333884554084394</v>
      </c>
      <c r="BU163">
        <v>15.109</v>
      </c>
      <c r="BV163">
        <v>1.3865061836484931</v>
      </c>
      <c r="BW163">
        <v>34.42593402327234</v>
      </c>
      <c r="BX163">
        <v>18</v>
      </c>
      <c r="BY163">
        <v>41</v>
      </c>
      <c r="BZ163">
        <v>1018</v>
      </c>
    </row>
    <row r="164" spans="1:78" ht="16.5">
      <c r="A164" s="108" t="str">
        <f t="shared" si="37"/>
        <v>동화운수</v>
      </c>
      <c r="B164" s="109" t="str">
        <f t="shared" si="38"/>
        <v>이몽기</v>
      </c>
      <c r="C164" s="110" t="str">
        <f t="shared" si="39"/>
        <v>A</v>
      </c>
      <c r="D164" s="111">
        <f t="shared" si="40"/>
        <v>0.9838973522699106</v>
      </c>
      <c r="E164" s="112">
        <f t="shared" si="41"/>
        <v>3884</v>
      </c>
      <c r="F164" s="113" t="str">
        <f t="shared" si="42"/>
        <v>45</v>
      </c>
      <c r="G164" s="114" t="str">
        <f t="shared" si="43"/>
        <v>70바1818</v>
      </c>
      <c r="H164" s="115">
        <f t="shared" si="44"/>
        <v>4</v>
      </c>
      <c r="I164" s="116">
        <f t="shared" si="45"/>
        <v>2616.9459999999999</v>
      </c>
      <c r="J164" s="117">
        <f t="shared" si="46"/>
        <v>7.7488806773382104E-3</v>
      </c>
      <c r="K164" s="117">
        <f t="shared" si="47"/>
        <v>0.34520731633776558</v>
      </c>
      <c r="L164" s="117">
        <f t="shared" si="48"/>
        <v>0.10852344679638021</v>
      </c>
      <c r="M164" s="118">
        <f t="shared" si="49"/>
        <v>10.122999999999999</v>
      </c>
      <c r="N164" s="119">
        <f t="shared" si="50"/>
        <v>7.6424962532662122E-2</v>
      </c>
      <c r="O164" s="119">
        <f t="shared" si="51"/>
        <v>4.2415854205627479</v>
      </c>
      <c r="P164" s="229">
        <f t="shared" si="52"/>
        <v>1</v>
      </c>
      <c r="Q164" s="230">
        <f t="shared" si="53"/>
        <v>2</v>
      </c>
      <c r="R164" s="230">
        <f t="shared" si="54"/>
        <v>111</v>
      </c>
      <c r="T164">
        <v>507</v>
      </c>
      <c r="U164">
        <v>3884</v>
      </c>
      <c r="V164" t="s">
        <v>388</v>
      </c>
      <c r="W164">
        <v>2616.9459999999999</v>
      </c>
      <c r="X164">
        <v>1104.74</v>
      </c>
      <c r="Y164">
        <v>2.3690000000000002</v>
      </c>
      <c r="Z164">
        <v>10.122999999999999</v>
      </c>
      <c r="AA164">
        <v>167.65272999999999</v>
      </c>
      <c r="AB164">
        <v>1.299121</v>
      </c>
      <c r="AC164">
        <v>57.874949000000001</v>
      </c>
      <c r="AD164" s="1">
        <v>284</v>
      </c>
      <c r="AE164">
        <v>2</v>
      </c>
      <c r="AF164">
        <v>111</v>
      </c>
      <c r="AG164">
        <v>66</v>
      </c>
      <c r="AH164">
        <v>15.609325</v>
      </c>
      <c r="AI164">
        <v>59.1</v>
      </c>
      <c r="AJ164">
        <v>0</v>
      </c>
      <c r="AK164">
        <v>1</v>
      </c>
      <c r="AL164">
        <v>46</v>
      </c>
      <c r="AM164">
        <v>0.9838973522699106</v>
      </c>
      <c r="AN164" t="s">
        <v>66</v>
      </c>
      <c r="AO164">
        <v>2345.1640000000002</v>
      </c>
      <c r="AP164" t="s">
        <v>1027</v>
      </c>
      <c r="AQ164" t="s">
        <v>117</v>
      </c>
      <c r="AR164" t="s">
        <v>121</v>
      </c>
      <c r="AS164" t="s">
        <v>117</v>
      </c>
      <c r="AT164" t="s">
        <v>121</v>
      </c>
      <c r="AU164" t="s">
        <v>235</v>
      </c>
      <c r="AV164" t="s">
        <v>388</v>
      </c>
      <c r="AW164" t="s">
        <v>66</v>
      </c>
      <c r="AX164">
        <v>3884</v>
      </c>
      <c r="AY164" t="s">
        <v>653</v>
      </c>
      <c r="AZ164">
        <v>2</v>
      </c>
      <c r="BA164" t="s">
        <v>601</v>
      </c>
      <c r="BB164">
        <v>4</v>
      </c>
      <c r="BC164">
        <v>1</v>
      </c>
      <c r="BE164" t="s">
        <v>71</v>
      </c>
      <c r="BF164">
        <v>-1</v>
      </c>
      <c r="BG164" t="s">
        <v>582</v>
      </c>
      <c r="BI164" t="s">
        <v>117</v>
      </c>
      <c r="BJ164" t="s">
        <v>388</v>
      </c>
      <c r="BK164" t="s">
        <v>66</v>
      </c>
      <c r="BL164">
        <v>0.9838973522699106</v>
      </c>
      <c r="BM164">
        <v>3884</v>
      </c>
      <c r="BN164" t="s">
        <v>121</v>
      </c>
      <c r="BO164" t="s">
        <v>235</v>
      </c>
      <c r="BP164">
        <v>4</v>
      </c>
      <c r="BQ164">
        <v>2616.9459999999999</v>
      </c>
      <c r="BR164">
        <v>7.7488806773382104E-3</v>
      </c>
      <c r="BS164">
        <v>0.34520731633776558</v>
      </c>
      <c r="BT164">
        <v>0.10852344679638021</v>
      </c>
      <c r="BU164">
        <v>10.122999999999999</v>
      </c>
      <c r="BV164">
        <v>7.6424962532662122E-2</v>
      </c>
      <c r="BW164">
        <v>4.2415854205627479</v>
      </c>
      <c r="BX164">
        <v>1</v>
      </c>
      <c r="BY164">
        <v>2</v>
      </c>
      <c r="BZ164">
        <v>111</v>
      </c>
    </row>
    <row r="165" spans="1:78" ht="16.5">
      <c r="A165" s="125" t="str">
        <f t="shared" si="37"/>
        <v>동화운수</v>
      </c>
      <c r="B165" s="126" t="str">
        <f t="shared" si="38"/>
        <v>이상덕</v>
      </c>
      <c r="C165" s="127" t="str">
        <f t="shared" si="39"/>
        <v>A</v>
      </c>
      <c r="D165" s="128">
        <f t="shared" si="40"/>
        <v>0.95000000000000007</v>
      </c>
      <c r="E165" s="129">
        <f t="shared" si="41"/>
        <v>2004</v>
      </c>
      <c r="F165" s="130" t="str">
        <f t="shared" si="42"/>
        <v>10</v>
      </c>
      <c r="G165" s="131" t="str">
        <f t="shared" si="43"/>
        <v>70바1924</v>
      </c>
      <c r="H165" s="132">
        <f t="shared" si="44"/>
        <v>1</v>
      </c>
      <c r="I165" s="133">
        <f t="shared" si="45"/>
        <v>4903.9960000000001</v>
      </c>
      <c r="J165" s="134">
        <f t="shared" si="46"/>
        <v>2.2062101711941541E-2</v>
      </c>
      <c r="K165" s="134">
        <f t="shared" si="47"/>
        <v>0.32404061102951698</v>
      </c>
      <c r="L165" s="134">
        <f t="shared" si="48"/>
        <v>0.15395607989892324</v>
      </c>
      <c r="M165" s="135">
        <f t="shared" si="49"/>
        <v>7.9459999999999997</v>
      </c>
      <c r="N165" s="136">
        <f t="shared" si="50"/>
        <v>4.0783067522893575E-2</v>
      </c>
      <c r="O165" s="136">
        <f t="shared" si="51"/>
        <v>0.36704760770604217</v>
      </c>
      <c r="P165" s="227">
        <f t="shared" si="52"/>
        <v>92</v>
      </c>
      <c r="Q165" s="228">
        <f t="shared" si="53"/>
        <v>2</v>
      </c>
      <c r="R165" s="228">
        <f t="shared" si="54"/>
        <v>18</v>
      </c>
      <c r="T165">
        <v>507</v>
      </c>
      <c r="U165">
        <v>2004</v>
      </c>
      <c r="V165" t="s">
        <v>389</v>
      </c>
      <c r="W165">
        <v>4903.9960000000001</v>
      </c>
      <c r="X165">
        <v>1985.2239999999999</v>
      </c>
      <c r="Y165">
        <v>2.4700000000000002</v>
      </c>
      <c r="Z165">
        <v>7.9459999999999997</v>
      </c>
      <c r="AA165">
        <v>341.231044</v>
      </c>
      <c r="AB165">
        <v>7.5282739999999997</v>
      </c>
      <c r="AC165">
        <v>110.572716</v>
      </c>
      <c r="AD165" s="1">
        <v>755</v>
      </c>
      <c r="AE165">
        <v>2</v>
      </c>
      <c r="AF165">
        <v>18</v>
      </c>
      <c r="AG165">
        <v>69</v>
      </c>
      <c r="AH165">
        <v>14.371482</v>
      </c>
      <c r="AI165">
        <v>210.6</v>
      </c>
      <c r="AJ165">
        <v>0</v>
      </c>
      <c r="AK165">
        <v>92</v>
      </c>
      <c r="AL165">
        <v>29360</v>
      </c>
      <c r="AM165">
        <v>0.95000000000000007</v>
      </c>
      <c r="AN165" t="s">
        <v>66</v>
      </c>
      <c r="AO165">
        <v>4903.9960000000001</v>
      </c>
      <c r="AP165" t="s">
        <v>1028</v>
      </c>
      <c r="AQ165" t="s">
        <v>117</v>
      </c>
      <c r="AR165" t="s">
        <v>118</v>
      </c>
      <c r="AS165" t="s">
        <v>117</v>
      </c>
      <c r="AT165" t="s">
        <v>118</v>
      </c>
      <c r="AU165" t="s">
        <v>178</v>
      </c>
      <c r="AV165" t="s">
        <v>389</v>
      </c>
      <c r="AW165" t="s">
        <v>66</v>
      </c>
      <c r="AX165">
        <v>2004</v>
      </c>
      <c r="AY165" t="s">
        <v>644</v>
      </c>
      <c r="AZ165">
        <v>4</v>
      </c>
      <c r="BA165" t="s">
        <v>1029</v>
      </c>
      <c r="BB165">
        <v>1</v>
      </c>
      <c r="BC165">
        <v>1</v>
      </c>
      <c r="BE165" t="s">
        <v>69</v>
      </c>
      <c r="BF165">
        <v>2</v>
      </c>
      <c r="BG165" t="s">
        <v>575</v>
      </c>
      <c r="BI165" t="s">
        <v>117</v>
      </c>
      <c r="BJ165" t="s">
        <v>389</v>
      </c>
      <c r="BK165" t="s">
        <v>66</v>
      </c>
      <c r="BL165">
        <v>0.95000000000000007</v>
      </c>
      <c r="BM165">
        <v>2004</v>
      </c>
      <c r="BN165" t="s">
        <v>118</v>
      </c>
      <c r="BO165" t="s">
        <v>178</v>
      </c>
      <c r="BP165">
        <v>1</v>
      </c>
      <c r="BQ165">
        <v>4903.9960000000001</v>
      </c>
      <c r="BR165">
        <v>2.2062101711941541E-2</v>
      </c>
      <c r="BS165">
        <v>0.32404061102951698</v>
      </c>
      <c r="BT165">
        <v>0.15395607989892324</v>
      </c>
      <c r="BU165">
        <v>7.9459999999999997</v>
      </c>
      <c r="BV165">
        <v>4.0783067522893575E-2</v>
      </c>
      <c r="BW165">
        <v>0.36704760770604217</v>
      </c>
      <c r="BX165">
        <v>92</v>
      </c>
      <c r="BY165">
        <v>2</v>
      </c>
      <c r="BZ165">
        <v>18</v>
      </c>
    </row>
    <row r="166" spans="1:78" ht="16.5">
      <c r="A166" s="108" t="str">
        <f t="shared" si="37"/>
        <v>동화운수</v>
      </c>
      <c r="B166" s="109" t="str">
        <f t="shared" si="38"/>
        <v>이상옥</v>
      </c>
      <c r="C166" s="110" t="str">
        <f t="shared" si="39"/>
        <v>D</v>
      </c>
      <c r="D166" s="111">
        <f t="shared" si="40"/>
        <v>0.80719156740634168</v>
      </c>
      <c r="E166" s="112">
        <f t="shared" si="41"/>
        <v>2579</v>
      </c>
      <c r="F166" s="113" t="str">
        <f t="shared" si="42"/>
        <v>45</v>
      </c>
      <c r="G166" s="114" t="str">
        <f t="shared" si="43"/>
        <v>70바1889</v>
      </c>
      <c r="H166" s="115">
        <f t="shared" si="44"/>
        <v>9</v>
      </c>
      <c r="I166" s="116">
        <f t="shared" si="45"/>
        <v>2064.6120000000001</v>
      </c>
      <c r="J166" s="117">
        <f t="shared" si="46"/>
        <v>8.0687633278669069E-3</v>
      </c>
      <c r="K166" s="117">
        <f t="shared" si="47"/>
        <v>0.36567411710921099</v>
      </c>
      <c r="L166" s="117">
        <f t="shared" si="48"/>
        <v>0.1995532332467311</v>
      </c>
      <c r="M166" s="118">
        <f t="shared" si="49"/>
        <v>16.244</v>
      </c>
      <c r="N166" s="119">
        <f t="shared" si="50"/>
        <v>0.33904675551629071</v>
      </c>
      <c r="O166" s="119">
        <f t="shared" si="51"/>
        <v>22.473956365651269</v>
      </c>
      <c r="P166" s="229">
        <f t="shared" si="52"/>
        <v>0</v>
      </c>
      <c r="Q166" s="230">
        <f t="shared" si="53"/>
        <v>7</v>
      </c>
      <c r="R166" s="230">
        <f t="shared" si="54"/>
        <v>464</v>
      </c>
      <c r="T166">
        <v>507</v>
      </c>
      <c r="U166">
        <v>2579</v>
      </c>
      <c r="V166" t="s">
        <v>390</v>
      </c>
      <c r="W166">
        <v>2064.6120000000001</v>
      </c>
      <c r="X166">
        <v>1037.5619999999999</v>
      </c>
      <c r="Y166">
        <v>1.99</v>
      </c>
      <c r="Z166">
        <v>16.244</v>
      </c>
      <c r="AA166">
        <v>122.794406</v>
      </c>
      <c r="AB166">
        <v>0.99079899999999999</v>
      </c>
      <c r="AC166">
        <v>44.902735999999997</v>
      </c>
      <c r="AD166" s="1">
        <v>412</v>
      </c>
      <c r="AE166">
        <v>7</v>
      </c>
      <c r="AF166">
        <v>464</v>
      </c>
      <c r="AG166">
        <v>76</v>
      </c>
      <c r="AH166">
        <v>16.813566999999999</v>
      </c>
      <c r="AI166">
        <v>737</v>
      </c>
      <c r="AJ166">
        <v>0</v>
      </c>
      <c r="AK166">
        <v>0</v>
      </c>
      <c r="AL166">
        <v>0</v>
      </c>
      <c r="AM166">
        <v>0.80719156740634168</v>
      </c>
      <c r="AN166" t="s">
        <v>67</v>
      </c>
      <c r="AO166">
        <v>510.03899999999999</v>
      </c>
      <c r="AP166" t="s">
        <v>1030</v>
      </c>
      <c r="AQ166" t="s">
        <v>117</v>
      </c>
      <c r="AR166" t="s">
        <v>121</v>
      </c>
      <c r="AS166" t="s">
        <v>117</v>
      </c>
      <c r="AT166" t="s">
        <v>121</v>
      </c>
      <c r="AU166" t="s">
        <v>256</v>
      </c>
      <c r="AV166" t="s">
        <v>390</v>
      </c>
      <c r="AW166" t="s">
        <v>67</v>
      </c>
      <c r="AX166">
        <v>2579</v>
      </c>
      <c r="AY166" t="s">
        <v>672</v>
      </c>
      <c r="AZ166">
        <v>14</v>
      </c>
      <c r="BA166" t="s">
        <v>713</v>
      </c>
      <c r="BB166">
        <v>9</v>
      </c>
      <c r="BC166">
        <v>1</v>
      </c>
      <c r="BE166" t="s">
        <v>70</v>
      </c>
      <c r="BF166">
        <v>1</v>
      </c>
      <c r="BG166" t="s">
        <v>575</v>
      </c>
      <c r="BI166" t="s">
        <v>117</v>
      </c>
      <c r="BJ166" t="s">
        <v>390</v>
      </c>
      <c r="BK166" t="s">
        <v>67</v>
      </c>
      <c r="BL166">
        <v>0.80719156740634168</v>
      </c>
      <c r="BM166">
        <v>2579</v>
      </c>
      <c r="BN166" t="s">
        <v>121</v>
      </c>
      <c r="BO166" t="s">
        <v>256</v>
      </c>
      <c r="BP166">
        <v>9</v>
      </c>
      <c r="BQ166">
        <v>2064.6120000000001</v>
      </c>
      <c r="BR166">
        <v>8.0687633278669069E-3</v>
      </c>
      <c r="BS166">
        <v>0.36567411710921099</v>
      </c>
      <c r="BT166">
        <v>0.1995532332467311</v>
      </c>
      <c r="BU166">
        <v>16.244</v>
      </c>
      <c r="BV166">
        <v>0.33904675551629071</v>
      </c>
      <c r="BW166">
        <v>22.473956365651269</v>
      </c>
      <c r="BX166">
        <v>0</v>
      </c>
      <c r="BY166">
        <v>7</v>
      </c>
      <c r="BZ166">
        <v>464</v>
      </c>
    </row>
    <row r="167" spans="1:78" ht="16.5">
      <c r="A167" s="125" t="str">
        <f t="shared" si="37"/>
        <v>동화운수</v>
      </c>
      <c r="B167" s="126" t="str">
        <f t="shared" si="38"/>
        <v>이선우</v>
      </c>
      <c r="C167" s="127" t="str">
        <f t="shared" si="39"/>
        <v>F</v>
      </c>
      <c r="D167" s="128">
        <f t="shared" si="40"/>
        <v>0.78863380329837318</v>
      </c>
      <c r="E167" s="129">
        <f t="shared" si="41"/>
        <v>8355</v>
      </c>
      <c r="F167" s="130" t="str">
        <f t="shared" si="42"/>
        <v>2</v>
      </c>
      <c r="G167" s="131" t="str">
        <f t="shared" si="43"/>
        <v>70바1845</v>
      </c>
      <c r="H167" s="132">
        <f t="shared" si="44"/>
        <v>3</v>
      </c>
      <c r="I167" s="133">
        <f t="shared" si="45"/>
        <v>4853.46</v>
      </c>
      <c r="J167" s="134">
        <f t="shared" si="46"/>
        <v>2.4462172563546665E-2</v>
      </c>
      <c r="K167" s="134">
        <f t="shared" si="47"/>
        <v>0.3608721506831794</v>
      </c>
      <c r="L167" s="134">
        <f t="shared" si="48"/>
        <v>0.21077746597272873</v>
      </c>
      <c r="M167" s="135">
        <f t="shared" si="49"/>
        <v>13.106999999999999</v>
      </c>
      <c r="N167" s="136">
        <f t="shared" si="50"/>
        <v>0.12362314719808137</v>
      </c>
      <c r="O167" s="136">
        <f t="shared" si="51"/>
        <v>4.7388873092597859</v>
      </c>
      <c r="P167" s="227">
        <f t="shared" si="52"/>
        <v>18</v>
      </c>
      <c r="Q167" s="228">
        <f t="shared" si="53"/>
        <v>6</v>
      </c>
      <c r="R167" s="228">
        <f t="shared" si="54"/>
        <v>230</v>
      </c>
      <c r="T167">
        <v>507</v>
      </c>
      <c r="U167">
        <v>8355</v>
      </c>
      <c r="V167" t="s">
        <v>391</v>
      </c>
      <c r="W167">
        <v>4853.46</v>
      </c>
      <c r="X167">
        <v>2474.0619999999999</v>
      </c>
      <c r="Y167">
        <v>1.962</v>
      </c>
      <c r="Z167">
        <v>13.106999999999999</v>
      </c>
      <c r="AA167">
        <v>335.63878999999997</v>
      </c>
      <c r="AB167">
        <v>8.2104540000000004</v>
      </c>
      <c r="AC167">
        <v>121.122692</v>
      </c>
      <c r="AD167" s="1">
        <v>1023</v>
      </c>
      <c r="AE167">
        <v>6</v>
      </c>
      <c r="AF167">
        <v>230</v>
      </c>
      <c r="AG167">
        <v>71</v>
      </c>
      <c r="AH167">
        <v>14.460366</v>
      </c>
      <c r="AI167">
        <v>407.8</v>
      </c>
      <c r="AJ167">
        <v>0</v>
      </c>
      <c r="AK167">
        <v>18</v>
      </c>
      <c r="AL167">
        <v>5512</v>
      </c>
      <c r="AM167">
        <v>0.78863380329837318</v>
      </c>
      <c r="AN167" t="s">
        <v>70</v>
      </c>
      <c r="AO167">
        <v>4315.2520000000004</v>
      </c>
      <c r="AP167" t="s">
        <v>1031</v>
      </c>
      <c r="AQ167" t="s">
        <v>117</v>
      </c>
      <c r="AR167" t="s">
        <v>119</v>
      </c>
      <c r="AS167" t="s">
        <v>117</v>
      </c>
      <c r="AT167" t="s">
        <v>119</v>
      </c>
      <c r="AU167" t="s">
        <v>191</v>
      </c>
      <c r="AV167" t="s">
        <v>391</v>
      </c>
      <c r="AW167" t="s">
        <v>70</v>
      </c>
      <c r="AX167">
        <v>8355</v>
      </c>
      <c r="AY167" t="s">
        <v>640</v>
      </c>
      <c r="AZ167">
        <v>5</v>
      </c>
      <c r="BA167" t="s">
        <v>522</v>
      </c>
      <c r="BB167">
        <v>3</v>
      </c>
      <c r="BC167">
        <v>1</v>
      </c>
      <c r="BE167" t="s">
        <v>67</v>
      </c>
      <c r="BF167">
        <v>-1</v>
      </c>
      <c r="BG167" t="s">
        <v>582</v>
      </c>
      <c r="BI167" t="s">
        <v>117</v>
      </c>
      <c r="BJ167" t="s">
        <v>391</v>
      </c>
      <c r="BK167" t="s">
        <v>70</v>
      </c>
      <c r="BL167">
        <v>0.78863380329837318</v>
      </c>
      <c r="BM167">
        <v>8355</v>
      </c>
      <c r="BN167" t="s">
        <v>119</v>
      </c>
      <c r="BO167" t="s">
        <v>191</v>
      </c>
      <c r="BP167">
        <v>3</v>
      </c>
      <c r="BQ167">
        <v>4853.46</v>
      </c>
      <c r="BR167">
        <v>2.4462172563546665E-2</v>
      </c>
      <c r="BS167">
        <v>0.3608721506831794</v>
      </c>
      <c r="BT167">
        <v>0.21077746597272873</v>
      </c>
      <c r="BU167">
        <v>13.106999999999999</v>
      </c>
      <c r="BV167">
        <v>0.12362314719808137</v>
      </c>
      <c r="BW167">
        <v>4.7388873092597859</v>
      </c>
      <c r="BX167">
        <v>18</v>
      </c>
      <c r="BY167">
        <v>6</v>
      </c>
      <c r="BZ167">
        <v>230</v>
      </c>
    </row>
    <row r="168" spans="1:78" ht="16.5">
      <c r="A168" s="108" t="str">
        <f t="shared" si="37"/>
        <v>동화운수</v>
      </c>
      <c r="B168" s="109" t="str">
        <f t="shared" si="38"/>
        <v>이성재</v>
      </c>
      <c r="C168" s="110" t="str">
        <f t="shared" si="39"/>
        <v>C</v>
      </c>
      <c r="D168" s="111">
        <f t="shared" si="40"/>
        <v>0.8667999999999999</v>
      </c>
      <c r="E168" s="112">
        <f t="shared" si="41"/>
        <v>2744</v>
      </c>
      <c r="F168" s="113" t="str">
        <f t="shared" si="42"/>
        <v>45</v>
      </c>
      <c r="G168" s="114" t="str">
        <f t="shared" si="43"/>
        <v>70바1822</v>
      </c>
      <c r="H168" s="115">
        <f t="shared" si="44"/>
        <v>1</v>
      </c>
      <c r="I168" s="116">
        <f t="shared" si="45"/>
        <v>2518.223</v>
      </c>
      <c r="J168" s="117">
        <f t="shared" si="46"/>
        <v>6.2257946774318933E-3</v>
      </c>
      <c r="K168" s="117">
        <f t="shared" si="47"/>
        <v>0.37375842703822743</v>
      </c>
      <c r="L168" s="117">
        <f t="shared" si="48"/>
        <v>0.24302851653725663</v>
      </c>
      <c r="M168" s="118">
        <f t="shared" si="49"/>
        <v>11.872999999999999</v>
      </c>
      <c r="N168" s="119">
        <f t="shared" si="50"/>
        <v>0.11913162575355718</v>
      </c>
      <c r="O168" s="119">
        <f t="shared" si="51"/>
        <v>34.786434720038692</v>
      </c>
      <c r="P168" s="229">
        <f t="shared" si="52"/>
        <v>7</v>
      </c>
      <c r="Q168" s="230">
        <f t="shared" si="53"/>
        <v>3</v>
      </c>
      <c r="R168" s="230">
        <f t="shared" si="54"/>
        <v>876</v>
      </c>
      <c r="T168">
        <v>507</v>
      </c>
      <c r="U168">
        <v>2744</v>
      </c>
      <c r="V168" t="s">
        <v>392</v>
      </c>
      <c r="W168">
        <v>2518.223</v>
      </c>
      <c r="X168">
        <v>1161.9570000000001</v>
      </c>
      <c r="Y168">
        <v>2.1669999999999998</v>
      </c>
      <c r="Z168">
        <v>11.872999999999999</v>
      </c>
      <c r="AA168">
        <v>166.81661600000001</v>
      </c>
      <c r="AB168">
        <v>1.0385660000000001</v>
      </c>
      <c r="AC168">
        <v>62.349116000000002</v>
      </c>
      <c r="AD168" s="1">
        <v>612</v>
      </c>
      <c r="AE168">
        <v>3</v>
      </c>
      <c r="AF168">
        <v>876</v>
      </c>
      <c r="AG168">
        <v>75</v>
      </c>
      <c r="AH168">
        <v>15.095756</v>
      </c>
      <c r="AI168">
        <v>1066.7</v>
      </c>
      <c r="AJ168">
        <v>0</v>
      </c>
      <c r="AK168">
        <v>7</v>
      </c>
      <c r="AL168">
        <v>1782</v>
      </c>
      <c r="AM168">
        <v>0.8667999999999999</v>
      </c>
      <c r="AN168" t="s">
        <v>69</v>
      </c>
      <c r="AO168">
        <v>2518.223</v>
      </c>
      <c r="AP168" t="s">
        <v>1032</v>
      </c>
      <c r="AQ168" t="s">
        <v>117</v>
      </c>
      <c r="AR168" t="s">
        <v>121</v>
      </c>
      <c r="AS168" t="s">
        <v>117</v>
      </c>
      <c r="AT168" t="s">
        <v>121</v>
      </c>
      <c r="AU168" t="s">
        <v>237</v>
      </c>
      <c r="AV168" t="s">
        <v>392</v>
      </c>
      <c r="AW168" t="s">
        <v>69</v>
      </c>
      <c r="AX168">
        <v>2744</v>
      </c>
      <c r="AY168" t="s">
        <v>647</v>
      </c>
      <c r="AZ168">
        <v>17</v>
      </c>
      <c r="BA168" t="s">
        <v>808</v>
      </c>
      <c r="BB168">
        <v>1</v>
      </c>
      <c r="BC168">
        <v>1</v>
      </c>
      <c r="BE168" t="s">
        <v>68</v>
      </c>
      <c r="BF168">
        <v>-1</v>
      </c>
      <c r="BG168" t="s">
        <v>582</v>
      </c>
      <c r="BI168" t="s">
        <v>117</v>
      </c>
      <c r="BJ168" t="s">
        <v>392</v>
      </c>
      <c r="BK168" t="s">
        <v>69</v>
      </c>
      <c r="BL168">
        <v>0.8667999999999999</v>
      </c>
      <c r="BM168">
        <v>2744</v>
      </c>
      <c r="BN168" t="s">
        <v>121</v>
      </c>
      <c r="BO168" t="s">
        <v>237</v>
      </c>
      <c r="BP168">
        <v>1</v>
      </c>
      <c r="BQ168">
        <v>2518.223</v>
      </c>
      <c r="BR168">
        <v>6.2257946774318933E-3</v>
      </c>
      <c r="BS168">
        <v>0.37375842703822743</v>
      </c>
      <c r="BT168">
        <v>0.24302851653725663</v>
      </c>
      <c r="BU168">
        <v>11.872999999999999</v>
      </c>
      <c r="BV168">
        <v>0.11913162575355718</v>
      </c>
      <c r="BW168">
        <v>34.786434720038692</v>
      </c>
      <c r="BX168">
        <v>7</v>
      </c>
      <c r="BY168">
        <v>3</v>
      </c>
      <c r="BZ168">
        <v>876</v>
      </c>
    </row>
    <row r="169" spans="1:78" ht="16.5">
      <c r="A169" s="125" t="str">
        <f t="shared" si="37"/>
        <v>동화운수</v>
      </c>
      <c r="B169" s="126" t="str">
        <f t="shared" si="38"/>
        <v>이영균</v>
      </c>
      <c r="C169" s="127" t="str">
        <f t="shared" si="39"/>
        <v>S</v>
      </c>
      <c r="D169" s="128">
        <f t="shared" si="40"/>
        <v>1.0259281616465781</v>
      </c>
      <c r="E169" s="129">
        <f t="shared" si="41"/>
        <v>4578</v>
      </c>
      <c r="F169" s="130" t="str">
        <f t="shared" si="42"/>
        <v>45</v>
      </c>
      <c r="G169" s="131" t="str">
        <f t="shared" si="43"/>
        <v>70바1933</v>
      </c>
      <c r="H169" s="132">
        <f t="shared" si="44"/>
        <v>2</v>
      </c>
      <c r="I169" s="133">
        <f t="shared" si="45"/>
        <v>2614.9860000000003</v>
      </c>
      <c r="J169" s="134">
        <f t="shared" si="46"/>
        <v>1.0607732085738768E-2</v>
      </c>
      <c r="K169" s="134">
        <f t="shared" si="47"/>
        <v>0.31132164788804062</v>
      </c>
      <c r="L169" s="134">
        <f t="shared" si="48"/>
        <v>0.17820363091810049</v>
      </c>
      <c r="M169" s="135">
        <f t="shared" si="49"/>
        <v>9.6750000000000007</v>
      </c>
      <c r="N169" s="136">
        <f t="shared" si="50"/>
        <v>0</v>
      </c>
      <c r="O169" s="136">
        <f t="shared" si="51"/>
        <v>6.9598842976597188</v>
      </c>
      <c r="P169" s="227">
        <f t="shared" si="52"/>
        <v>0</v>
      </c>
      <c r="Q169" s="228">
        <f t="shared" si="53"/>
        <v>0</v>
      </c>
      <c r="R169" s="228">
        <f t="shared" si="54"/>
        <v>182</v>
      </c>
      <c r="T169">
        <v>507</v>
      </c>
      <c r="U169">
        <v>4578</v>
      </c>
      <c r="V169" t="s">
        <v>393</v>
      </c>
      <c r="W169">
        <v>2614.9859999999999</v>
      </c>
      <c r="X169">
        <v>1057.414</v>
      </c>
      <c r="Y169">
        <v>2.4729999999999999</v>
      </c>
      <c r="Z169">
        <v>9.6750000000000007</v>
      </c>
      <c r="AA169">
        <v>162.03661500000001</v>
      </c>
      <c r="AB169">
        <v>1.7188410000000001</v>
      </c>
      <c r="AC169">
        <v>50.445506000000002</v>
      </c>
      <c r="AD169" s="1">
        <v>466</v>
      </c>
      <c r="AE169">
        <v>0</v>
      </c>
      <c r="AF169">
        <v>182</v>
      </c>
      <c r="AG169">
        <v>66</v>
      </c>
      <c r="AH169">
        <v>16.138241000000001</v>
      </c>
      <c r="AI169">
        <v>136.4</v>
      </c>
      <c r="AJ169">
        <v>0</v>
      </c>
      <c r="AK169">
        <v>0</v>
      </c>
      <c r="AL169">
        <v>0</v>
      </c>
      <c r="AM169">
        <v>1.0259281616465781</v>
      </c>
      <c r="AN169" t="s">
        <v>71</v>
      </c>
      <c r="AO169">
        <v>2462.0010000000002</v>
      </c>
      <c r="AP169" t="s">
        <v>1033</v>
      </c>
      <c r="AQ169" t="s">
        <v>117</v>
      </c>
      <c r="AR169" t="s">
        <v>121</v>
      </c>
      <c r="AS169" t="s">
        <v>117</v>
      </c>
      <c r="AT169" t="s">
        <v>121</v>
      </c>
      <c r="AU169" t="s">
        <v>262</v>
      </c>
      <c r="AV169" t="s">
        <v>393</v>
      </c>
      <c r="AW169" t="s">
        <v>71</v>
      </c>
      <c r="AX169">
        <v>4578</v>
      </c>
      <c r="AY169" t="s">
        <v>649</v>
      </c>
      <c r="AZ169">
        <v>9</v>
      </c>
      <c r="BA169" t="s">
        <v>743</v>
      </c>
      <c r="BB169">
        <v>2</v>
      </c>
      <c r="BC169">
        <v>1</v>
      </c>
      <c r="BE169" t="s">
        <v>71</v>
      </c>
      <c r="BF169">
        <v>0</v>
      </c>
      <c r="BG169" t="s">
        <v>576</v>
      </c>
      <c r="BI169" t="s">
        <v>117</v>
      </c>
      <c r="BJ169" t="s">
        <v>393</v>
      </c>
      <c r="BK169" t="s">
        <v>71</v>
      </c>
      <c r="BL169">
        <v>1.0259281616465781</v>
      </c>
      <c r="BM169">
        <v>4578</v>
      </c>
      <c r="BN169" t="s">
        <v>121</v>
      </c>
      <c r="BO169" t="s">
        <v>262</v>
      </c>
      <c r="BP169">
        <v>2</v>
      </c>
      <c r="BQ169">
        <v>2614.9860000000003</v>
      </c>
      <c r="BR169">
        <v>1.0607732085738768E-2</v>
      </c>
      <c r="BS169">
        <v>0.31132164788804062</v>
      </c>
      <c r="BT169">
        <v>0.17820363091810051</v>
      </c>
      <c r="BU169">
        <v>9.6750000000000007</v>
      </c>
      <c r="BV169">
        <v>0</v>
      </c>
      <c r="BW169">
        <v>6.9598842976597188</v>
      </c>
      <c r="BX169">
        <v>0</v>
      </c>
      <c r="BY169">
        <v>0</v>
      </c>
      <c r="BZ169">
        <v>182</v>
      </c>
    </row>
    <row r="170" spans="1:78" ht="16.5">
      <c r="A170" s="108" t="str">
        <f t="shared" si="37"/>
        <v>동화운수</v>
      </c>
      <c r="B170" s="109" t="str">
        <f t="shared" si="38"/>
        <v>이원호</v>
      </c>
      <c r="C170" s="110" t="str">
        <f t="shared" si="39"/>
        <v>C</v>
      </c>
      <c r="D170" s="111">
        <f t="shared" si="40"/>
        <v>0.88985730895285486</v>
      </c>
      <c r="E170" s="112">
        <f t="shared" si="41"/>
        <v>9786</v>
      </c>
      <c r="F170" s="113" t="str">
        <f t="shared" si="42"/>
        <v>2-1</v>
      </c>
      <c r="G170" s="114" t="str">
        <f t="shared" si="43"/>
        <v>70바1913</v>
      </c>
      <c r="H170" s="115">
        <f t="shared" si="44"/>
        <v>3</v>
      </c>
      <c r="I170" s="116">
        <f t="shared" si="45"/>
        <v>6911.5059999999994</v>
      </c>
      <c r="J170" s="117">
        <f t="shared" si="46"/>
        <v>9.147360811272872E-3</v>
      </c>
      <c r="K170" s="117">
        <f t="shared" si="47"/>
        <v>0.33160782300663527</v>
      </c>
      <c r="L170" s="117">
        <f t="shared" si="48"/>
        <v>0.29009596461321169</v>
      </c>
      <c r="M170" s="118">
        <f t="shared" si="49"/>
        <v>11.936</v>
      </c>
      <c r="N170" s="119">
        <f t="shared" si="50"/>
        <v>8.6811759984003492E-2</v>
      </c>
      <c r="O170" s="119">
        <f t="shared" si="51"/>
        <v>3.5592821593441433</v>
      </c>
      <c r="P170" s="229">
        <f t="shared" si="52"/>
        <v>14</v>
      </c>
      <c r="Q170" s="230">
        <f t="shared" si="53"/>
        <v>6</v>
      </c>
      <c r="R170" s="230">
        <f t="shared" si="54"/>
        <v>246</v>
      </c>
      <c r="T170">
        <v>507</v>
      </c>
      <c r="U170">
        <v>9786</v>
      </c>
      <c r="V170" t="s">
        <v>394</v>
      </c>
      <c r="W170">
        <v>6911.5060000000003</v>
      </c>
      <c r="X170">
        <v>2980.768</v>
      </c>
      <c r="Y170">
        <v>2.319</v>
      </c>
      <c r="Z170">
        <v>11.936</v>
      </c>
      <c r="AA170">
        <v>401.12925200000001</v>
      </c>
      <c r="AB170">
        <v>3.6692740000000001</v>
      </c>
      <c r="AC170">
        <v>133.01759799999999</v>
      </c>
      <c r="AD170" s="1">
        <v>2005</v>
      </c>
      <c r="AE170">
        <v>6</v>
      </c>
      <c r="AF170">
        <v>246</v>
      </c>
      <c r="AG170">
        <v>69</v>
      </c>
      <c r="AH170">
        <v>17.230122000000001</v>
      </c>
      <c r="AI170">
        <v>1530.4</v>
      </c>
      <c r="AJ170">
        <v>0</v>
      </c>
      <c r="AK170">
        <v>14</v>
      </c>
      <c r="AL170">
        <v>3000</v>
      </c>
      <c r="AM170">
        <v>0.88985730895285486</v>
      </c>
      <c r="AN170" t="s">
        <v>69</v>
      </c>
      <c r="AO170">
        <v>6298.86</v>
      </c>
      <c r="AP170" t="s">
        <v>1034</v>
      </c>
      <c r="AQ170" t="s">
        <v>117</v>
      </c>
      <c r="AR170" t="s">
        <v>120</v>
      </c>
      <c r="AS170" t="s">
        <v>117</v>
      </c>
      <c r="AT170" t="s">
        <v>120</v>
      </c>
      <c r="AU170" t="s">
        <v>226</v>
      </c>
      <c r="AV170" t="s">
        <v>394</v>
      </c>
      <c r="AW170" t="s">
        <v>69</v>
      </c>
      <c r="AX170">
        <v>9786</v>
      </c>
      <c r="AY170" t="s">
        <v>687</v>
      </c>
      <c r="AZ170">
        <v>1</v>
      </c>
      <c r="BA170" t="s">
        <v>529</v>
      </c>
      <c r="BB170">
        <v>3</v>
      </c>
      <c r="BC170">
        <v>1</v>
      </c>
      <c r="BE170" t="s">
        <v>69</v>
      </c>
      <c r="BF170">
        <v>0</v>
      </c>
      <c r="BG170" t="s">
        <v>576</v>
      </c>
      <c r="BI170" t="s">
        <v>117</v>
      </c>
      <c r="BJ170" t="s">
        <v>394</v>
      </c>
      <c r="BK170" t="s">
        <v>69</v>
      </c>
      <c r="BL170">
        <v>0.88985730895285486</v>
      </c>
      <c r="BM170">
        <v>9786</v>
      </c>
      <c r="BN170" t="s">
        <v>120</v>
      </c>
      <c r="BO170" t="s">
        <v>226</v>
      </c>
      <c r="BP170">
        <v>3</v>
      </c>
      <c r="BQ170">
        <v>6911.5059999999994</v>
      </c>
      <c r="BR170">
        <v>9.147360811272872E-3</v>
      </c>
      <c r="BS170">
        <v>0.33160782300663527</v>
      </c>
      <c r="BT170">
        <v>0.29009596461321163</v>
      </c>
      <c r="BU170">
        <v>11.936</v>
      </c>
      <c r="BV170">
        <v>8.6811759984003492E-2</v>
      </c>
      <c r="BW170">
        <v>3.5592821593441433</v>
      </c>
      <c r="BX170">
        <v>14</v>
      </c>
      <c r="BY170">
        <v>6</v>
      </c>
      <c r="BZ170">
        <v>246</v>
      </c>
    </row>
    <row r="171" spans="1:78" ht="16.5">
      <c r="A171" s="125" t="str">
        <f t="shared" si="37"/>
        <v>동화운수</v>
      </c>
      <c r="B171" s="126" t="str">
        <f t="shared" si="38"/>
        <v>이원호B</v>
      </c>
      <c r="C171" s="127" t="str">
        <f t="shared" si="39"/>
        <v>F</v>
      </c>
      <c r="D171" s="128">
        <f t="shared" si="40"/>
        <v>0.79369829160560934</v>
      </c>
      <c r="E171" s="129">
        <f t="shared" si="41"/>
        <v>602</v>
      </c>
      <c r="F171" s="130" t="str">
        <f t="shared" si="42"/>
        <v>2</v>
      </c>
      <c r="G171" s="131" t="str">
        <f t="shared" si="43"/>
        <v>70바1877</v>
      </c>
      <c r="H171" s="132">
        <f t="shared" si="44"/>
        <v>9</v>
      </c>
      <c r="I171" s="133">
        <f t="shared" si="45"/>
        <v>5020.5829999999987</v>
      </c>
      <c r="J171" s="134">
        <f t="shared" si="46"/>
        <v>2.2612938341772078E-2</v>
      </c>
      <c r="K171" s="134">
        <f t="shared" si="47"/>
        <v>0.37747829716653292</v>
      </c>
      <c r="L171" s="134">
        <f t="shared" si="48"/>
        <v>0.23861770635003948</v>
      </c>
      <c r="M171" s="135">
        <f t="shared" si="49"/>
        <v>15.026999999999999</v>
      </c>
      <c r="N171" s="136">
        <f t="shared" si="50"/>
        <v>0.45811412738321439</v>
      </c>
      <c r="O171" s="136">
        <f t="shared" si="51"/>
        <v>25.335703044845594</v>
      </c>
      <c r="P171" s="227">
        <f t="shared" si="52"/>
        <v>41</v>
      </c>
      <c r="Q171" s="228">
        <f t="shared" si="53"/>
        <v>23</v>
      </c>
      <c r="R171" s="228">
        <f t="shared" si="54"/>
        <v>1272</v>
      </c>
      <c r="T171">
        <v>507</v>
      </c>
      <c r="U171">
        <v>602</v>
      </c>
      <c r="V171" t="s">
        <v>630</v>
      </c>
      <c r="W171">
        <v>5020.5829999999996</v>
      </c>
      <c r="X171">
        <v>2699.3919999999998</v>
      </c>
      <c r="Y171">
        <v>1.86</v>
      </c>
      <c r="Z171">
        <v>15.026999999999999</v>
      </c>
      <c r="AA171">
        <v>339.96851199999998</v>
      </c>
      <c r="AB171">
        <v>7.6876870000000004</v>
      </c>
      <c r="AC171">
        <v>128.330735</v>
      </c>
      <c r="AD171" s="1">
        <v>1198</v>
      </c>
      <c r="AE171">
        <v>23</v>
      </c>
      <c r="AF171">
        <v>1272</v>
      </c>
      <c r="AG171">
        <v>72</v>
      </c>
      <c r="AH171">
        <v>14.767787999999999</v>
      </c>
      <c r="AI171">
        <v>1132.9000000000001</v>
      </c>
      <c r="AJ171">
        <v>0</v>
      </c>
      <c r="AK171">
        <v>41</v>
      </c>
      <c r="AL171">
        <v>8207</v>
      </c>
      <c r="AM171">
        <v>0.79369829160560934</v>
      </c>
      <c r="AN171" t="s">
        <v>70</v>
      </c>
      <c r="AO171">
        <v>931.32</v>
      </c>
      <c r="AP171" t="s">
        <v>1035</v>
      </c>
      <c r="AQ171" t="s">
        <v>117</v>
      </c>
      <c r="AR171" t="s">
        <v>119</v>
      </c>
      <c r="AS171" t="s">
        <v>117</v>
      </c>
      <c r="AT171" t="s">
        <v>119</v>
      </c>
      <c r="AU171" t="s">
        <v>199</v>
      </c>
      <c r="AV171" t="s">
        <v>630</v>
      </c>
      <c r="AW171" t="s">
        <v>70</v>
      </c>
      <c r="AX171">
        <v>602</v>
      </c>
      <c r="AY171" t="s">
        <v>640</v>
      </c>
      <c r="AZ171">
        <v>2</v>
      </c>
      <c r="BA171" t="s">
        <v>520</v>
      </c>
      <c r="BB171">
        <v>9</v>
      </c>
      <c r="BC171">
        <v>1</v>
      </c>
      <c r="BE171" t="s">
        <v>70</v>
      </c>
      <c r="BF171">
        <v>0</v>
      </c>
      <c r="BG171" t="s">
        <v>576</v>
      </c>
      <c r="BI171" t="s">
        <v>117</v>
      </c>
      <c r="BJ171" t="s">
        <v>630</v>
      </c>
      <c r="BK171" t="s">
        <v>70</v>
      </c>
      <c r="BL171">
        <v>0.79369829160560934</v>
      </c>
      <c r="BM171">
        <v>602</v>
      </c>
      <c r="BN171" t="s">
        <v>119</v>
      </c>
      <c r="BO171" t="s">
        <v>199</v>
      </c>
      <c r="BP171">
        <v>9</v>
      </c>
      <c r="BQ171">
        <v>5020.5829999999987</v>
      </c>
      <c r="BR171">
        <v>2.2612938341772078E-2</v>
      </c>
      <c r="BS171">
        <v>0.37747829716653292</v>
      </c>
      <c r="BT171">
        <v>0.23861770635003945</v>
      </c>
      <c r="BU171">
        <v>15.026999999999999</v>
      </c>
      <c r="BV171">
        <v>0.45811412738321439</v>
      </c>
      <c r="BW171">
        <v>25.335703044845594</v>
      </c>
      <c r="BX171">
        <v>41</v>
      </c>
      <c r="BY171">
        <v>23</v>
      </c>
      <c r="BZ171">
        <v>1272</v>
      </c>
    </row>
    <row r="172" spans="1:78" ht="16.5">
      <c r="A172" s="108" t="str">
        <f t="shared" si="37"/>
        <v>동화운수</v>
      </c>
      <c r="B172" s="109" t="str">
        <f t="shared" si="38"/>
        <v>이유돈</v>
      </c>
      <c r="C172" s="110" t="str">
        <f t="shared" si="39"/>
        <v>D</v>
      </c>
      <c r="D172" s="111">
        <f t="shared" si="40"/>
        <v>0.83441651398982764</v>
      </c>
      <c r="E172" s="112">
        <f t="shared" si="41"/>
        <v>4494</v>
      </c>
      <c r="F172" s="113" t="str">
        <f t="shared" si="42"/>
        <v>10</v>
      </c>
      <c r="G172" s="114" t="str">
        <f t="shared" si="43"/>
        <v>70바1874</v>
      </c>
      <c r="H172" s="115">
        <f t="shared" si="44"/>
        <v>2</v>
      </c>
      <c r="I172" s="116">
        <f t="shared" si="45"/>
        <v>2411.886</v>
      </c>
      <c r="J172" s="117">
        <f t="shared" si="46"/>
        <v>2.0210173096847757E-2</v>
      </c>
      <c r="K172" s="117">
        <f t="shared" si="47"/>
        <v>0.35039889358222664</v>
      </c>
      <c r="L172" s="117">
        <f t="shared" si="48"/>
        <v>0.22306195234766485</v>
      </c>
      <c r="M172" s="118">
        <f t="shared" si="49"/>
        <v>11.387</v>
      </c>
      <c r="N172" s="119">
        <f t="shared" si="50"/>
        <v>1.077994565248938</v>
      </c>
      <c r="O172" s="119">
        <f t="shared" si="51"/>
        <v>8.7898018397221094</v>
      </c>
      <c r="P172" s="229">
        <f t="shared" si="52"/>
        <v>6</v>
      </c>
      <c r="Q172" s="230">
        <f t="shared" si="53"/>
        <v>26</v>
      </c>
      <c r="R172" s="230">
        <f t="shared" si="54"/>
        <v>212</v>
      </c>
      <c r="T172">
        <v>507</v>
      </c>
      <c r="U172">
        <v>4494</v>
      </c>
      <c r="V172" t="s">
        <v>512</v>
      </c>
      <c r="W172">
        <v>2411.886</v>
      </c>
      <c r="X172">
        <v>1124.7639999999999</v>
      </c>
      <c r="Y172">
        <v>2.1440000000000001</v>
      </c>
      <c r="Z172">
        <v>11.387</v>
      </c>
      <c r="AA172">
        <v>160.58744200000001</v>
      </c>
      <c r="AB172">
        <v>3.2454999999999998</v>
      </c>
      <c r="AC172">
        <v>56.269661999999997</v>
      </c>
      <c r="AD172" s="1">
        <v>538</v>
      </c>
      <c r="AE172">
        <v>26</v>
      </c>
      <c r="AF172">
        <v>212</v>
      </c>
      <c r="AG172">
        <v>68</v>
      </c>
      <c r="AH172">
        <v>15.019144000000001</v>
      </c>
      <c r="AI172">
        <v>49.3</v>
      </c>
      <c r="AJ172">
        <v>0</v>
      </c>
      <c r="AK172">
        <v>6</v>
      </c>
      <c r="AL172">
        <v>1266</v>
      </c>
      <c r="AM172">
        <v>0.83441651398982764</v>
      </c>
      <c r="AN172" t="s">
        <v>67</v>
      </c>
      <c r="AO172">
        <v>2221.0189999999998</v>
      </c>
      <c r="AP172" t="s">
        <v>1036</v>
      </c>
      <c r="AQ172" t="s">
        <v>117</v>
      </c>
      <c r="AR172" t="s">
        <v>118</v>
      </c>
      <c r="AS172" t="s">
        <v>117</v>
      </c>
      <c r="AT172" t="s">
        <v>118</v>
      </c>
      <c r="AU172" t="s">
        <v>506</v>
      </c>
      <c r="AV172" t="s">
        <v>512</v>
      </c>
      <c r="AW172" t="s">
        <v>67</v>
      </c>
      <c r="AX172">
        <v>4494</v>
      </c>
      <c r="AY172" t="s">
        <v>655</v>
      </c>
      <c r="AZ172">
        <v>4</v>
      </c>
      <c r="BA172" t="s">
        <v>656</v>
      </c>
      <c r="BB172">
        <v>2</v>
      </c>
      <c r="BC172">
        <v>1</v>
      </c>
      <c r="BE172" t="s">
        <v>70</v>
      </c>
      <c r="BF172">
        <v>1</v>
      </c>
      <c r="BG172" t="s">
        <v>575</v>
      </c>
      <c r="BI172" t="s">
        <v>117</v>
      </c>
      <c r="BJ172" t="s">
        <v>512</v>
      </c>
      <c r="BK172" t="s">
        <v>67</v>
      </c>
      <c r="BL172">
        <v>0.83441651398982764</v>
      </c>
      <c r="BM172">
        <v>4494</v>
      </c>
      <c r="BN172" t="s">
        <v>118</v>
      </c>
      <c r="BO172" t="s">
        <v>506</v>
      </c>
      <c r="BP172">
        <v>2</v>
      </c>
      <c r="BQ172">
        <v>2411.886</v>
      </c>
      <c r="BR172">
        <v>2.0210173096847757E-2</v>
      </c>
      <c r="BS172">
        <v>0.35039889358222664</v>
      </c>
      <c r="BT172">
        <v>0.22306195234766485</v>
      </c>
      <c r="BU172">
        <v>11.387</v>
      </c>
      <c r="BV172">
        <v>1.077994565248938</v>
      </c>
      <c r="BW172">
        <v>8.7898018397221094</v>
      </c>
      <c r="BX172">
        <v>6</v>
      </c>
      <c r="BY172">
        <v>26</v>
      </c>
      <c r="BZ172">
        <v>212</v>
      </c>
    </row>
    <row r="173" spans="1:78" ht="16.5">
      <c r="A173" s="125" t="str">
        <f t="shared" si="37"/>
        <v>동화운수</v>
      </c>
      <c r="B173" s="126" t="str">
        <f t="shared" si="38"/>
        <v>이응우</v>
      </c>
      <c r="C173" s="127" t="str">
        <f t="shared" si="39"/>
        <v>D</v>
      </c>
      <c r="D173" s="128">
        <f t="shared" si="40"/>
        <v>0.8459742337545727</v>
      </c>
      <c r="E173" s="129">
        <f t="shared" si="41"/>
        <v>8037</v>
      </c>
      <c r="F173" s="130" t="str">
        <f t="shared" si="42"/>
        <v>2</v>
      </c>
      <c r="G173" s="131" t="str">
        <f t="shared" si="43"/>
        <v>70바1916</v>
      </c>
      <c r="H173" s="132">
        <f t="shared" si="44"/>
        <v>11</v>
      </c>
      <c r="I173" s="133">
        <f t="shared" si="45"/>
        <v>4332.523000000001</v>
      </c>
      <c r="J173" s="134">
        <f t="shared" si="46"/>
        <v>2.0414283520356222E-2</v>
      </c>
      <c r="K173" s="134">
        <f t="shared" si="47"/>
        <v>0.40841161536682752</v>
      </c>
      <c r="L173" s="134">
        <f t="shared" si="48"/>
        <v>0.2585098798090627</v>
      </c>
      <c r="M173" s="135">
        <f t="shared" si="49"/>
        <v>14.409000000000001</v>
      </c>
      <c r="N173" s="136">
        <f t="shared" si="50"/>
        <v>0.18464991414933049</v>
      </c>
      <c r="O173" s="136">
        <f t="shared" si="51"/>
        <v>20.080678163739691</v>
      </c>
      <c r="P173" s="227">
        <f t="shared" si="52"/>
        <v>51</v>
      </c>
      <c r="Q173" s="228">
        <f t="shared" si="53"/>
        <v>8</v>
      </c>
      <c r="R173" s="228">
        <f t="shared" si="54"/>
        <v>870</v>
      </c>
      <c r="T173">
        <v>507</v>
      </c>
      <c r="U173">
        <v>8037</v>
      </c>
      <c r="V173" t="s">
        <v>395</v>
      </c>
      <c r="W173">
        <v>4332.5230000000001</v>
      </c>
      <c r="X173">
        <v>2190.3139999999999</v>
      </c>
      <c r="Y173">
        <v>1.978</v>
      </c>
      <c r="Z173">
        <v>14.409000000000001</v>
      </c>
      <c r="AA173">
        <v>301.33798200000001</v>
      </c>
      <c r="AB173">
        <v>6.151599</v>
      </c>
      <c r="AC173">
        <v>123.06993199999999</v>
      </c>
      <c r="AD173" s="1">
        <v>1120</v>
      </c>
      <c r="AE173">
        <v>8</v>
      </c>
      <c r="AF173">
        <v>870</v>
      </c>
      <c r="AG173">
        <v>72</v>
      </c>
      <c r="AH173">
        <v>14.37762</v>
      </c>
      <c r="AI173">
        <v>1289.4000000000001</v>
      </c>
      <c r="AJ173">
        <v>0</v>
      </c>
      <c r="AK173">
        <v>51</v>
      </c>
      <c r="AL173">
        <v>22761</v>
      </c>
      <c r="AM173">
        <v>0.8459742337545727</v>
      </c>
      <c r="AN173" t="s">
        <v>67</v>
      </c>
      <c r="AO173">
        <v>737.78599999999994</v>
      </c>
      <c r="AP173" t="s">
        <v>1037</v>
      </c>
      <c r="AQ173" t="s">
        <v>117</v>
      </c>
      <c r="AR173" t="s">
        <v>119</v>
      </c>
      <c r="AS173" t="s">
        <v>117</v>
      </c>
      <c r="AT173" t="s">
        <v>119</v>
      </c>
      <c r="AU173" t="s">
        <v>211</v>
      </c>
      <c r="AV173" t="s">
        <v>395</v>
      </c>
      <c r="AW173" t="s">
        <v>67</v>
      </c>
      <c r="AX173">
        <v>8037</v>
      </c>
      <c r="AY173" t="s">
        <v>663</v>
      </c>
      <c r="AZ173">
        <v>1</v>
      </c>
      <c r="BA173" t="s">
        <v>204</v>
      </c>
      <c r="BB173">
        <v>11</v>
      </c>
      <c r="BC173">
        <v>1</v>
      </c>
      <c r="BE173" t="s">
        <v>67</v>
      </c>
      <c r="BF173">
        <v>0</v>
      </c>
      <c r="BG173" t="s">
        <v>576</v>
      </c>
      <c r="BI173" t="s">
        <v>117</v>
      </c>
      <c r="BJ173" t="s">
        <v>395</v>
      </c>
      <c r="BK173" t="s">
        <v>67</v>
      </c>
      <c r="BL173">
        <v>0.8459742337545727</v>
      </c>
      <c r="BM173">
        <v>8037</v>
      </c>
      <c r="BN173" t="s">
        <v>119</v>
      </c>
      <c r="BO173" t="s">
        <v>211</v>
      </c>
      <c r="BP173">
        <v>11</v>
      </c>
      <c r="BQ173">
        <v>4332.523000000001</v>
      </c>
      <c r="BR173">
        <v>2.0414283520356222E-2</v>
      </c>
      <c r="BS173">
        <v>0.40841161536682752</v>
      </c>
      <c r="BT173">
        <v>0.25850987980906276</v>
      </c>
      <c r="BU173">
        <v>14.409000000000001</v>
      </c>
      <c r="BV173">
        <v>0.18464991414933049</v>
      </c>
      <c r="BW173">
        <v>20.080678163739691</v>
      </c>
      <c r="BX173">
        <v>51</v>
      </c>
      <c r="BY173">
        <v>8</v>
      </c>
      <c r="BZ173">
        <v>870</v>
      </c>
    </row>
    <row r="174" spans="1:78" ht="16.5">
      <c r="A174" s="108" t="str">
        <f t="shared" si="37"/>
        <v>동화운수</v>
      </c>
      <c r="B174" s="109" t="str">
        <f t="shared" si="38"/>
        <v>이정호</v>
      </c>
      <c r="C174" s="110" t="str">
        <f t="shared" si="39"/>
        <v>F</v>
      </c>
      <c r="D174" s="111">
        <f t="shared" si="40"/>
        <v>0.79512430961799241</v>
      </c>
      <c r="E174" s="112">
        <f t="shared" si="41"/>
        <v>7583</v>
      </c>
      <c r="F174" s="113" t="str">
        <f t="shared" si="42"/>
        <v>급행95</v>
      </c>
      <c r="G174" s="114" t="str">
        <f t="shared" si="43"/>
        <v>70바1909</v>
      </c>
      <c r="H174" s="115">
        <f t="shared" si="44"/>
        <v>4</v>
      </c>
      <c r="I174" s="116">
        <f t="shared" si="45"/>
        <v>2058.3049999999998</v>
      </c>
      <c r="J174" s="117">
        <f t="shared" si="46"/>
        <v>1.3104372485248613E-2</v>
      </c>
      <c r="K174" s="117">
        <f t="shared" si="47"/>
        <v>0.42420330329015987</v>
      </c>
      <c r="L174" s="117">
        <f t="shared" si="48"/>
        <v>0.17490119297188708</v>
      </c>
      <c r="M174" s="118">
        <f t="shared" si="49"/>
        <v>15.817</v>
      </c>
      <c r="N174" s="119">
        <f t="shared" si="50"/>
        <v>9.7167329428826152E-2</v>
      </c>
      <c r="O174" s="119">
        <f t="shared" si="51"/>
        <v>11.805830525602378</v>
      </c>
      <c r="P174" s="229">
        <f t="shared" si="52"/>
        <v>24</v>
      </c>
      <c r="Q174" s="230">
        <f t="shared" si="53"/>
        <v>2</v>
      </c>
      <c r="R174" s="230">
        <f t="shared" si="54"/>
        <v>243</v>
      </c>
      <c r="T174">
        <v>507</v>
      </c>
      <c r="U174">
        <v>7583</v>
      </c>
      <c r="V174" t="s">
        <v>396</v>
      </c>
      <c r="W174">
        <v>2058.3049999999998</v>
      </c>
      <c r="X174">
        <v>988.88199999999995</v>
      </c>
      <c r="Y174">
        <v>2.081</v>
      </c>
      <c r="Z174">
        <v>15.817</v>
      </c>
      <c r="AA174">
        <v>127.605805</v>
      </c>
      <c r="AB174">
        <v>1.672194</v>
      </c>
      <c r="AC174">
        <v>54.130803999999998</v>
      </c>
      <c r="AD174" s="1">
        <v>360</v>
      </c>
      <c r="AE174">
        <v>2</v>
      </c>
      <c r="AF174">
        <v>243</v>
      </c>
      <c r="AG174">
        <v>72</v>
      </c>
      <c r="AH174">
        <v>16.130182999999999</v>
      </c>
      <c r="AI174">
        <v>3228.4</v>
      </c>
      <c r="AJ174">
        <v>0</v>
      </c>
      <c r="AK174">
        <v>24</v>
      </c>
      <c r="AL174">
        <v>7116</v>
      </c>
      <c r="AM174">
        <v>0.79512430961799241</v>
      </c>
      <c r="AN174" t="s">
        <v>70</v>
      </c>
      <c r="AO174">
        <v>858.37900000000002</v>
      </c>
      <c r="AP174" t="s">
        <v>1038</v>
      </c>
      <c r="AQ174" t="s">
        <v>117</v>
      </c>
      <c r="AR174" t="s">
        <v>122</v>
      </c>
      <c r="AS174" t="s">
        <v>117</v>
      </c>
      <c r="AT174" t="s">
        <v>122</v>
      </c>
      <c r="AU174" t="s">
        <v>275</v>
      </c>
      <c r="AV174" t="s">
        <v>396</v>
      </c>
      <c r="AW174" t="s">
        <v>70</v>
      </c>
      <c r="AX174">
        <v>7583</v>
      </c>
      <c r="AY174" t="s">
        <v>683</v>
      </c>
      <c r="AZ174">
        <v>1</v>
      </c>
      <c r="BA174" t="s">
        <v>270</v>
      </c>
      <c r="BB174">
        <v>4</v>
      </c>
      <c r="BC174">
        <v>1</v>
      </c>
      <c r="BE174" t="s">
        <v>70</v>
      </c>
      <c r="BF174">
        <v>0</v>
      </c>
      <c r="BG174" t="s">
        <v>576</v>
      </c>
      <c r="BI174" t="s">
        <v>117</v>
      </c>
      <c r="BJ174" t="s">
        <v>396</v>
      </c>
      <c r="BK174" t="s">
        <v>70</v>
      </c>
      <c r="BL174">
        <v>0.79512430961799241</v>
      </c>
      <c r="BM174">
        <v>7583</v>
      </c>
      <c r="BN174" t="s">
        <v>122</v>
      </c>
      <c r="BO174" t="s">
        <v>275</v>
      </c>
      <c r="BP174">
        <v>4</v>
      </c>
      <c r="BQ174">
        <v>2058.3049999999998</v>
      </c>
      <c r="BR174">
        <v>1.3104372485248613E-2</v>
      </c>
      <c r="BS174">
        <v>0.42420330329015987</v>
      </c>
      <c r="BT174">
        <v>0.17490119297188708</v>
      </c>
      <c r="BU174">
        <v>15.817</v>
      </c>
      <c r="BV174">
        <v>9.7167329428826152E-2</v>
      </c>
      <c r="BW174">
        <v>11.805830525602378</v>
      </c>
      <c r="BX174">
        <v>24</v>
      </c>
      <c r="BY174">
        <v>2</v>
      </c>
      <c r="BZ174">
        <v>243</v>
      </c>
    </row>
    <row r="175" spans="1:78" ht="16.5">
      <c r="A175" s="125" t="str">
        <f t="shared" si="37"/>
        <v>동화운수</v>
      </c>
      <c r="B175" s="126" t="str">
        <f t="shared" si="38"/>
        <v>이정후</v>
      </c>
      <c r="C175" s="127" t="str">
        <f t="shared" si="39"/>
        <v>C</v>
      </c>
      <c r="D175" s="128">
        <f t="shared" si="40"/>
        <v>0.87487272379306891</v>
      </c>
      <c r="E175" s="129">
        <f t="shared" si="41"/>
        <v>7584</v>
      </c>
      <c r="F175" s="130" t="str">
        <f t="shared" si="42"/>
        <v>2</v>
      </c>
      <c r="G175" s="131" t="str">
        <f t="shared" si="43"/>
        <v>70바1853</v>
      </c>
      <c r="H175" s="132">
        <f t="shared" si="44"/>
        <v>2</v>
      </c>
      <c r="I175" s="133">
        <f t="shared" si="45"/>
        <v>5246.0740000000005</v>
      </c>
      <c r="J175" s="134">
        <f t="shared" si="46"/>
        <v>1.1728834450241851E-2</v>
      </c>
      <c r="K175" s="134">
        <f t="shared" si="47"/>
        <v>0.35904939824394244</v>
      </c>
      <c r="L175" s="134">
        <f t="shared" si="48"/>
        <v>0.18947502456122425</v>
      </c>
      <c r="M175" s="135">
        <f t="shared" si="49"/>
        <v>14.821999999999999</v>
      </c>
      <c r="N175" s="136">
        <f t="shared" si="50"/>
        <v>0.38123747396624597</v>
      </c>
      <c r="O175" s="136">
        <f t="shared" si="51"/>
        <v>13.800796557578103</v>
      </c>
      <c r="P175" s="227">
        <f t="shared" si="52"/>
        <v>6</v>
      </c>
      <c r="Q175" s="228">
        <f t="shared" si="53"/>
        <v>20</v>
      </c>
      <c r="R175" s="228">
        <f t="shared" si="54"/>
        <v>724</v>
      </c>
      <c r="T175">
        <v>507</v>
      </c>
      <c r="U175">
        <v>7584</v>
      </c>
      <c r="V175" t="s">
        <v>397</v>
      </c>
      <c r="W175">
        <v>5246.0739999999996</v>
      </c>
      <c r="X175">
        <v>2399.174</v>
      </c>
      <c r="Y175">
        <v>2.1869999999999998</v>
      </c>
      <c r="Z175">
        <v>14.821999999999999</v>
      </c>
      <c r="AA175">
        <v>328.95323200000001</v>
      </c>
      <c r="AB175">
        <v>3.8582380000000001</v>
      </c>
      <c r="AC175">
        <v>118.11046</v>
      </c>
      <c r="AD175" s="1">
        <v>994</v>
      </c>
      <c r="AE175">
        <v>20</v>
      </c>
      <c r="AF175">
        <v>724</v>
      </c>
      <c r="AG175">
        <v>75</v>
      </c>
      <c r="AH175">
        <v>15.94778</v>
      </c>
      <c r="AI175">
        <v>1681</v>
      </c>
      <c r="AJ175">
        <v>0</v>
      </c>
      <c r="AK175">
        <v>6</v>
      </c>
      <c r="AL175">
        <v>882</v>
      </c>
      <c r="AM175">
        <v>0.87487272379306891</v>
      </c>
      <c r="AN175" t="s">
        <v>69</v>
      </c>
      <c r="AO175">
        <v>5044.6440000000002</v>
      </c>
      <c r="AP175" t="s">
        <v>1039</v>
      </c>
      <c r="AQ175" t="s">
        <v>117</v>
      </c>
      <c r="AR175" t="s">
        <v>119</v>
      </c>
      <c r="AS175" t="s">
        <v>117</v>
      </c>
      <c r="AT175" t="s">
        <v>119</v>
      </c>
      <c r="AU175" t="s">
        <v>193</v>
      </c>
      <c r="AV175" t="s">
        <v>397</v>
      </c>
      <c r="AW175" t="s">
        <v>69</v>
      </c>
      <c r="AX175">
        <v>7584</v>
      </c>
      <c r="AY175" t="s">
        <v>651</v>
      </c>
      <c r="AZ175">
        <v>11</v>
      </c>
      <c r="BA175" t="s">
        <v>686</v>
      </c>
      <c r="BB175">
        <v>2</v>
      </c>
      <c r="BC175">
        <v>1</v>
      </c>
      <c r="BE175" t="s">
        <v>69</v>
      </c>
      <c r="BF175">
        <v>0</v>
      </c>
      <c r="BG175" t="s">
        <v>576</v>
      </c>
      <c r="BI175" t="s">
        <v>117</v>
      </c>
      <c r="BJ175" t="s">
        <v>397</v>
      </c>
      <c r="BK175" t="s">
        <v>69</v>
      </c>
      <c r="BL175">
        <v>0.87487272379306891</v>
      </c>
      <c r="BM175">
        <v>7584</v>
      </c>
      <c r="BN175" t="s">
        <v>119</v>
      </c>
      <c r="BO175" t="s">
        <v>193</v>
      </c>
      <c r="BP175">
        <v>2</v>
      </c>
      <c r="BQ175">
        <v>5246.0740000000005</v>
      </c>
      <c r="BR175">
        <v>1.1728834450241851E-2</v>
      </c>
      <c r="BS175">
        <v>0.35904939824394244</v>
      </c>
      <c r="BT175">
        <v>0.18947502456122428</v>
      </c>
      <c r="BU175">
        <v>14.821999999999999</v>
      </c>
      <c r="BV175">
        <v>0.38123747396624597</v>
      </c>
      <c r="BW175">
        <v>13.800796557578103</v>
      </c>
      <c r="BX175">
        <v>6</v>
      </c>
      <c r="BY175">
        <v>20</v>
      </c>
      <c r="BZ175">
        <v>724</v>
      </c>
    </row>
    <row r="176" spans="1:78" ht="16.5">
      <c r="A176" s="108" t="str">
        <f t="shared" si="37"/>
        <v>동화운수</v>
      </c>
      <c r="B176" s="109" t="str">
        <f t="shared" si="38"/>
        <v>이종대</v>
      </c>
      <c r="C176" s="110" t="str">
        <f t="shared" si="39"/>
        <v>B</v>
      </c>
      <c r="D176" s="111">
        <f t="shared" si="40"/>
        <v>0.92769230769230759</v>
      </c>
      <c r="E176" s="112">
        <f t="shared" si="41"/>
        <v>4584</v>
      </c>
      <c r="F176" s="113" t="str">
        <f t="shared" si="42"/>
        <v>10</v>
      </c>
      <c r="G176" s="114" t="str">
        <f t="shared" si="43"/>
        <v>70바1856</v>
      </c>
      <c r="H176" s="115">
        <f t="shared" si="44"/>
        <v>1</v>
      </c>
      <c r="I176" s="116">
        <f t="shared" si="45"/>
        <v>2359.9670000000001</v>
      </c>
      <c r="J176" s="117">
        <f t="shared" si="46"/>
        <v>6.5246727852215098E-3</v>
      </c>
      <c r="K176" s="117">
        <f t="shared" si="47"/>
        <v>0.33841135605005468</v>
      </c>
      <c r="L176" s="117">
        <f t="shared" si="48"/>
        <v>1.4406981114566432E-2</v>
      </c>
      <c r="M176" s="118">
        <f t="shared" si="49"/>
        <v>9.4890000000000008</v>
      </c>
      <c r="N176" s="119">
        <f t="shared" si="50"/>
        <v>4.2373473866371858E-2</v>
      </c>
      <c r="O176" s="119">
        <f t="shared" si="51"/>
        <v>3.7712391741070954</v>
      </c>
      <c r="P176" s="229">
        <f t="shared" si="52"/>
        <v>2</v>
      </c>
      <c r="Q176" s="230">
        <f t="shared" si="53"/>
        <v>1</v>
      </c>
      <c r="R176" s="230">
        <f t="shared" si="54"/>
        <v>89</v>
      </c>
      <c r="T176">
        <v>507</v>
      </c>
      <c r="U176">
        <v>4584</v>
      </c>
      <c r="V176" t="s">
        <v>398</v>
      </c>
      <c r="W176">
        <v>2359.9670000000001</v>
      </c>
      <c r="X176">
        <v>978.43399999999997</v>
      </c>
      <c r="Y176">
        <v>2.4119999999999999</v>
      </c>
      <c r="Z176">
        <v>9.4890000000000008</v>
      </c>
      <c r="AA176">
        <v>152.195525</v>
      </c>
      <c r="AB176">
        <v>0.99302599999999996</v>
      </c>
      <c r="AC176">
        <v>51.504694000000001</v>
      </c>
      <c r="AD176" s="1">
        <v>34</v>
      </c>
      <c r="AE176">
        <v>1</v>
      </c>
      <c r="AF176">
        <v>89</v>
      </c>
      <c r="AG176">
        <v>71</v>
      </c>
      <c r="AH176">
        <v>15.506152</v>
      </c>
      <c r="AI176">
        <v>81.900000000000006</v>
      </c>
      <c r="AJ176">
        <v>0</v>
      </c>
      <c r="AK176">
        <v>2</v>
      </c>
      <c r="AL176">
        <v>168</v>
      </c>
      <c r="AM176">
        <v>0.92769230769230759</v>
      </c>
      <c r="AN176" t="s">
        <v>68</v>
      </c>
      <c r="AO176">
        <v>2359.9670000000001</v>
      </c>
      <c r="AP176" t="s">
        <v>1040</v>
      </c>
      <c r="AQ176" t="s">
        <v>117</v>
      </c>
      <c r="AR176" t="s">
        <v>118</v>
      </c>
      <c r="AS176" t="s">
        <v>117</v>
      </c>
      <c r="AT176" t="s">
        <v>118</v>
      </c>
      <c r="AU176" t="s">
        <v>173</v>
      </c>
      <c r="AV176" t="s">
        <v>398</v>
      </c>
      <c r="AW176" t="s">
        <v>68</v>
      </c>
      <c r="AX176">
        <v>4584</v>
      </c>
      <c r="AY176" t="s">
        <v>654</v>
      </c>
      <c r="AZ176">
        <v>3</v>
      </c>
      <c r="BA176" t="s">
        <v>574</v>
      </c>
      <c r="BB176">
        <v>1</v>
      </c>
      <c r="BC176">
        <v>1</v>
      </c>
      <c r="BE176" t="s">
        <v>68</v>
      </c>
      <c r="BF176">
        <v>0</v>
      </c>
      <c r="BG176" t="s">
        <v>576</v>
      </c>
      <c r="BI176" t="s">
        <v>117</v>
      </c>
      <c r="BJ176" t="s">
        <v>398</v>
      </c>
      <c r="BK176" t="s">
        <v>68</v>
      </c>
      <c r="BL176">
        <v>0.92769230769230759</v>
      </c>
      <c r="BM176">
        <v>4584</v>
      </c>
      <c r="BN176" t="s">
        <v>118</v>
      </c>
      <c r="BO176" t="s">
        <v>173</v>
      </c>
      <c r="BP176">
        <v>1</v>
      </c>
      <c r="BQ176">
        <v>2359.9670000000001</v>
      </c>
      <c r="BR176">
        <v>6.5246727852215098E-3</v>
      </c>
      <c r="BS176">
        <v>0.33841135605005468</v>
      </c>
      <c r="BT176">
        <v>1.4406981114566432E-2</v>
      </c>
      <c r="BU176">
        <v>9.4890000000000008</v>
      </c>
      <c r="BV176">
        <v>4.2373473866371858E-2</v>
      </c>
      <c r="BW176">
        <v>3.7712391741070954</v>
      </c>
      <c r="BX176">
        <v>2</v>
      </c>
      <c r="BY176">
        <v>1</v>
      </c>
      <c r="BZ176">
        <v>89</v>
      </c>
    </row>
    <row r="177" spans="1:78" ht="16.5">
      <c r="A177" s="125" t="str">
        <f t="shared" si="37"/>
        <v>동화운수</v>
      </c>
      <c r="B177" s="126" t="str">
        <f t="shared" si="38"/>
        <v>이진학</v>
      </c>
      <c r="C177" s="127" t="str">
        <f t="shared" si="39"/>
        <v>C</v>
      </c>
      <c r="D177" s="128">
        <f t="shared" si="40"/>
        <v>0.8813022593530615</v>
      </c>
      <c r="E177" s="129">
        <f t="shared" si="41"/>
        <v>7610</v>
      </c>
      <c r="F177" s="130" t="str">
        <f t="shared" si="42"/>
        <v>45</v>
      </c>
      <c r="G177" s="131" t="str">
        <f t="shared" si="43"/>
        <v>70바1943</v>
      </c>
      <c r="H177" s="132">
        <f t="shared" si="44"/>
        <v>4</v>
      </c>
      <c r="I177" s="133">
        <f t="shared" si="45"/>
        <v>2276.8090000000002</v>
      </c>
      <c r="J177" s="134">
        <f t="shared" si="46"/>
        <v>7.2396697902293297E-3</v>
      </c>
      <c r="K177" s="134">
        <f t="shared" si="47"/>
        <v>0.35651142767695732</v>
      </c>
      <c r="L177" s="134">
        <f t="shared" si="48"/>
        <v>0.24771511356464243</v>
      </c>
      <c r="M177" s="135">
        <f t="shared" si="49"/>
        <v>12.576000000000001</v>
      </c>
      <c r="N177" s="136">
        <f t="shared" si="50"/>
        <v>0</v>
      </c>
      <c r="O177" s="136">
        <f t="shared" si="51"/>
        <v>13.000651350201093</v>
      </c>
      <c r="P177" s="227">
        <f t="shared" si="52"/>
        <v>1</v>
      </c>
      <c r="Q177" s="228">
        <f t="shared" si="53"/>
        <v>0</v>
      </c>
      <c r="R177" s="228">
        <f t="shared" si="54"/>
        <v>296</v>
      </c>
      <c r="T177">
        <v>507</v>
      </c>
      <c r="U177">
        <v>7610</v>
      </c>
      <c r="V177" t="s">
        <v>399</v>
      </c>
      <c r="W177">
        <v>2276.8090000000002</v>
      </c>
      <c r="X177">
        <v>1005.633</v>
      </c>
      <c r="Y177">
        <v>2.2639999999999998</v>
      </c>
      <c r="Z177">
        <v>12.576000000000001</v>
      </c>
      <c r="AA177">
        <v>136.35829100000001</v>
      </c>
      <c r="AB177">
        <v>0.98718899999999998</v>
      </c>
      <c r="AC177">
        <v>48.613289000000002</v>
      </c>
      <c r="AD177" s="1">
        <v>564</v>
      </c>
      <c r="AE177">
        <v>0</v>
      </c>
      <c r="AF177">
        <v>296</v>
      </c>
      <c r="AG177">
        <v>75</v>
      </c>
      <c r="AH177">
        <v>16.697253</v>
      </c>
      <c r="AI177">
        <v>446.4</v>
      </c>
      <c r="AJ177">
        <v>0</v>
      </c>
      <c r="AK177">
        <v>1</v>
      </c>
      <c r="AL177">
        <v>907</v>
      </c>
      <c r="AM177">
        <v>0.8813022593530615</v>
      </c>
      <c r="AN177" t="s">
        <v>69</v>
      </c>
      <c r="AO177">
        <v>1916.921</v>
      </c>
      <c r="AP177" t="s">
        <v>1041</v>
      </c>
      <c r="AQ177" t="s">
        <v>117</v>
      </c>
      <c r="AR177" t="s">
        <v>121</v>
      </c>
      <c r="AS177" t="s">
        <v>117</v>
      </c>
      <c r="AT177" t="s">
        <v>121</v>
      </c>
      <c r="AU177" t="s">
        <v>264</v>
      </c>
      <c r="AV177" t="s">
        <v>399</v>
      </c>
      <c r="AW177" t="s">
        <v>69</v>
      </c>
      <c r="AX177">
        <v>7610</v>
      </c>
      <c r="AY177" t="s">
        <v>647</v>
      </c>
      <c r="AZ177">
        <v>8</v>
      </c>
      <c r="BA177" t="s">
        <v>595</v>
      </c>
      <c r="BB177">
        <v>4</v>
      </c>
      <c r="BC177">
        <v>1</v>
      </c>
      <c r="BE177" t="s">
        <v>67</v>
      </c>
      <c r="BF177">
        <v>1</v>
      </c>
      <c r="BG177" t="s">
        <v>575</v>
      </c>
      <c r="BI177" t="s">
        <v>117</v>
      </c>
      <c r="BJ177" t="s">
        <v>399</v>
      </c>
      <c r="BK177" t="s">
        <v>69</v>
      </c>
      <c r="BL177">
        <v>0.8813022593530615</v>
      </c>
      <c r="BM177">
        <v>7610</v>
      </c>
      <c r="BN177" t="s">
        <v>121</v>
      </c>
      <c r="BO177" t="s">
        <v>264</v>
      </c>
      <c r="BP177">
        <v>4</v>
      </c>
      <c r="BQ177">
        <v>2276.8090000000002</v>
      </c>
      <c r="BR177">
        <v>7.2396697902293297E-3</v>
      </c>
      <c r="BS177">
        <v>0.35651142767695732</v>
      </c>
      <c r="BT177">
        <v>0.24771511356464243</v>
      </c>
      <c r="BU177">
        <v>12.576000000000001</v>
      </c>
      <c r="BV177">
        <v>0</v>
      </c>
      <c r="BW177">
        <v>13.000651350201093</v>
      </c>
      <c r="BX177">
        <v>1</v>
      </c>
      <c r="BY177">
        <v>0</v>
      </c>
      <c r="BZ177">
        <v>296</v>
      </c>
    </row>
    <row r="178" spans="1:78" ht="16.5">
      <c r="A178" s="108" t="str">
        <f t="shared" si="37"/>
        <v>동화운수</v>
      </c>
      <c r="B178" s="109" t="str">
        <f t="shared" si="38"/>
        <v>이창용</v>
      </c>
      <c r="C178" s="110" t="str">
        <f t="shared" si="39"/>
        <v>A</v>
      </c>
      <c r="D178" s="111">
        <f t="shared" si="40"/>
        <v>0.96511609299430301</v>
      </c>
      <c r="E178" s="112">
        <f t="shared" si="41"/>
        <v>8934</v>
      </c>
      <c r="F178" s="113" t="str">
        <f t="shared" si="42"/>
        <v>급행95</v>
      </c>
      <c r="G178" s="114" t="str">
        <f t="shared" si="43"/>
        <v>70바1864</v>
      </c>
      <c r="H178" s="115">
        <f t="shared" si="44"/>
        <v>3</v>
      </c>
      <c r="I178" s="116">
        <f t="shared" si="45"/>
        <v>2587.7490000000003</v>
      </c>
      <c r="J178" s="117">
        <f t="shared" si="46"/>
        <v>3.4257449352752149E-2</v>
      </c>
      <c r="K178" s="117">
        <f t="shared" si="47"/>
        <v>0.29099764266232164</v>
      </c>
      <c r="L178" s="117">
        <f t="shared" si="48"/>
        <v>0.189740195049829</v>
      </c>
      <c r="M178" s="118">
        <f t="shared" si="49"/>
        <v>8.5589999999999993</v>
      </c>
      <c r="N178" s="119">
        <f t="shared" si="50"/>
        <v>1.0047342304064264</v>
      </c>
      <c r="O178" s="119">
        <f t="shared" si="51"/>
        <v>2.1640429577984572</v>
      </c>
      <c r="P178" s="229">
        <f t="shared" si="52"/>
        <v>1</v>
      </c>
      <c r="Q178" s="230">
        <f t="shared" si="53"/>
        <v>26</v>
      </c>
      <c r="R178" s="230">
        <f t="shared" si="54"/>
        <v>56</v>
      </c>
      <c r="T178">
        <v>507</v>
      </c>
      <c r="U178">
        <v>8934</v>
      </c>
      <c r="V178" t="s">
        <v>400</v>
      </c>
      <c r="W178">
        <v>2587.7489999999998</v>
      </c>
      <c r="X178">
        <v>997.69</v>
      </c>
      <c r="Y178">
        <v>2.5939999999999999</v>
      </c>
      <c r="Z178">
        <v>8.5589999999999993</v>
      </c>
      <c r="AA178">
        <v>152.03210100000001</v>
      </c>
      <c r="AB178">
        <v>5.2082319999999998</v>
      </c>
      <c r="AC178">
        <v>44.240983</v>
      </c>
      <c r="AD178" s="1">
        <v>491</v>
      </c>
      <c r="AE178">
        <v>26</v>
      </c>
      <c r="AF178">
        <v>56</v>
      </c>
      <c r="AG178">
        <v>72</v>
      </c>
      <c r="AH178">
        <v>17.021069000000001</v>
      </c>
      <c r="AI178">
        <v>1149.2</v>
      </c>
      <c r="AJ178">
        <v>0</v>
      </c>
      <c r="AK178">
        <v>1</v>
      </c>
      <c r="AL178">
        <v>27</v>
      </c>
      <c r="AM178">
        <v>0.96511609299430301</v>
      </c>
      <c r="AN178" t="s">
        <v>66</v>
      </c>
      <c r="AO178">
        <v>2317.864</v>
      </c>
      <c r="AP178" t="s">
        <v>1042</v>
      </c>
      <c r="AQ178" t="s">
        <v>117</v>
      </c>
      <c r="AR178" t="s">
        <v>122</v>
      </c>
      <c r="AS178" t="s">
        <v>117</v>
      </c>
      <c r="AT178" t="s">
        <v>122</v>
      </c>
      <c r="AU178" t="s">
        <v>273</v>
      </c>
      <c r="AV178" t="s">
        <v>400</v>
      </c>
      <c r="AW178" t="s">
        <v>66</v>
      </c>
      <c r="AX178">
        <v>8934</v>
      </c>
      <c r="AY178" t="s">
        <v>680</v>
      </c>
      <c r="AZ178">
        <v>3</v>
      </c>
      <c r="BA178" t="s">
        <v>721</v>
      </c>
      <c r="BB178">
        <v>3</v>
      </c>
      <c r="BC178">
        <v>1</v>
      </c>
      <c r="BE178" t="s">
        <v>68</v>
      </c>
      <c r="BF178">
        <v>1</v>
      </c>
      <c r="BG178" t="s">
        <v>575</v>
      </c>
      <c r="BI178" t="s">
        <v>117</v>
      </c>
      <c r="BJ178" t="s">
        <v>400</v>
      </c>
      <c r="BK178" t="s">
        <v>66</v>
      </c>
      <c r="BL178">
        <v>0.96511609299430301</v>
      </c>
      <c r="BM178">
        <v>8934</v>
      </c>
      <c r="BN178" t="s">
        <v>122</v>
      </c>
      <c r="BO178" t="s">
        <v>273</v>
      </c>
      <c r="BP178">
        <v>3</v>
      </c>
      <c r="BQ178">
        <v>2587.7490000000003</v>
      </c>
      <c r="BR178">
        <v>3.4257449352752149E-2</v>
      </c>
      <c r="BS178">
        <v>0.29099764266232164</v>
      </c>
      <c r="BT178">
        <v>0.18974019504982903</v>
      </c>
      <c r="BU178">
        <v>8.5589999999999993</v>
      </c>
      <c r="BV178">
        <v>1.0047342304064264</v>
      </c>
      <c r="BW178">
        <v>2.1640429577984572</v>
      </c>
      <c r="BX178">
        <v>1</v>
      </c>
      <c r="BY178">
        <v>26</v>
      </c>
      <c r="BZ178">
        <v>56</v>
      </c>
    </row>
    <row r="179" spans="1:78" ht="16.5">
      <c r="A179" s="125" t="str">
        <f t="shared" si="37"/>
        <v>동화운수</v>
      </c>
      <c r="B179" s="126" t="str">
        <f t="shared" si="38"/>
        <v>이창우</v>
      </c>
      <c r="C179" s="127" t="str">
        <f t="shared" si="39"/>
        <v>F</v>
      </c>
      <c r="D179" s="128">
        <f t="shared" si="40"/>
        <v>0.77423076923076917</v>
      </c>
      <c r="E179" s="129">
        <f t="shared" si="41"/>
        <v>2158</v>
      </c>
      <c r="F179" s="130" t="str">
        <f t="shared" si="42"/>
        <v>10</v>
      </c>
      <c r="G179" s="131" t="str">
        <f t="shared" si="43"/>
        <v>70바1927</v>
      </c>
      <c r="H179" s="132">
        <f t="shared" si="44"/>
        <v>1</v>
      </c>
      <c r="I179" s="133">
        <f t="shared" si="45"/>
        <v>4752.9380000000001</v>
      </c>
      <c r="J179" s="134">
        <f t="shared" si="46"/>
        <v>1.1452012035694539E-2</v>
      </c>
      <c r="K179" s="134">
        <f t="shared" si="47"/>
        <v>0.36790812031650538</v>
      </c>
      <c r="L179" s="134">
        <f t="shared" si="48"/>
        <v>0.21397291527892853</v>
      </c>
      <c r="M179" s="135">
        <f t="shared" si="49"/>
        <v>12.371</v>
      </c>
      <c r="N179" s="136">
        <f t="shared" si="50"/>
        <v>0</v>
      </c>
      <c r="O179" s="136">
        <f t="shared" si="51"/>
        <v>1.178218609205506</v>
      </c>
      <c r="P179" s="227">
        <f t="shared" si="52"/>
        <v>86</v>
      </c>
      <c r="Q179" s="228">
        <f t="shared" si="53"/>
        <v>0</v>
      </c>
      <c r="R179" s="228">
        <f t="shared" si="54"/>
        <v>56</v>
      </c>
      <c r="T179">
        <v>507</v>
      </c>
      <c r="U179">
        <v>2158</v>
      </c>
      <c r="V179" t="s">
        <v>401</v>
      </c>
      <c r="W179">
        <v>4752.9380000000001</v>
      </c>
      <c r="X179">
        <v>2361.4720000000002</v>
      </c>
      <c r="Y179">
        <v>2.0129999999999999</v>
      </c>
      <c r="Z179">
        <v>12.371</v>
      </c>
      <c r="AA179">
        <v>329.97048799999999</v>
      </c>
      <c r="AB179">
        <v>3.778826</v>
      </c>
      <c r="AC179">
        <v>121.398822</v>
      </c>
      <c r="AD179" s="1">
        <v>1017</v>
      </c>
      <c r="AE179">
        <v>0</v>
      </c>
      <c r="AF179">
        <v>56</v>
      </c>
      <c r="AG179">
        <v>70</v>
      </c>
      <c r="AH179">
        <v>14.40413</v>
      </c>
      <c r="AI179">
        <v>431.6</v>
      </c>
      <c r="AJ179">
        <v>0</v>
      </c>
      <c r="AK179">
        <v>86</v>
      </c>
      <c r="AL179">
        <v>21754</v>
      </c>
      <c r="AM179">
        <v>0.77423076923076917</v>
      </c>
      <c r="AN179" t="s">
        <v>70</v>
      </c>
      <c r="AO179">
        <v>4752.9380000000001</v>
      </c>
      <c r="AP179" t="s">
        <v>1043</v>
      </c>
      <c r="AQ179" t="s">
        <v>117</v>
      </c>
      <c r="AR179" t="s">
        <v>118</v>
      </c>
      <c r="AS179" t="s">
        <v>117</v>
      </c>
      <c r="AT179" t="s">
        <v>118</v>
      </c>
      <c r="AU179" t="s">
        <v>179</v>
      </c>
      <c r="AV179" t="s">
        <v>401</v>
      </c>
      <c r="AW179" t="s">
        <v>70</v>
      </c>
      <c r="AX179">
        <v>2158</v>
      </c>
      <c r="AY179" t="s">
        <v>661</v>
      </c>
      <c r="AZ179">
        <v>2</v>
      </c>
      <c r="BA179" t="s">
        <v>583</v>
      </c>
      <c r="BB179">
        <v>1</v>
      </c>
      <c r="BC179">
        <v>1</v>
      </c>
      <c r="BE179" t="s">
        <v>70</v>
      </c>
      <c r="BF179">
        <v>0</v>
      </c>
      <c r="BG179" t="s">
        <v>576</v>
      </c>
      <c r="BI179" t="s">
        <v>117</v>
      </c>
      <c r="BJ179" t="s">
        <v>401</v>
      </c>
      <c r="BK179" t="s">
        <v>70</v>
      </c>
      <c r="BL179">
        <v>0.77423076923076917</v>
      </c>
      <c r="BM179">
        <v>2158</v>
      </c>
      <c r="BN179" t="s">
        <v>118</v>
      </c>
      <c r="BO179" t="s">
        <v>179</v>
      </c>
      <c r="BP179">
        <v>1</v>
      </c>
      <c r="BQ179">
        <v>4752.9380000000001</v>
      </c>
      <c r="BR179">
        <v>1.1452012035694539E-2</v>
      </c>
      <c r="BS179">
        <v>0.36790812031650538</v>
      </c>
      <c r="BT179">
        <v>0.21397291527892853</v>
      </c>
      <c r="BU179">
        <v>12.371</v>
      </c>
      <c r="BV179">
        <v>0</v>
      </c>
      <c r="BW179">
        <v>1.178218609205506</v>
      </c>
      <c r="BX179">
        <v>86</v>
      </c>
      <c r="BY179">
        <v>0</v>
      </c>
      <c r="BZ179">
        <v>56</v>
      </c>
    </row>
    <row r="180" spans="1:78" ht="16.5">
      <c r="A180" s="108" t="str">
        <f t="shared" si="37"/>
        <v>동화운수</v>
      </c>
      <c r="B180" s="109" t="str">
        <f t="shared" si="38"/>
        <v>이희수</v>
      </c>
      <c r="C180" s="110" t="str">
        <f t="shared" si="39"/>
        <v>C</v>
      </c>
      <c r="D180" s="111">
        <f t="shared" si="40"/>
        <v>0.89923076923076928</v>
      </c>
      <c r="E180" s="112">
        <f t="shared" si="41"/>
        <v>5611</v>
      </c>
      <c r="F180" s="113" t="str">
        <f t="shared" si="42"/>
        <v>10</v>
      </c>
      <c r="G180" s="114" t="str">
        <f t="shared" si="43"/>
        <v>70바1902</v>
      </c>
      <c r="H180" s="115">
        <f t="shared" si="44"/>
        <v>1</v>
      </c>
      <c r="I180" s="116">
        <f t="shared" si="45"/>
        <v>2250.36</v>
      </c>
      <c r="J180" s="117">
        <f t="shared" si="46"/>
        <v>4.0773072084160115E-3</v>
      </c>
      <c r="K180" s="117">
        <f t="shared" si="47"/>
        <v>0.36250425632312688</v>
      </c>
      <c r="L180" s="117">
        <f t="shared" si="48"/>
        <v>0.17374997778133275</v>
      </c>
      <c r="M180" s="118">
        <f t="shared" si="49"/>
        <v>14.272</v>
      </c>
      <c r="N180" s="119">
        <f t="shared" si="50"/>
        <v>0.22218667235464545</v>
      </c>
      <c r="O180" s="119">
        <f t="shared" si="51"/>
        <v>17.463872447075133</v>
      </c>
      <c r="P180" s="229">
        <f t="shared" si="52"/>
        <v>4</v>
      </c>
      <c r="Q180" s="230">
        <f t="shared" si="53"/>
        <v>5</v>
      </c>
      <c r="R180" s="230">
        <f t="shared" si="54"/>
        <v>393</v>
      </c>
      <c r="T180">
        <v>507</v>
      </c>
      <c r="U180">
        <v>5611</v>
      </c>
      <c r="V180" t="s">
        <v>402</v>
      </c>
      <c r="W180">
        <v>2250.36</v>
      </c>
      <c r="X180">
        <v>962.62599999999998</v>
      </c>
      <c r="Y180">
        <v>2.3380000000000001</v>
      </c>
      <c r="Z180">
        <v>14.272</v>
      </c>
      <c r="AA180">
        <v>147.89466899999999</v>
      </c>
      <c r="AB180">
        <v>0.60301199999999999</v>
      </c>
      <c r="AC180">
        <v>53.612447000000003</v>
      </c>
      <c r="AD180" s="1">
        <v>391</v>
      </c>
      <c r="AE180">
        <v>5</v>
      </c>
      <c r="AF180">
        <v>393</v>
      </c>
      <c r="AG180">
        <v>68</v>
      </c>
      <c r="AH180">
        <v>15.215964</v>
      </c>
      <c r="AI180">
        <v>478.8</v>
      </c>
      <c r="AJ180">
        <v>0</v>
      </c>
      <c r="AK180">
        <v>4</v>
      </c>
      <c r="AL180">
        <v>1105</v>
      </c>
      <c r="AM180">
        <v>0.89923076923076928</v>
      </c>
      <c r="AN180" t="s">
        <v>69</v>
      </c>
      <c r="AO180">
        <v>2250.36</v>
      </c>
      <c r="AP180" t="s">
        <v>1044</v>
      </c>
      <c r="AQ180" t="s">
        <v>117</v>
      </c>
      <c r="AR180" t="s">
        <v>118</v>
      </c>
      <c r="AS180" t="s">
        <v>117</v>
      </c>
      <c r="AT180" t="s">
        <v>118</v>
      </c>
      <c r="AU180" t="s">
        <v>176</v>
      </c>
      <c r="AV180" t="s">
        <v>402</v>
      </c>
      <c r="AW180" t="s">
        <v>69</v>
      </c>
      <c r="AX180">
        <v>5611</v>
      </c>
      <c r="AY180" t="s">
        <v>725</v>
      </c>
      <c r="AZ180">
        <v>1</v>
      </c>
      <c r="BA180" t="s">
        <v>463</v>
      </c>
      <c r="BB180">
        <v>1</v>
      </c>
      <c r="BC180">
        <v>1</v>
      </c>
      <c r="BE180" t="s">
        <v>69</v>
      </c>
      <c r="BF180">
        <v>0</v>
      </c>
      <c r="BG180" t="s">
        <v>576</v>
      </c>
      <c r="BI180" t="s">
        <v>117</v>
      </c>
      <c r="BJ180" t="s">
        <v>402</v>
      </c>
      <c r="BK180" t="s">
        <v>69</v>
      </c>
      <c r="BL180">
        <v>0.89923076923076928</v>
      </c>
      <c r="BM180">
        <v>5611</v>
      </c>
      <c r="BN180" t="s">
        <v>118</v>
      </c>
      <c r="BO180" t="s">
        <v>176</v>
      </c>
      <c r="BP180">
        <v>1</v>
      </c>
      <c r="BQ180">
        <v>2250.36</v>
      </c>
      <c r="BR180">
        <v>4.0773072084160115E-3</v>
      </c>
      <c r="BS180">
        <v>0.36250425632312688</v>
      </c>
      <c r="BT180">
        <v>0.17374997778133275</v>
      </c>
      <c r="BU180">
        <v>14.272</v>
      </c>
      <c r="BV180">
        <v>0.22218667235464545</v>
      </c>
      <c r="BW180">
        <v>17.463872447075133</v>
      </c>
      <c r="BX180">
        <v>4</v>
      </c>
      <c r="BY180">
        <v>5</v>
      </c>
      <c r="BZ180">
        <v>393</v>
      </c>
    </row>
    <row r="181" spans="1:78" ht="16.5">
      <c r="A181" s="125" t="str">
        <f t="shared" si="37"/>
        <v>동화운수</v>
      </c>
      <c r="B181" s="126" t="str">
        <f t="shared" si="38"/>
        <v>임동순</v>
      </c>
      <c r="C181" s="127" t="str">
        <f t="shared" si="39"/>
        <v>F</v>
      </c>
      <c r="D181" s="128">
        <f t="shared" si="40"/>
        <v>0.6765240080552426</v>
      </c>
      <c r="E181" s="129">
        <f t="shared" si="41"/>
        <v>2869</v>
      </c>
      <c r="F181" s="130" t="str">
        <f t="shared" si="42"/>
        <v>45</v>
      </c>
      <c r="G181" s="131" t="str">
        <f t="shared" si="43"/>
        <v>70바1830</v>
      </c>
      <c r="H181" s="132">
        <f t="shared" si="44"/>
        <v>2</v>
      </c>
      <c r="I181" s="133">
        <f t="shared" si="45"/>
        <v>2350.538</v>
      </c>
      <c r="J181" s="134">
        <f t="shared" si="46"/>
        <v>1.2903506005262234E-2</v>
      </c>
      <c r="K181" s="134">
        <f t="shared" si="47"/>
        <v>0.36317355761308368</v>
      </c>
      <c r="L181" s="134">
        <f t="shared" si="48"/>
        <v>0.26547113894776431</v>
      </c>
      <c r="M181" s="135">
        <f t="shared" si="49"/>
        <v>16.207000000000001</v>
      </c>
      <c r="N181" s="136">
        <f t="shared" si="50"/>
        <v>0.12763035526334823</v>
      </c>
      <c r="O181" s="136">
        <f t="shared" si="51"/>
        <v>26.121679377231935</v>
      </c>
      <c r="P181" s="227">
        <f t="shared" si="52"/>
        <v>3</v>
      </c>
      <c r="Q181" s="228">
        <f t="shared" si="53"/>
        <v>3</v>
      </c>
      <c r="R181" s="228">
        <f t="shared" si="54"/>
        <v>614</v>
      </c>
      <c r="T181">
        <v>507</v>
      </c>
      <c r="U181">
        <v>2869</v>
      </c>
      <c r="V181" t="s">
        <v>403</v>
      </c>
      <c r="W181">
        <v>2350.538</v>
      </c>
      <c r="X181">
        <v>1339.789</v>
      </c>
      <c r="Y181">
        <v>1.754</v>
      </c>
      <c r="Z181">
        <v>16.207000000000001</v>
      </c>
      <c r="AA181">
        <v>152.84078600000001</v>
      </c>
      <c r="AB181">
        <v>1.9721820000000001</v>
      </c>
      <c r="AC181">
        <v>55.507731999999997</v>
      </c>
      <c r="AD181" s="1">
        <v>624</v>
      </c>
      <c r="AE181">
        <v>3</v>
      </c>
      <c r="AF181">
        <v>614</v>
      </c>
      <c r="AG181">
        <v>70</v>
      </c>
      <c r="AH181">
        <v>15.378997</v>
      </c>
      <c r="AI181">
        <v>82.2</v>
      </c>
      <c r="AJ181">
        <v>0</v>
      </c>
      <c r="AK181">
        <v>3</v>
      </c>
      <c r="AL181">
        <v>920</v>
      </c>
      <c r="AM181">
        <v>0.6765240080552426</v>
      </c>
      <c r="AN181" t="s">
        <v>70</v>
      </c>
      <c r="AO181">
        <v>2241.163</v>
      </c>
      <c r="AP181" t="s">
        <v>1045</v>
      </c>
      <c r="AQ181" t="s">
        <v>117</v>
      </c>
      <c r="AR181" t="s">
        <v>121</v>
      </c>
      <c r="AS181" t="s">
        <v>117</v>
      </c>
      <c r="AT181" t="s">
        <v>121</v>
      </c>
      <c r="AU181" t="s">
        <v>239</v>
      </c>
      <c r="AV181" t="s">
        <v>403</v>
      </c>
      <c r="AW181" t="s">
        <v>70</v>
      </c>
      <c r="AX181">
        <v>2869</v>
      </c>
      <c r="AY181" t="s">
        <v>667</v>
      </c>
      <c r="AZ181">
        <v>14</v>
      </c>
      <c r="BA181" t="s">
        <v>768</v>
      </c>
      <c r="BB181">
        <v>2</v>
      </c>
      <c r="BC181">
        <v>1</v>
      </c>
      <c r="BE181" t="s">
        <v>70</v>
      </c>
      <c r="BF181">
        <v>0</v>
      </c>
      <c r="BG181" t="s">
        <v>576</v>
      </c>
      <c r="BI181" t="s">
        <v>117</v>
      </c>
      <c r="BJ181" t="s">
        <v>403</v>
      </c>
      <c r="BK181" t="s">
        <v>70</v>
      </c>
      <c r="BL181">
        <v>0.6765240080552426</v>
      </c>
      <c r="BM181">
        <v>2869</v>
      </c>
      <c r="BN181" t="s">
        <v>121</v>
      </c>
      <c r="BO181" t="s">
        <v>239</v>
      </c>
      <c r="BP181">
        <v>2</v>
      </c>
      <c r="BQ181">
        <v>2350.538</v>
      </c>
      <c r="BR181">
        <v>1.2903506005262234E-2</v>
      </c>
      <c r="BS181">
        <v>0.36317355761308368</v>
      </c>
      <c r="BT181">
        <v>0.26547113894776431</v>
      </c>
      <c r="BU181">
        <v>16.207000000000001</v>
      </c>
      <c r="BV181">
        <v>0.12763035526334823</v>
      </c>
      <c r="BW181">
        <v>26.121679377231935</v>
      </c>
      <c r="BX181">
        <v>3</v>
      </c>
      <c r="BY181">
        <v>3</v>
      </c>
      <c r="BZ181">
        <v>614</v>
      </c>
    </row>
    <row r="182" spans="1:78" ht="16.5">
      <c r="A182" s="108" t="str">
        <f t="shared" si="37"/>
        <v>동화운수</v>
      </c>
      <c r="B182" s="109" t="str">
        <f t="shared" si="38"/>
        <v>임상철</v>
      </c>
      <c r="C182" s="110" t="str">
        <f t="shared" si="39"/>
        <v>D</v>
      </c>
      <c r="D182" s="111">
        <f t="shared" si="40"/>
        <v>0.82976769894286628</v>
      </c>
      <c r="E182" s="112">
        <f t="shared" si="41"/>
        <v>3885</v>
      </c>
      <c r="F182" s="113" t="str">
        <f t="shared" si="42"/>
        <v>10</v>
      </c>
      <c r="G182" s="114" t="str">
        <f t="shared" si="43"/>
        <v>70바1826</v>
      </c>
      <c r="H182" s="115">
        <f t="shared" si="44"/>
        <v>3</v>
      </c>
      <c r="I182" s="116">
        <f t="shared" si="45"/>
        <v>2526.3959999999997</v>
      </c>
      <c r="J182" s="117">
        <f t="shared" si="46"/>
        <v>1.9418954481526297E-2</v>
      </c>
      <c r="K182" s="117">
        <f t="shared" si="47"/>
        <v>0.37122506097424679</v>
      </c>
      <c r="L182" s="117">
        <f t="shared" si="48"/>
        <v>0.21770142131320666</v>
      </c>
      <c r="M182" s="118">
        <f t="shared" si="49"/>
        <v>12.07</v>
      </c>
      <c r="N182" s="119">
        <f t="shared" si="50"/>
        <v>6.887281328817811</v>
      </c>
      <c r="O182" s="119">
        <f t="shared" si="51"/>
        <v>7.7580870140706377</v>
      </c>
      <c r="P182" s="229">
        <f t="shared" si="52"/>
        <v>41</v>
      </c>
      <c r="Q182" s="230">
        <f t="shared" si="53"/>
        <v>174</v>
      </c>
      <c r="R182" s="230">
        <f t="shared" si="54"/>
        <v>196</v>
      </c>
      <c r="T182">
        <v>507</v>
      </c>
      <c r="U182">
        <v>3885</v>
      </c>
      <c r="V182" t="s">
        <v>543</v>
      </c>
      <c r="W182">
        <v>2526.3960000000002</v>
      </c>
      <c r="X182">
        <v>1211.5440000000001</v>
      </c>
      <c r="Y182">
        <v>2.085</v>
      </c>
      <c r="Z182">
        <v>12.07</v>
      </c>
      <c r="AA182">
        <v>178.90298899999999</v>
      </c>
      <c r="AB182">
        <v>3.4741089999999999</v>
      </c>
      <c r="AC182">
        <v>66.413273000000004</v>
      </c>
      <c r="AD182" s="1">
        <v>550</v>
      </c>
      <c r="AE182">
        <v>174</v>
      </c>
      <c r="AF182">
        <v>196</v>
      </c>
      <c r="AG182">
        <v>66</v>
      </c>
      <c r="AH182">
        <v>14.121597</v>
      </c>
      <c r="AI182">
        <v>35.700000000000003</v>
      </c>
      <c r="AJ182">
        <v>0</v>
      </c>
      <c r="AK182">
        <v>41</v>
      </c>
      <c r="AL182">
        <v>6289</v>
      </c>
      <c r="AM182">
        <v>0.82976769894286628</v>
      </c>
      <c r="AN182" t="s">
        <v>67</v>
      </c>
      <c r="AO182">
        <v>2159.6019999999999</v>
      </c>
      <c r="AP182" t="s">
        <v>1046</v>
      </c>
      <c r="AQ182" t="s">
        <v>117</v>
      </c>
      <c r="AR182" t="s">
        <v>118</v>
      </c>
      <c r="AS182" t="s">
        <v>117</v>
      </c>
      <c r="AT182" t="s">
        <v>118</v>
      </c>
      <c r="AU182" t="s">
        <v>518</v>
      </c>
      <c r="AV182" t="s">
        <v>543</v>
      </c>
      <c r="AW182" t="s">
        <v>67</v>
      </c>
      <c r="AX182">
        <v>3885</v>
      </c>
      <c r="AY182" t="s">
        <v>655</v>
      </c>
      <c r="AZ182">
        <v>6</v>
      </c>
      <c r="BA182" t="s">
        <v>691</v>
      </c>
      <c r="BB182">
        <v>3</v>
      </c>
      <c r="BC182">
        <v>1</v>
      </c>
      <c r="BE182" t="s">
        <v>69</v>
      </c>
      <c r="BF182">
        <v>-1</v>
      </c>
      <c r="BG182" t="s">
        <v>582</v>
      </c>
      <c r="BI182" t="s">
        <v>117</v>
      </c>
      <c r="BJ182" t="s">
        <v>543</v>
      </c>
      <c r="BK182" t="s">
        <v>67</v>
      </c>
      <c r="BL182">
        <v>0.82976769894286628</v>
      </c>
      <c r="BM182">
        <v>3885</v>
      </c>
      <c r="BN182" t="s">
        <v>118</v>
      </c>
      <c r="BO182" t="s">
        <v>518</v>
      </c>
      <c r="BP182">
        <v>3</v>
      </c>
      <c r="BQ182">
        <v>2526.3959999999997</v>
      </c>
      <c r="BR182">
        <v>1.9418954481526297E-2</v>
      </c>
      <c r="BS182">
        <v>0.37122506097424679</v>
      </c>
      <c r="BT182">
        <v>0.21770142131320663</v>
      </c>
      <c r="BU182">
        <v>12.07</v>
      </c>
      <c r="BV182">
        <v>6.887281328817811</v>
      </c>
      <c r="BW182">
        <v>7.7580870140706377</v>
      </c>
      <c r="BX182">
        <v>41</v>
      </c>
      <c r="BY182">
        <v>174</v>
      </c>
      <c r="BZ182">
        <v>196</v>
      </c>
    </row>
    <row r="183" spans="1:78" ht="16.5">
      <c r="A183" s="125" t="str">
        <f t="shared" si="37"/>
        <v>동화운수</v>
      </c>
      <c r="B183" s="126" t="str">
        <f t="shared" si="38"/>
        <v>임성필</v>
      </c>
      <c r="C183" s="127" t="str">
        <f t="shared" si="39"/>
        <v>B</v>
      </c>
      <c r="D183" s="128">
        <f t="shared" si="40"/>
        <v>0.90308757336090684</v>
      </c>
      <c r="E183" s="129">
        <f t="shared" si="41"/>
        <v>3172</v>
      </c>
      <c r="F183" s="130" t="str">
        <f t="shared" si="42"/>
        <v>45</v>
      </c>
      <c r="G183" s="131" t="str">
        <f t="shared" si="43"/>
        <v>70바1846</v>
      </c>
      <c r="H183" s="132">
        <f t="shared" si="44"/>
        <v>3</v>
      </c>
      <c r="I183" s="133">
        <f t="shared" si="45"/>
        <v>2538.7070000000003</v>
      </c>
      <c r="J183" s="134">
        <f t="shared" si="46"/>
        <v>6.8113885704451631E-3</v>
      </c>
      <c r="K183" s="134">
        <f t="shared" si="47"/>
        <v>0.31814232032396605</v>
      </c>
      <c r="L183" s="134">
        <f t="shared" si="48"/>
        <v>0.25800535469433844</v>
      </c>
      <c r="M183" s="135">
        <f t="shared" si="49"/>
        <v>10.763</v>
      </c>
      <c r="N183" s="136">
        <f t="shared" si="50"/>
        <v>0.1969506524384263</v>
      </c>
      <c r="O183" s="136">
        <f t="shared" si="51"/>
        <v>17.13470676214309</v>
      </c>
      <c r="P183" s="227">
        <f t="shared" si="52"/>
        <v>2</v>
      </c>
      <c r="Q183" s="228">
        <f t="shared" si="53"/>
        <v>5</v>
      </c>
      <c r="R183" s="228">
        <f t="shared" si="54"/>
        <v>435</v>
      </c>
      <c r="T183">
        <v>507</v>
      </c>
      <c r="U183">
        <v>3172</v>
      </c>
      <c r="V183" t="s">
        <v>404</v>
      </c>
      <c r="W183">
        <v>2538.7069999999999</v>
      </c>
      <c r="X183">
        <v>1094.0530000000001</v>
      </c>
      <c r="Y183">
        <v>2.3199999999999998</v>
      </c>
      <c r="Z183">
        <v>10.763</v>
      </c>
      <c r="AA183">
        <v>149.456897</v>
      </c>
      <c r="AB183">
        <v>1.0180089999999999</v>
      </c>
      <c r="AC183">
        <v>47.548563999999999</v>
      </c>
      <c r="AD183" s="1">
        <v>655</v>
      </c>
      <c r="AE183">
        <v>5</v>
      </c>
      <c r="AF183">
        <v>435</v>
      </c>
      <c r="AG183">
        <v>72</v>
      </c>
      <c r="AH183">
        <v>16.986215000000001</v>
      </c>
      <c r="AI183">
        <v>537.5</v>
      </c>
      <c r="AJ183">
        <v>0</v>
      </c>
      <c r="AK183">
        <v>2</v>
      </c>
      <c r="AL183">
        <v>1145</v>
      </c>
      <c r="AM183">
        <v>0.90308757336090684</v>
      </c>
      <c r="AN183" t="s">
        <v>68</v>
      </c>
      <c r="AO183">
        <v>2157.61</v>
      </c>
      <c r="AP183" t="s">
        <v>1047</v>
      </c>
      <c r="AQ183" t="s">
        <v>117</v>
      </c>
      <c r="AR183" t="s">
        <v>121</v>
      </c>
      <c r="AS183" t="s">
        <v>117</v>
      </c>
      <c r="AT183" t="s">
        <v>121</v>
      </c>
      <c r="AU183" t="s">
        <v>244</v>
      </c>
      <c r="AV183" t="s">
        <v>404</v>
      </c>
      <c r="AW183" t="s">
        <v>68</v>
      </c>
      <c r="AX183">
        <v>3172</v>
      </c>
      <c r="AY183" t="s">
        <v>688</v>
      </c>
      <c r="AZ183">
        <v>14</v>
      </c>
      <c r="BA183" t="s">
        <v>817</v>
      </c>
      <c r="BB183">
        <v>3</v>
      </c>
      <c r="BC183">
        <v>1</v>
      </c>
      <c r="BE183" t="s">
        <v>69</v>
      </c>
      <c r="BF183">
        <v>1</v>
      </c>
      <c r="BG183" t="s">
        <v>575</v>
      </c>
      <c r="BI183" t="s">
        <v>117</v>
      </c>
      <c r="BJ183" t="s">
        <v>404</v>
      </c>
      <c r="BK183" t="s">
        <v>68</v>
      </c>
      <c r="BL183">
        <v>0.90308757336090684</v>
      </c>
      <c r="BM183">
        <v>3172</v>
      </c>
      <c r="BN183" t="s">
        <v>121</v>
      </c>
      <c r="BO183" t="s">
        <v>244</v>
      </c>
      <c r="BP183">
        <v>3</v>
      </c>
      <c r="BQ183">
        <v>2538.7070000000003</v>
      </c>
      <c r="BR183">
        <v>6.8113885704451631E-3</v>
      </c>
      <c r="BS183">
        <v>0.31814232032396605</v>
      </c>
      <c r="BT183">
        <v>0.2580053546943385</v>
      </c>
      <c r="BU183">
        <v>10.763</v>
      </c>
      <c r="BV183">
        <v>0.1969506524384263</v>
      </c>
      <c r="BW183">
        <v>17.13470676214309</v>
      </c>
      <c r="BX183">
        <v>2</v>
      </c>
      <c r="BY183">
        <v>5</v>
      </c>
      <c r="BZ183">
        <v>435</v>
      </c>
    </row>
    <row r="184" spans="1:78" ht="16.5">
      <c r="A184" s="108" t="str">
        <f t="shared" si="37"/>
        <v>동화운수</v>
      </c>
      <c r="B184" s="109" t="str">
        <f t="shared" si="38"/>
        <v>임세현</v>
      </c>
      <c r="C184" s="110" t="str">
        <f t="shared" si="39"/>
        <v>F</v>
      </c>
      <c r="D184" s="111">
        <f t="shared" si="40"/>
        <v>0.73523238494139509</v>
      </c>
      <c r="E184" s="112">
        <f t="shared" si="41"/>
        <v>4455</v>
      </c>
      <c r="F184" s="113" t="str">
        <f t="shared" si="42"/>
        <v>45</v>
      </c>
      <c r="G184" s="114" t="str">
        <f t="shared" si="43"/>
        <v>70바1944</v>
      </c>
      <c r="H184" s="115">
        <f t="shared" si="44"/>
        <v>9</v>
      </c>
      <c r="I184" s="116">
        <f t="shared" si="45"/>
        <v>1237.5619999999999</v>
      </c>
      <c r="J184" s="117">
        <f t="shared" si="46"/>
        <v>1.1726424671886535E-2</v>
      </c>
      <c r="K184" s="117">
        <f t="shared" si="47"/>
        <v>0.35686802894654363</v>
      </c>
      <c r="L184" s="117">
        <f t="shared" si="48"/>
        <v>0.181809072999979</v>
      </c>
      <c r="M184" s="118">
        <f t="shared" si="49"/>
        <v>18.088999999999999</v>
      </c>
      <c r="N184" s="119">
        <f t="shared" si="50"/>
        <v>1.407202060143816</v>
      </c>
      <c r="O184" s="119">
        <f t="shared" si="51"/>
        <v>70.661646305793042</v>
      </c>
      <c r="P184" s="229">
        <f t="shared" si="52"/>
        <v>2</v>
      </c>
      <c r="Q184" s="230">
        <f t="shared" si="53"/>
        <v>14</v>
      </c>
      <c r="R184" s="230">
        <f t="shared" si="54"/>
        <v>921</v>
      </c>
      <c r="T184">
        <v>507</v>
      </c>
      <c r="U184">
        <v>4455</v>
      </c>
      <c r="V184" t="s">
        <v>405</v>
      </c>
      <c r="W184">
        <v>1237.5619999999999</v>
      </c>
      <c r="X184">
        <v>687.89599999999996</v>
      </c>
      <c r="Y184">
        <v>1.7989999999999999</v>
      </c>
      <c r="Z184">
        <v>18.088999999999999</v>
      </c>
      <c r="AA184">
        <v>73.976085999999995</v>
      </c>
      <c r="AB184">
        <v>0.867475</v>
      </c>
      <c r="AC184">
        <v>26.399699999999999</v>
      </c>
      <c r="AD184" s="1">
        <v>225</v>
      </c>
      <c r="AE184">
        <v>14</v>
      </c>
      <c r="AF184">
        <v>921</v>
      </c>
      <c r="AG184">
        <v>77</v>
      </c>
      <c r="AH184">
        <v>16.729216999999998</v>
      </c>
      <c r="AI184">
        <v>371.6</v>
      </c>
      <c r="AJ184">
        <v>0</v>
      </c>
      <c r="AK184">
        <v>2</v>
      </c>
      <c r="AL184">
        <v>618</v>
      </c>
      <c r="AM184">
        <v>0.73523238494139509</v>
      </c>
      <c r="AN184" t="s">
        <v>70</v>
      </c>
      <c r="AO184">
        <v>196.13800000000001</v>
      </c>
      <c r="AP184" t="s">
        <v>1048</v>
      </c>
      <c r="AQ184" t="s">
        <v>117</v>
      </c>
      <c r="AR184" t="s">
        <v>121</v>
      </c>
      <c r="AS184" t="s">
        <v>117</v>
      </c>
      <c r="AT184" t="s">
        <v>121</v>
      </c>
      <c r="AU184" t="s">
        <v>265</v>
      </c>
      <c r="AV184" t="s">
        <v>405</v>
      </c>
      <c r="AW184" t="s">
        <v>70</v>
      </c>
      <c r="AX184">
        <v>4455</v>
      </c>
      <c r="AY184" t="s">
        <v>667</v>
      </c>
      <c r="AZ184">
        <v>11</v>
      </c>
      <c r="BA184" t="s">
        <v>709</v>
      </c>
      <c r="BB184">
        <v>9</v>
      </c>
      <c r="BC184">
        <v>1</v>
      </c>
      <c r="BE184" t="s">
        <v>70</v>
      </c>
      <c r="BF184">
        <v>0</v>
      </c>
      <c r="BG184" t="s">
        <v>576</v>
      </c>
      <c r="BI184" t="s">
        <v>117</v>
      </c>
      <c r="BJ184" t="s">
        <v>405</v>
      </c>
      <c r="BK184" t="s">
        <v>70</v>
      </c>
      <c r="BL184">
        <v>0.73523238494139509</v>
      </c>
      <c r="BM184">
        <v>4455</v>
      </c>
      <c r="BN184" t="s">
        <v>121</v>
      </c>
      <c r="BO184" t="s">
        <v>265</v>
      </c>
      <c r="BP184">
        <v>9</v>
      </c>
      <c r="BQ184">
        <v>1237.5619999999999</v>
      </c>
      <c r="BR184">
        <v>1.1726424671886535E-2</v>
      </c>
      <c r="BS184">
        <v>0.35686802894654363</v>
      </c>
      <c r="BT184">
        <v>0.181809072999979</v>
      </c>
      <c r="BU184">
        <v>18.088999999999999</v>
      </c>
      <c r="BV184">
        <v>1.407202060143816</v>
      </c>
      <c r="BW184">
        <v>70.661646305793042</v>
      </c>
      <c r="BX184">
        <v>2</v>
      </c>
      <c r="BY184">
        <v>14</v>
      </c>
      <c r="BZ184">
        <v>921</v>
      </c>
    </row>
    <row r="185" spans="1:78" ht="16.5">
      <c r="A185" s="125" t="str">
        <f t="shared" si="37"/>
        <v>동화운수</v>
      </c>
      <c r="B185" s="126" t="str">
        <f t="shared" si="38"/>
        <v>임원재</v>
      </c>
      <c r="C185" s="127" t="str">
        <f t="shared" si="39"/>
        <v>B</v>
      </c>
      <c r="D185" s="128">
        <f t="shared" si="40"/>
        <v>0.93514881016584228</v>
      </c>
      <c r="E185" s="129">
        <f t="shared" si="41"/>
        <v>6864</v>
      </c>
      <c r="F185" s="130" t="str">
        <f t="shared" si="42"/>
        <v>급행95</v>
      </c>
      <c r="G185" s="131" t="str">
        <f t="shared" si="43"/>
        <v>70바1805</v>
      </c>
      <c r="H185" s="132">
        <f t="shared" si="44"/>
        <v>5</v>
      </c>
      <c r="I185" s="133">
        <f t="shared" si="45"/>
        <v>2874.056</v>
      </c>
      <c r="J185" s="134">
        <f t="shared" si="46"/>
        <v>1.3788584340847794E-2</v>
      </c>
      <c r="K185" s="134">
        <f t="shared" si="47"/>
        <v>0.39587457285859079</v>
      </c>
      <c r="L185" s="134">
        <f t="shared" si="48"/>
        <v>0.14926640260315038</v>
      </c>
      <c r="M185" s="135">
        <f t="shared" si="49"/>
        <v>11.522</v>
      </c>
      <c r="N185" s="136">
        <f t="shared" si="50"/>
        <v>3.4794033240827596E-2</v>
      </c>
      <c r="O185" s="136">
        <f t="shared" si="51"/>
        <v>2.1920240941721385</v>
      </c>
      <c r="P185" s="227">
        <f t="shared" si="52"/>
        <v>11</v>
      </c>
      <c r="Q185" s="228">
        <f t="shared" si="53"/>
        <v>1</v>
      </c>
      <c r="R185" s="228">
        <f t="shared" si="54"/>
        <v>63</v>
      </c>
      <c r="T185">
        <v>507</v>
      </c>
      <c r="U185">
        <v>6864</v>
      </c>
      <c r="V185" t="s">
        <v>513</v>
      </c>
      <c r="W185">
        <v>2874.056</v>
      </c>
      <c r="X185">
        <v>1179.05</v>
      </c>
      <c r="Y185">
        <v>2.4380000000000002</v>
      </c>
      <c r="Z185">
        <v>11.522</v>
      </c>
      <c r="AA185">
        <v>180.70245199999999</v>
      </c>
      <c r="AB185">
        <v>2.4916309999999999</v>
      </c>
      <c r="AC185">
        <v>71.535505999999998</v>
      </c>
      <c r="AD185" s="1">
        <v>429</v>
      </c>
      <c r="AE185">
        <v>1</v>
      </c>
      <c r="AF185">
        <v>63</v>
      </c>
      <c r="AG185">
        <v>66</v>
      </c>
      <c r="AH185">
        <v>15.904908000000001</v>
      </c>
      <c r="AI185">
        <v>1665.4</v>
      </c>
      <c r="AJ185">
        <v>0</v>
      </c>
      <c r="AK185">
        <v>11</v>
      </c>
      <c r="AL185">
        <v>1870</v>
      </c>
      <c r="AM185">
        <v>0.93514881016584228</v>
      </c>
      <c r="AN185" t="s">
        <v>68</v>
      </c>
      <c r="AO185">
        <v>2291.5360000000001</v>
      </c>
      <c r="AP185" t="s">
        <v>1049</v>
      </c>
      <c r="AQ185" t="s">
        <v>117</v>
      </c>
      <c r="AR185" t="s">
        <v>122</v>
      </c>
      <c r="AS185" t="s">
        <v>117</v>
      </c>
      <c r="AT185" t="s">
        <v>122</v>
      </c>
      <c r="AU185" t="s">
        <v>271</v>
      </c>
      <c r="AV185" t="s">
        <v>513</v>
      </c>
      <c r="AW185" t="s">
        <v>68</v>
      </c>
      <c r="AX185">
        <v>6864</v>
      </c>
      <c r="AY185" t="s">
        <v>697</v>
      </c>
      <c r="AZ185">
        <v>3</v>
      </c>
      <c r="BA185" t="s">
        <v>623</v>
      </c>
      <c r="BB185">
        <v>5</v>
      </c>
      <c r="BC185">
        <v>1</v>
      </c>
      <c r="BE185" t="s">
        <v>68</v>
      </c>
      <c r="BF185">
        <v>0</v>
      </c>
      <c r="BG185" t="s">
        <v>576</v>
      </c>
      <c r="BI185" t="s">
        <v>117</v>
      </c>
      <c r="BJ185" t="s">
        <v>513</v>
      </c>
      <c r="BK185" t="s">
        <v>68</v>
      </c>
      <c r="BL185">
        <v>0.93514881016584228</v>
      </c>
      <c r="BM185">
        <v>6864</v>
      </c>
      <c r="BN185" t="s">
        <v>122</v>
      </c>
      <c r="BO185" t="s">
        <v>271</v>
      </c>
      <c r="BP185">
        <v>5</v>
      </c>
      <c r="BQ185">
        <v>2874.056</v>
      </c>
      <c r="BR185">
        <v>1.3788584340847794E-2</v>
      </c>
      <c r="BS185">
        <v>0.39587457285859079</v>
      </c>
      <c r="BT185">
        <v>0.14926640260315038</v>
      </c>
      <c r="BU185">
        <v>11.522</v>
      </c>
      <c r="BV185">
        <v>3.4794033240827596E-2</v>
      </c>
      <c r="BW185">
        <v>2.1920240941721385</v>
      </c>
      <c r="BX185">
        <v>11</v>
      </c>
      <c r="BY185">
        <v>1</v>
      </c>
      <c r="BZ185">
        <v>63</v>
      </c>
    </row>
    <row r="186" spans="1:78" ht="16.5">
      <c r="A186" s="108" t="str">
        <f t="shared" si="37"/>
        <v>동화운수</v>
      </c>
      <c r="B186" s="109" t="str">
        <f t="shared" si="38"/>
        <v>임춘택</v>
      </c>
      <c r="C186" s="110" t="str">
        <f t="shared" si="39"/>
        <v>S</v>
      </c>
      <c r="D186" s="111">
        <f t="shared" si="40"/>
        <v>1.0672428001622443</v>
      </c>
      <c r="E186" s="112">
        <f t="shared" si="41"/>
        <v>6127</v>
      </c>
      <c r="F186" s="113" t="str">
        <f t="shared" si="42"/>
        <v>2-1</v>
      </c>
      <c r="G186" s="114" t="str">
        <f t="shared" si="43"/>
        <v>70바1941</v>
      </c>
      <c r="H186" s="115">
        <f t="shared" si="44"/>
        <v>2</v>
      </c>
      <c r="I186" s="116">
        <f t="shared" si="45"/>
        <v>5831.0410000000002</v>
      </c>
      <c r="J186" s="117">
        <f t="shared" si="46"/>
        <v>7.6729352324278613E-3</v>
      </c>
      <c r="K186" s="117">
        <f t="shared" si="47"/>
        <v>0.3344105848679953</v>
      </c>
      <c r="L186" s="117">
        <f t="shared" si="48"/>
        <v>0.13428134015864404</v>
      </c>
      <c r="M186" s="118">
        <f t="shared" si="49"/>
        <v>11.563000000000001</v>
      </c>
      <c r="N186" s="119">
        <f t="shared" si="50"/>
        <v>0.89177901510210611</v>
      </c>
      <c r="O186" s="119">
        <f t="shared" si="51"/>
        <v>4.6989894257303284</v>
      </c>
      <c r="P186" s="229">
        <f t="shared" si="52"/>
        <v>0</v>
      </c>
      <c r="Q186" s="230">
        <f t="shared" si="53"/>
        <v>52</v>
      </c>
      <c r="R186" s="230">
        <f t="shared" si="54"/>
        <v>274</v>
      </c>
      <c r="T186">
        <v>507</v>
      </c>
      <c r="U186">
        <v>6127</v>
      </c>
      <c r="V186" t="s">
        <v>477</v>
      </c>
      <c r="W186">
        <v>5831.0410000000002</v>
      </c>
      <c r="X186">
        <v>2100.69</v>
      </c>
      <c r="Y186">
        <v>2.7759999999999998</v>
      </c>
      <c r="Z186">
        <v>11.563000000000001</v>
      </c>
      <c r="AA186">
        <v>314.16803700000003</v>
      </c>
      <c r="AB186">
        <v>2.4105910000000002</v>
      </c>
      <c r="AC186">
        <v>105.061117</v>
      </c>
      <c r="AD186" s="1">
        <v>783</v>
      </c>
      <c r="AE186">
        <v>52</v>
      </c>
      <c r="AF186">
        <v>274</v>
      </c>
      <c r="AG186">
        <v>68</v>
      </c>
      <c r="AH186">
        <v>18.560261000000001</v>
      </c>
      <c r="AI186">
        <v>563.20000000000005</v>
      </c>
      <c r="AJ186">
        <v>0</v>
      </c>
      <c r="AK186">
        <v>0</v>
      </c>
      <c r="AL186">
        <v>0</v>
      </c>
      <c r="AM186">
        <v>1.0672428001622443</v>
      </c>
      <c r="AN186" t="s">
        <v>71</v>
      </c>
      <c r="AO186">
        <v>5715.3940000000002</v>
      </c>
      <c r="AP186" t="s">
        <v>1050</v>
      </c>
      <c r="AQ186" t="s">
        <v>117</v>
      </c>
      <c r="AR186" t="s">
        <v>120</v>
      </c>
      <c r="AS186" t="s">
        <v>117</v>
      </c>
      <c r="AT186" t="s">
        <v>120</v>
      </c>
      <c r="AU186" t="s">
        <v>228</v>
      </c>
      <c r="AV186" t="s">
        <v>477</v>
      </c>
      <c r="AW186" t="s">
        <v>71</v>
      </c>
      <c r="AX186">
        <v>6127</v>
      </c>
      <c r="AY186" t="s">
        <v>675</v>
      </c>
      <c r="AZ186">
        <v>6</v>
      </c>
      <c r="BA186" t="s">
        <v>741</v>
      </c>
      <c r="BB186">
        <v>2</v>
      </c>
      <c r="BC186">
        <v>1</v>
      </c>
      <c r="BE186" t="s">
        <v>71</v>
      </c>
      <c r="BF186">
        <v>0</v>
      </c>
      <c r="BG186" t="s">
        <v>576</v>
      </c>
      <c r="BI186" t="s">
        <v>117</v>
      </c>
      <c r="BJ186" t="s">
        <v>477</v>
      </c>
      <c r="BK186" t="s">
        <v>71</v>
      </c>
      <c r="BL186">
        <v>1.0672428001622443</v>
      </c>
      <c r="BM186">
        <v>6127</v>
      </c>
      <c r="BN186" t="s">
        <v>120</v>
      </c>
      <c r="BO186" t="s">
        <v>228</v>
      </c>
      <c r="BP186">
        <v>2</v>
      </c>
      <c r="BQ186">
        <v>5831.0410000000002</v>
      </c>
      <c r="BR186">
        <v>7.6729352324278613E-3</v>
      </c>
      <c r="BS186">
        <v>0.3344105848679953</v>
      </c>
      <c r="BT186">
        <v>0.13428134015864404</v>
      </c>
      <c r="BU186">
        <v>11.563000000000001</v>
      </c>
      <c r="BV186">
        <v>0.89177901510210611</v>
      </c>
      <c r="BW186">
        <v>4.6989894257303284</v>
      </c>
      <c r="BX186">
        <v>0</v>
      </c>
      <c r="BY186">
        <v>52</v>
      </c>
      <c r="BZ186">
        <v>274</v>
      </c>
    </row>
    <row r="187" spans="1:78" ht="16.5">
      <c r="A187" s="125" t="str">
        <f t="shared" si="37"/>
        <v>동화운수</v>
      </c>
      <c r="B187" s="126" t="str">
        <f t="shared" si="38"/>
        <v>장경석</v>
      </c>
      <c r="C187" s="127" t="str">
        <f t="shared" si="39"/>
        <v>S</v>
      </c>
      <c r="D187" s="128">
        <f t="shared" si="40"/>
        <v>1.0104</v>
      </c>
      <c r="E187" s="129">
        <f t="shared" si="41"/>
        <v>5371</v>
      </c>
      <c r="F187" s="130" t="str">
        <f t="shared" si="42"/>
        <v>2</v>
      </c>
      <c r="G187" s="131" t="str">
        <f t="shared" si="43"/>
        <v>70바1876</v>
      </c>
      <c r="H187" s="132">
        <f t="shared" si="44"/>
        <v>1</v>
      </c>
      <c r="I187" s="133">
        <f t="shared" si="45"/>
        <v>4916.424</v>
      </c>
      <c r="J187" s="134">
        <f t="shared" si="46"/>
        <v>1.9765246376246839E-3</v>
      </c>
      <c r="K187" s="134">
        <f t="shared" si="47"/>
        <v>0.34834949948954896</v>
      </c>
      <c r="L187" s="134">
        <f t="shared" si="48"/>
        <v>0.20685766728012067</v>
      </c>
      <c r="M187" s="135">
        <f t="shared" si="49"/>
        <v>8.2200000000000006</v>
      </c>
      <c r="N187" s="136">
        <f t="shared" si="50"/>
        <v>4.0679973899728744E-2</v>
      </c>
      <c r="O187" s="136">
        <f t="shared" si="51"/>
        <v>1.7899188515880649</v>
      </c>
      <c r="P187" s="227">
        <f t="shared" si="52"/>
        <v>0</v>
      </c>
      <c r="Q187" s="228">
        <f t="shared" si="53"/>
        <v>2</v>
      </c>
      <c r="R187" s="228">
        <f t="shared" si="54"/>
        <v>88</v>
      </c>
      <c r="T187">
        <v>507</v>
      </c>
      <c r="U187">
        <v>5371</v>
      </c>
      <c r="V187" t="s">
        <v>406</v>
      </c>
      <c r="W187">
        <v>4916.424</v>
      </c>
      <c r="X187">
        <v>1946.7080000000001</v>
      </c>
      <c r="Y187">
        <v>2.5259999999999998</v>
      </c>
      <c r="Z187">
        <v>8.2200000000000006</v>
      </c>
      <c r="AA187">
        <v>324.87932999999998</v>
      </c>
      <c r="AB187">
        <v>0.64213200000000004</v>
      </c>
      <c r="AC187">
        <v>113.17155200000001</v>
      </c>
      <c r="AD187" s="1">
        <v>1017</v>
      </c>
      <c r="AE187">
        <v>2</v>
      </c>
      <c r="AF187">
        <v>88</v>
      </c>
      <c r="AG187">
        <v>70</v>
      </c>
      <c r="AH187">
        <v>15.133077</v>
      </c>
      <c r="AI187">
        <v>97.6</v>
      </c>
      <c r="AJ187">
        <v>0</v>
      </c>
      <c r="AK187">
        <v>0</v>
      </c>
      <c r="AL187">
        <v>0</v>
      </c>
      <c r="AM187">
        <v>1.0104</v>
      </c>
      <c r="AN187" t="s">
        <v>71</v>
      </c>
      <c r="AO187">
        <v>4916.424</v>
      </c>
      <c r="AP187" t="s">
        <v>1051</v>
      </c>
      <c r="AQ187" t="s">
        <v>117</v>
      </c>
      <c r="AR187" t="s">
        <v>119</v>
      </c>
      <c r="AS187" t="s">
        <v>117</v>
      </c>
      <c r="AT187" t="s">
        <v>119</v>
      </c>
      <c r="AU187" t="s">
        <v>198</v>
      </c>
      <c r="AV187" t="s">
        <v>406</v>
      </c>
      <c r="AW187" t="s">
        <v>71</v>
      </c>
      <c r="AX187">
        <v>5371</v>
      </c>
      <c r="AY187" t="s">
        <v>666</v>
      </c>
      <c r="AZ187">
        <v>10</v>
      </c>
      <c r="BA187" t="s">
        <v>1052</v>
      </c>
      <c r="BB187">
        <v>1</v>
      </c>
      <c r="BC187">
        <v>1</v>
      </c>
      <c r="BE187" t="s">
        <v>66</v>
      </c>
      <c r="BF187">
        <v>1</v>
      </c>
      <c r="BG187" t="s">
        <v>575</v>
      </c>
      <c r="BI187" t="s">
        <v>117</v>
      </c>
      <c r="BJ187" t="s">
        <v>406</v>
      </c>
      <c r="BK187" t="s">
        <v>71</v>
      </c>
      <c r="BL187">
        <v>1.0104</v>
      </c>
      <c r="BM187">
        <v>5371</v>
      </c>
      <c r="BN187" t="s">
        <v>119</v>
      </c>
      <c r="BO187" t="s">
        <v>198</v>
      </c>
      <c r="BP187">
        <v>1</v>
      </c>
      <c r="BQ187">
        <v>4916.424</v>
      </c>
      <c r="BR187">
        <v>1.9765246376246839E-3</v>
      </c>
      <c r="BS187">
        <v>0.34834949948954896</v>
      </c>
      <c r="BT187">
        <v>0.20685766728012067</v>
      </c>
      <c r="BU187">
        <v>8.2200000000000006</v>
      </c>
      <c r="BV187">
        <v>4.0679973899728744E-2</v>
      </c>
      <c r="BW187">
        <v>1.7899188515880649</v>
      </c>
      <c r="BX187">
        <v>0</v>
      </c>
      <c r="BY187">
        <v>2</v>
      </c>
      <c r="BZ187">
        <v>88</v>
      </c>
    </row>
    <row r="188" spans="1:78" ht="16.5">
      <c r="A188" s="108" t="str">
        <f t="shared" si="37"/>
        <v>동화운수</v>
      </c>
      <c r="B188" s="109" t="str">
        <f t="shared" si="38"/>
        <v>장광태</v>
      </c>
      <c r="C188" s="110" t="str">
        <f t="shared" si="39"/>
        <v>B</v>
      </c>
      <c r="D188" s="111">
        <f t="shared" si="40"/>
        <v>0.90333333333333343</v>
      </c>
      <c r="E188" s="112">
        <f t="shared" si="41"/>
        <v>5265</v>
      </c>
      <c r="F188" s="113" t="str">
        <f t="shared" si="42"/>
        <v>10</v>
      </c>
      <c r="G188" s="114" t="str">
        <f t="shared" si="43"/>
        <v>70바1935</v>
      </c>
      <c r="H188" s="115">
        <f t="shared" si="44"/>
        <v>1</v>
      </c>
      <c r="I188" s="116">
        <f t="shared" si="45"/>
        <v>4827.93</v>
      </c>
      <c r="J188" s="117">
        <f t="shared" si="46"/>
        <v>9.3715441131087245E-3</v>
      </c>
      <c r="K188" s="117">
        <f t="shared" si="47"/>
        <v>0.3369944226488879</v>
      </c>
      <c r="L188" s="117">
        <f t="shared" si="48"/>
        <v>0.16487397290350109</v>
      </c>
      <c r="M188" s="118">
        <f t="shared" si="49"/>
        <v>10.026999999999999</v>
      </c>
      <c r="N188" s="119">
        <f t="shared" si="50"/>
        <v>8.2851242665075917E-2</v>
      </c>
      <c r="O188" s="119">
        <f t="shared" si="51"/>
        <v>4.0182852692561823</v>
      </c>
      <c r="P188" s="229">
        <f t="shared" si="52"/>
        <v>50</v>
      </c>
      <c r="Q188" s="230">
        <f t="shared" si="53"/>
        <v>4</v>
      </c>
      <c r="R188" s="230">
        <f t="shared" si="54"/>
        <v>194</v>
      </c>
      <c r="T188">
        <v>507</v>
      </c>
      <c r="U188">
        <v>5265</v>
      </c>
      <c r="V188" t="s">
        <v>407</v>
      </c>
      <c r="W188">
        <v>4827.93</v>
      </c>
      <c r="X188">
        <v>2226.4</v>
      </c>
      <c r="Y188">
        <v>2.1680000000000001</v>
      </c>
      <c r="Z188">
        <v>10.026999999999999</v>
      </c>
      <c r="AA188">
        <v>336.05881399999998</v>
      </c>
      <c r="AB188">
        <v>3.1493899999999999</v>
      </c>
      <c r="AC188">
        <v>113.24994599999999</v>
      </c>
      <c r="AD188" s="1">
        <v>796</v>
      </c>
      <c r="AE188">
        <v>4</v>
      </c>
      <c r="AF188">
        <v>194</v>
      </c>
      <c r="AG188">
        <v>66</v>
      </c>
      <c r="AH188">
        <v>14.366324000000001</v>
      </c>
      <c r="AI188">
        <v>42.2</v>
      </c>
      <c r="AJ188">
        <v>0</v>
      </c>
      <c r="AK188">
        <v>50</v>
      </c>
      <c r="AL188">
        <v>8314</v>
      </c>
      <c r="AM188">
        <v>0.90333333333333343</v>
      </c>
      <c r="AN188" t="s">
        <v>68</v>
      </c>
      <c r="AO188">
        <v>4827.93</v>
      </c>
      <c r="AP188" t="s">
        <v>1053</v>
      </c>
      <c r="AQ188" t="s">
        <v>117</v>
      </c>
      <c r="AR188" t="s">
        <v>118</v>
      </c>
      <c r="AS188" t="s">
        <v>117</v>
      </c>
      <c r="AT188" t="s">
        <v>118</v>
      </c>
      <c r="AU188" t="s">
        <v>182</v>
      </c>
      <c r="AV188" t="s">
        <v>407</v>
      </c>
      <c r="AW188" t="s">
        <v>68</v>
      </c>
      <c r="AX188">
        <v>5265</v>
      </c>
      <c r="AY188" t="s">
        <v>654</v>
      </c>
      <c r="AZ188">
        <v>7</v>
      </c>
      <c r="BA188" t="s">
        <v>727</v>
      </c>
      <c r="BB188">
        <v>1</v>
      </c>
      <c r="BC188">
        <v>1</v>
      </c>
      <c r="BE188" t="s">
        <v>69</v>
      </c>
      <c r="BF188">
        <v>1</v>
      </c>
      <c r="BG188" t="s">
        <v>575</v>
      </c>
      <c r="BI188" t="s">
        <v>117</v>
      </c>
      <c r="BJ188" t="s">
        <v>407</v>
      </c>
      <c r="BK188" t="s">
        <v>68</v>
      </c>
      <c r="BL188">
        <v>0.90333333333333343</v>
      </c>
      <c r="BM188">
        <v>5265</v>
      </c>
      <c r="BN188" t="s">
        <v>118</v>
      </c>
      <c r="BO188" t="s">
        <v>182</v>
      </c>
      <c r="BP188">
        <v>1</v>
      </c>
      <c r="BQ188">
        <v>4827.93</v>
      </c>
      <c r="BR188">
        <v>9.3715441131087245E-3</v>
      </c>
      <c r="BS188">
        <v>0.3369944226488879</v>
      </c>
      <c r="BT188">
        <v>0.16487397290350109</v>
      </c>
      <c r="BU188">
        <v>10.026999999999999</v>
      </c>
      <c r="BV188">
        <v>8.2851242665075917E-2</v>
      </c>
      <c r="BW188">
        <v>4.0182852692561823</v>
      </c>
      <c r="BX188">
        <v>50</v>
      </c>
      <c r="BY188">
        <v>4</v>
      </c>
      <c r="BZ188">
        <v>194</v>
      </c>
    </row>
    <row r="189" spans="1:78" ht="16.5">
      <c r="A189" s="125" t="str">
        <f t="shared" si="37"/>
        <v>동화운수</v>
      </c>
      <c r="B189" s="126" t="str">
        <f t="shared" si="38"/>
        <v>장도</v>
      </c>
      <c r="C189" s="127" t="str">
        <f t="shared" si="39"/>
        <v>B</v>
      </c>
      <c r="D189" s="128">
        <f t="shared" si="40"/>
        <v>0.92192307692307685</v>
      </c>
      <c r="E189" s="129">
        <f t="shared" si="41"/>
        <v>487</v>
      </c>
      <c r="F189" s="130" t="str">
        <f t="shared" si="42"/>
        <v>10</v>
      </c>
      <c r="G189" s="131" t="str">
        <f t="shared" si="43"/>
        <v>70바1902</v>
      </c>
      <c r="H189" s="132">
        <f t="shared" si="44"/>
        <v>1</v>
      </c>
      <c r="I189" s="133">
        <f t="shared" si="45"/>
        <v>2395.7959999999998</v>
      </c>
      <c r="J189" s="134">
        <f t="shared" si="46"/>
        <v>1.0660127280719215E-2</v>
      </c>
      <c r="K189" s="134">
        <f t="shared" si="47"/>
        <v>0.34801929006326882</v>
      </c>
      <c r="L189" s="134">
        <f t="shared" si="48"/>
        <v>0.16779391901480761</v>
      </c>
      <c r="M189" s="135">
        <f t="shared" si="49"/>
        <v>13.141999999999999</v>
      </c>
      <c r="N189" s="136">
        <f t="shared" si="50"/>
        <v>4.1739780849454629E-2</v>
      </c>
      <c r="O189" s="136">
        <f t="shared" si="51"/>
        <v>6.1357477848698307</v>
      </c>
      <c r="P189" s="227">
        <f t="shared" si="52"/>
        <v>10</v>
      </c>
      <c r="Q189" s="228">
        <f t="shared" si="53"/>
        <v>1</v>
      </c>
      <c r="R189" s="228">
        <f t="shared" si="54"/>
        <v>147</v>
      </c>
      <c r="T189">
        <v>507</v>
      </c>
      <c r="U189">
        <v>487</v>
      </c>
      <c r="V189" t="s">
        <v>1054</v>
      </c>
      <c r="W189">
        <v>2395.7959999999998</v>
      </c>
      <c r="X189">
        <v>999.69899999999996</v>
      </c>
      <c r="Y189">
        <v>2.3969999999999998</v>
      </c>
      <c r="Z189">
        <v>13.141999999999999</v>
      </c>
      <c r="AA189">
        <v>160.197712</v>
      </c>
      <c r="AB189">
        <v>1.7077279999999999</v>
      </c>
      <c r="AC189">
        <v>55.751894</v>
      </c>
      <c r="AD189" s="1">
        <v>402</v>
      </c>
      <c r="AE189">
        <v>1</v>
      </c>
      <c r="AF189">
        <v>147</v>
      </c>
      <c r="AG189">
        <v>71</v>
      </c>
      <c r="AH189">
        <v>14.955244</v>
      </c>
      <c r="AI189">
        <v>378.4</v>
      </c>
      <c r="AJ189">
        <v>0</v>
      </c>
      <c r="AK189">
        <v>10</v>
      </c>
      <c r="AL189">
        <v>3470</v>
      </c>
      <c r="AM189">
        <v>0.92192307692307685</v>
      </c>
      <c r="AN189" t="s">
        <v>68</v>
      </c>
      <c r="AO189">
        <v>2395.7959999999998</v>
      </c>
      <c r="AP189" t="s">
        <v>1055</v>
      </c>
      <c r="AQ189" t="s">
        <v>117</v>
      </c>
      <c r="AR189" t="s">
        <v>118</v>
      </c>
      <c r="AS189" t="s">
        <v>117</v>
      </c>
      <c r="AT189" t="s">
        <v>118</v>
      </c>
      <c r="AU189" t="s">
        <v>176</v>
      </c>
      <c r="AV189" t="s">
        <v>1054</v>
      </c>
      <c r="AW189" t="s">
        <v>68</v>
      </c>
      <c r="AX189">
        <v>487</v>
      </c>
      <c r="AY189" t="s">
        <v>654</v>
      </c>
      <c r="AZ189">
        <v>5</v>
      </c>
      <c r="BA189" t="s">
        <v>760</v>
      </c>
      <c r="BB189">
        <v>1</v>
      </c>
      <c r="BC189">
        <v>1</v>
      </c>
      <c r="BE189" t="s">
        <v>641</v>
      </c>
      <c r="BF189" t="s">
        <v>642</v>
      </c>
      <c r="BG189" t="s">
        <v>641</v>
      </c>
      <c r="BI189" t="s">
        <v>117</v>
      </c>
      <c r="BJ189" t="s">
        <v>1054</v>
      </c>
      <c r="BK189" t="s">
        <v>68</v>
      </c>
      <c r="BL189">
        <v>0.92192307692307685</v>
      </c>
      <c r="BM189">
        <v>487</v>
      </c>
      <c r="BN189" t="s">
        <v>118</v>
      </c>
      <c r="BO189" t="s">
        <v>176</v>
      </c>
      <c r="BP189">
        <v>1</v>
      </c>
      <c r="BQ189">
        <v>2395.7959999999998</v>
      </c>
      <c r="BR189">
        <v>1.0660127280719215E-2</v>
      </c>
      <c r="BS189">
        <v>0.34801929006326882</v>
      </c>
      <c r="BT189">
        <v>0.16779391901480761</v>
      </c>
      <c r="BU189">
        <v>13.141999999999999</v>
      </c>
      <c r="BV189">
        <v>4.1739780849454629E-2</v>
      </c>
      <c r="BW189">
        <v>6.1357477848698307</v>
      </c>
      <c r="BX189">
        <v>10</v>
      </c>
      <c r="BY189">
        <v>1</v>
      </c>
      <c r="BZ189">
        <v>147</v>
      </c>
    </row>
    <row r="190" spans="1:78" ht="16.5">
      <c r="A190" s="108" t="str">
        <f t="shared" si="37"/>
        <v>동화운수</v>
      </c>
      <c r="B190" s="109" t="str">
        <f t="shared" si="38"/>
        <v>장두식</v>
      </c>
      <c r="C190" s="110" t="str">
        <f t="shared" si="39"/>
        <v>C</v>
      </c>
      <c r="D190" s="111">
        <f t="shared" si="40"/>
        <v>0.86812100353111377</v>
      </c>
      <c r="E190" s="112">
        <f t="shared" si="41"/>
        <v>694</v>
      </c>
      <c r="F190" s="113" t="str">
        <f t="shared" si="42"/>
        <v>2</v>
      </c>
      <c r="G190" s="114" t="str">
        <f t="shared" si="43"/>
        <v>70바1877</v>
      </c>
      <c r="H190" s="115">
        <f t="shared" si="44"/>
        <v>3</v>
      </c>
      <c r="I190" s="116">
        <f t="shared" si="45"/>
        <v>4580.3999999999996</v>
      </c>
      <c r="J190" s="117">
        <f t="shared" si="46"/>
        <v>1.6710006061832563E-2</v>
      </c>
      <c r="K190" s="117">
        <f t="shared" si="47"/>
        <v>0.35404301902126439</v>
      </c>
      <c r="L190" s="117">
        <f t="shared" si="48"/>
        <v>9.0603440747532973E-2</v>
      </c>
      <c r="M190" s="118">
        <f t="shared" si="49"/>
        <v>12.583</v>
      </c>
      <c r="N190" s="119">
        <f t="shared" si="50"/>
        <v>4.3664308793991795E-2</v>
      </c>
      <c r="O190" s="119">
        <f t="shared" si="51"/>
        <v>27.24652868745088</v>
      </c>
      <c r="P190" s="229">
        <f t="shared" si="52"/>
        <v>22</v>
      </c>
      <c r="Q190" s="230">
        <f t="shared" si="53"/>
        <v>2</v>
      </c>
      <c r="R190" s="230">
        <f t="shared" si="54"/>
        <v>1248</v>
      </c>
      <c r="T190">
        <v>507</v>
      </c>
      <c r="U190">
        <v>694</v>
      </c>
      <c r="V190" t="s">
        <v>408</v>
      </c>
      <c r="W190">
        <v>4580.3999999999996</v>
      </c>
      <c r="X190">
        <v>2199.19</v>
      </c>
      <c r="Y190">
        <v>2.0830000000000002</v>
      </c>
      <c r="Z190">
        <v>12.583</v>
      </c>
      <c r="AA190">
        <v>299.15046000000001</v>
      </c>
      <c r="AB190">
        <v>4.9988060000000001</v>
      </c>
      <c r="AC190">
        <v>105.912132</v>
      </c>
      <c r="AD190" s="1">
        <v>415</v>
      </c>
      <c r="AE190">
        <v>2</v>
      </c>
      <c r="AF190">
        <v>1248</v>
      </c>
      <c r="AG190">
        <v>73</v>
      </c>
      <c r="AH190">
        <v>15.311358</v>
      </c>
      <c r="AI190">
        <v>310.2</v>
      </c>
      <c r="AJ190">
        <v>0</v>
      </c>
      <c r="AK190">
        <v>22</v>
      </c>
      <c r="AL190">
        <v>3946</v>
      </c>
      <c r="AM190">
        <v>0.86812100353111377</v>
      </c>
      <c r="AN190" t="s">
        <v>69</v>
      </c>
      <c r="AO190">
        <v>4120.1459999999997</v>
      </c>
      <c r="AP190" t="s">
        <v>1056</v>
      </c>
      <c r="AQ190" t="s">
        <v>117</v>
      </c>
      <c r="AR190" t="s">
        <v>119</v>
      </c>
      <c r="AS190" t="s">
        <v>117</v>
      </c>
      <c r="AT190" t="s">
        <v>119</v>
      </c>
      <c r="AU190" t="s">
        <v>199</v>
      </c>
      <c r="AV190" t="s">
        <v>408</v>
      </c>
      <c r="AW190" t="s">
        <v>69</v>
      </c>
      <c r="AX190">
        <v>694</v>
      </c>
      <c r="AY190" t="s">
        <v>651</v>
      </c>
      <c r="AZ190">
        <v>12</v>
      </c>
      <c r="BA190" t="s">
        <v>662</v>
      </c>
      <c r="BB190">
        <v>3</v>
      </c>
      <c r="BC190">
        <v>1</v>
      </c>
      <c r="BE190" t="s">
        <v>67</v>
      </c>
      <c r="BF190">
        <v>1</v>
      </c>
      <c r="BG190" t="s">
        <v>575</v>
      </c>
      <c r="BI190" t="s">
        <v>117</v>
      </c>
      <c r="BJ190" t="s">
        <v>408</v>
      </c>
      <c r="BK190" t="s">
        <v>69</v>
      </c>
      <c r="BL190">
        <v>0.86812100353111377</v>
      </c>
      <c r="BM190">
        <v>694</v>
      </c>
      <c r="BN190" t="s">
        <v>119</v>
      </c>
      <c r="BO190" t="s">
        <v>199</v>
      </c>
      <c r="BP190">
        <v>3</v>
      </c>
      <c r="BQ190">
        <v>4580.3999999999996</v>
      </c>
      <c r="BR190">
        <v>1.6710006061832563E-2</v>
      </c>
      <c r="BS190">
        <v>0.35404301902126439</v>
      </c>
      <c r="BT190">
        <v>9.0603440747532973E-2</v>
      </c>
      <c r="BU190">
        <v>12.583</v>
      </c>
      <c r="BV190">
        <v>4.3664308793991795E-2</v>
      </c>
      <c r="BW190">
        <v>27.24652868745088</v>
      </c>
      <c r="BX190">
        <v>22</v>
      </c>
      <c r="BY190">
        <v>2</v>
      </c>
      <c r="BZ190">
        <v>1248</v>
      </c>
    </row>
    <row r="191" spans="1:78" ht="16.5">
      <c r="A191" s="125" t="str">
        <f t="shared" si="37"/>
        <v>동화운수</v>
      </c>
      <c r="B191" s="126" t="str">
        <f t="shared" si="38"/>
        <v>장인수</v>
      </c>
      <c r="C191" s="127" t="str">
        <f t="shared" si="39"/>
        <v>F</v>
      </c>
      <c r="D191" s="128">
        <f t="shared" si="40"/>
        <v>0.7652599068072361</v>
      </c>
      <c r="E191" s="129">
        <f t="shared" si="41"/>
        <v>5221</v>
      </c>
      <c r="F191" s="130" t="str">
        <f t="shared" si="42"/>
        <v>10</v>
      </c>
      <c r="G191" s="131" t="str">
        <f t="shared" si="43"/>
        <v>70바1920</v>
      </c>
      <c r="H191" s="132">
        <f t="shared" si="44"/>
        <v>10</v>
      </c>
      <c r="I191" s="133">
        <f t="shared" si="45"/>
        <v>2845.0450000000001</v>
      </c>
      <c r="J191" s="134">
        <f t="shared" si="46"/>
        <v>3.939734176855593E-2</v>
      </c>
      <c r="K191" s="134">
        <f t="shared" si="47"/>
        <v>0.38636441804743293</v>
      </c>
      <c r="L191" s="134">
        <f t="shared" si="48"/>
        <v>0.13356554992979022</v>
      </c>
      <c r="M191" s="135">
        <f t="shared" si="49"/>
        <v>15.926</v>
      </c>
      <c r="N191" s="136">
        <f t="shared" si="50"/>
        <v>0.52723243393338237</v>
      </c>
      <c r="O191" s="136">
        <f t="shared" si="51"/>
        <v>39.542432545003678</v>
      </c>
      <c r="P191" s="227">
        <f t="shared" si="52"/>
        <v>60</v>
      </c>
      <c r="Q191" s="228">
        <f t="shared" si="53"/>
        <v>15</v>
      </c>
      <c r="R191" s="228">
        <f t="shared" si="54"/>
        <v>1126</v>
      </c>
      <c r="T191">
        <v>507</v>
      </c>
      <c r="U191">
        <v>5221</v>
      </c>
      <c r="V191" t="s">
        <v>409</v>
      </c>
      <c r="W191">
        <v>2905.4569999999999</v>
      </c>
      <c r="X191">
        <v>1498.077</v>
      </c>
      <c r="Y191">
        <v>1.9390000000000001</v>
      </c>
      <c r="Z191">
        <v>15.926</v>
      </c>
      <c r="AA191">
        <v>200.470505</v>
      </c>
      <c r="AB191">
        <v>7.8980050000000004</v>
      </c>
      <c r="AC191">
        <v>77.454669999999993</v>
      </c>
      <c r="AD191" s="1">
        <v>380</v>
      </c>
      <c r="AE191">
        <v>15</v>
      </c>
      <c r="AF191">
        <v>1126</v>
      </c>
      <c r="AG191">
        <v>70</v>
      </c>
      <c r="AH191">
        <v>14.493188999999999</v>
      </c>
      <c r="AI191">
        <v>473.2</v>
      </c>
      <c r="AJ191">
        <v>0</v>
      </c>
      <c r="AK191">
        <v>60</v>
      </c>
      <c r="AL191">
        <v>21008</v>
      </c>
      <c r="AM191">
        <v>0.7652599068072361</v>
      </c>
      <c r="AN191" t="s">
        <v>70</v>
      </c>
      <c r="AO191">
        <v>885.85199999999998</v>
      </c>
      <c r="AP191" t="s">
        <v>1057</v>
      </c>
      <c r="AQ191" t="s">
        <v>117</v>
      </c>
      <c r="AR191" t="s">
        <v>118</v>
      </c>
      <c r="AS191" t="s">
        <v>117</v>
      </c>
      <c r="AT191" t="s">
        <v>118</v>
      </c>
      <c r="AU191" t="s">
        <v>177</v>
      </c>
      <c r="AV191" t="s">
        <v>409</v>
      </c>
      <c r="AW191" t="s">
        <v>70</v>
      </c>
      <c r="AX191">
        <v>5221</v>
      </c>
      <c r="AY191" t="s">
        <v>661</v>
      </c>
      <c r="AZ191">
        <v>3</v>
      </c>
      <c r="BA191" t="s">
        <v>580</v>
      </c>
      <c r="BB191">
        <v>10</v>
      </c>
      <c r="BC191">
        <v>1</v>
      </c>
      <c r="BE191" t="s">
        <v>70</v>
      </c>
      <c r="BF191">
        <v>0</v>
      </c>
      <c r="BG191" t="s">
        <v>576</v>
      </c>
      <c r="BI191" t="s">
        <v>117</v>
      </c>
      <c r="BJ191" t="s">
        <v>409</v>
      </c>
      <c r="BK191" t="s">
        <v>70</v>
      </c>
      <c r="BL191">
        <v>0.7652599068072361</v>
      </c>
      <c r="BM191">
        <v>5221</v>
      </c>
      <c r="BN191" t="s">
        <v>118</v>
      </c>
      <c r="BO191" t="s">
        <v>177</v>
      </c>
      <c r="BP191">
        <v>10</v>
      </c>
      <c r="BQ191">
        <v>2845.0450000000001</v>
      </c>
      <c r="BR191">
        <v>3.939734176855593E-2</v>
      </c>
      <c r="BS191">
        <v>0.38636441804743293</v>
      </c>
      <c r="BT191">
        <v>0.13078837511620375</v>
      </c>
      <c r="BU191">
        <v>15.926</v>
      </c>
      <c r="BV191">
        <v>0.52723243393338237</v>
      </c>
      <c r="BW191">
        <v>39.542432545003678</v>
      </c>
      <c r="BX191">
        <v>60</v>
      </c>
      <c r="BY191">
        <v>15</v>
      </c>
      <c r="BZ191">
        <v>1126</v>
      </c>
    </row>
    <row r="192" spans="1:78" ht="16.5">
      <c r="A192" s="108" t="str">
        <f t="shared" si="37"/>
        <v>동화운수</v>
      </c>
      <c r="B192" s="109" t="str">
        <f t="shared" si="38"/>
        <v>전득수</v>
      </c>
      <c r="C192" s="110" t="str">
        <f t="shared" si="39"/>
        <v>B</v>
      </c>
      <c r="D192" s="111">
        <f t="shared" si="40"/>
        <v>0.90839999999999999</v>
      </c>
      <c r="E192" s="112">
        <f t="shared" si="41"/>
        <v>1721</v>
      </c>
      <c r="F192" s="113" t="str">
        <f t="shared" si="42"/>
        <v>10</v>
      </c>
      <c r="G192" s="114" t="str">
        <f t="shared" si="43"/>
        <v>70바1920</v>
      </c>
      <c r="H192" s="115">
        <f t="shared" si="44"/>
        <v>1</v>
      </c>
      <c r="I192" s="116">
        <f t="shared" si="45"/>
        <v>4690.7560000000003</v>
      </c>
      <c r="J192" s="117">
        <f t="shared" si="46"/>
        <v>1.5157917284318183E-2</v>
      </c>
      <c r="K192" s="117">
        <f t="shared" si="47"/>
        <v>0.37055677794771574</v>
      </c>
      <c r="L192" s="117">
        <f t="shared" si="48"/>
        <v>0.14048908107776228</v>
      </c>
      <c r="M192" s="118">
        <f t="shared" si="49"/>
        <v>9.7469999999999999</v>
      </c>
      <c r="N192" s="119">
        <f t="shared" si="50"/>
        <v>0.12791115120888827</v>
      </c>
      <c r="O192" s="119">
        <f t="shared" si="51"/>
        <v>2.2171266209540637</v>
      </c>
      <c r="P192" s="229">
        <f t="shared" si="52"/>
        <v>88</v>
      </c>
      <c r="Q192" s="230">
        <f t="shared" si="53"/>
        <v>6</v>
      </c>
      <c r="R192" s="230">
        <f t="shared" si="54"/>
        <v>104</v>
      </c>
      <c r="T192">
        <v>507</v>
      </c>
      <c r="U192">
        <v>1721</v>
      </c>
      <c r="V192" t="s">
        <v>410</v>
      </c>
      <c r="W192">
        <v>4731.59</v>
      </c>
      <c r="X192">
        <v>2085.3609999999999</v>
      </c>
      <c r="Y192">
        <v>2.2690000000000001</v>
      </c>
      <c r="Z192">
        <v>9.7469999999999999</v>
      </c>
      <c r="AA192">
        <v>340.53992399999998</v>
      </c>
      <c r="AB192">
        <v>5.1618760000000004</v>
      </c>
      <c r="AC192">
        <v>126.18937699999999</v>
      </c>
      <c r="AD192" s="1">
        <v>659</v>
      </c>
      <c r="AE192">
        <v>6</v>
      </c>
      <c r="AF192">
        <v>104</v>
      </c>
      <c r="AG192">
        <v>67</v>
      </c>
      <c r="AH192">
        <v>13.894375999999999</v>
      </c>
      <c r="AI192">
        <v>27.8</v>
      </c>
      <c r="AJ192">
        <v>0</v>
      </c>
      <c r="AK192">
        <v>88</v>
      </c>
      <c r="AL192">
        <v>18574</v>
      </c>
      <c r="AM192">
        <v>0.90839999999999999</v>
      </c>
      <c r="AN192" t="s">
        <v>68</v>
      </c>
      <c r="AO192">
        <v>4690.7560000000003</v>
      </c>
      <c r="AP192" t="s">
        <v>1058</v>
      </c>
      <c r="AQ192" t="s">
        <v>117</v>
      </c>
      <c r="AR192" t="s">
        <v>118</v>
      </c>
      <c r="AS192" t="s">
        <v>117</v>
      </c>
      <c r="AT192" t="s">
        <v>118</v>
      </c>
      <c r="AU192" t="s">
        <v>177</v>
      </c>
      <c r="AV192" t="s">
        <v>410</v>
      </c>
      <c r="AW192" t="s">
        <v>68</v>
      </c>
      <c r="AX192">
        <v>1721</v>
      </c>
      <c r="AY192" t="s">
        <v>654</v>
      </c>
      <c r="AZ192">
        <v>6</v>
      </c>
      <c r="BA192" t="s">
        <v>670</v>
      </c>
      <c r="BB192">
        <v>1</v>
      </c>
      <c r="BC192">
        <v>1</v>
      </c>
      <c r="BE192" t="s">
        <v>68</v>
      </c>
      <c r="BF192">
        <v>0</v>
      </c>
      <c r="BG192" t="s">
        <v>576</v>
      </c>
      <c r="BI192" t="s">
        <v>117</v>
      </c>
      <c r="BJ192" t="s">
        <v>410</v>
      </c>
      <c r="BK192" t="s">
        <v>68</v>
      </c>
      <c r="BL192">
        <v>0.90839999999999999</v>
      </c>
      <c r="BM192">
        <v>1721</v>
      </c>
      <c r="BN192" t="s">
        <v>118</v>
      </c>
      <c r="BO192" t="s">
        <v>177</v>
      </c>
      <c r="BP192">
        <v>1</v>
      </c>
      <c r="BQ192">
        <v>4690.7560000000003</v>
      </c>
      <c r="BR192">
        <v>1.5157917284318183E-2</v>
      </c>
      <c r="BS192">
        <v>0.37055677794771574</v>
      </c>
      <c r="BT192">
        <v>0.13927664907568069</v>
      </c>
      <c r="BU192">
        <v>9.7469999999999999</v>
      </c>
      <c r="BV192">
        <v>0.12791115120888827</v>
      </c>
      <c r="BW192">
        <v>2.2171266209540637</v>
      </c>
      <c r="BX192">
        <v>88</v>
      </c>
      <c r="BY192">
        <v>6</v>
      </c>
      <c r="BZ192">
        <v>104</v>
      </c>
    </row>
    <row r="193" spans="1:78" ht="16.5">
      <c r="A193" s="125" t="str">
        <f t="shared" si="37"/>
        <v>동화운수</v>
      </c>
      <c r="B193" s="126" t="str">
        <f t="shared" si="38"/>
        <v>전부만</v>
      </c>
      <c r="C193" s="127" t="str">
        <f t="shared" si="39"/>
        <v>S</v>
      </c>
      <c r="D193" s="128">
        <f t="shared" si="40"/>
        <v>1.0989404714732744</v>
      </c>
      <c r="E193" s="129">
        <f t="shared" si="41"/>
        <v>8890</v>
      </c>
      <c r="F193" s="130" t="str">
        <f t="shared" si="42"/>
        <v>2-1</v>
      </c>
      <c r="G193" s="131" t="str">
        <f t="shared" si="43"/>
        <v>70바1866</v>
      </c>
      <c r="H193" s="132">
        <f t="shared" si="44"/>
        <v>7</v>
      </c>
      <c r="I193" s="133">
        <f t="shared" si="45"/>
        <v>3942.5740000000005</v>
      </c>
      <c r="J193" s="134">
        <f t="shared" si="46"/>
        <v>2.0732619079411813E-3</v>
      </c>
      <c r="K193" s="134">
        <f t="shared" si="47"/>
        <v>0.30572713332006834</v>
      </c>
      <c r="L193" s="134">
        <f t="shared" si="48"/>
        <v>0.1306253224416333</v>
      </c>
      <c r="M193" s="135">
        <f t="shared" si="49"/>
        <v>9.83</v>
      </c>
      <c r="N193" s="136">
        <f t="shared" si="50"/>
        <v>0.10145656111971518</v>
      </c>
      <c r="O193" s="136">
        <f t="shared" si="51"/>
        <v>13.493722628922118</v>
      </c>
      <c r="P193" s="227">
        <f t="shared" si="52"/>
        <v>10</v>
      </c>
      <c r="Q193" s="228">
        <f t="shared" si="53"/>
        <v>6</v>
      </c>
      <c r="R193" s="228">
        <f t="shared" si="54"/>
        <v>534</v>
      </c>
      <c r="T193">
        <v>507</v>
      </c>
      <c r="U193">
        <v>8890</v>
      </c>
      <c r="V193" t="s">
        <v>411</v>
      </c>
      <c r="W193">
        <v>3980.732</v>
      </c>
      <c r="X193">
        <v>1391.71</v>
      </c>
      <c r="Y193">
        <v>2.86</v>
      </c>
      <c r="Z193">
        <v>9.83</v>
      </c>
      <c r="AA193">
        <v>212.20763199999999</v>
      </c>
      <c r="AB193">
        <v>0.43996200000000002</v>
      </c>
      <c r="AC193">
        <v>64.877630999999994</v>
      </c>
      <c r="AD193" s="1">
        <v>515</v>
      </c>
      <c r="AE193">
        <v>6</v>
      </c>
      <c r="AF193">
        <v>534</v>
      </c>
      <c r="AG193">
        <v>69</v>
      </c>
      <c r="AH193">
        <v>18.758665000000001</v>
      </c>
      <c r="AI193">
        <v>380.6</v>
      </c>
      <c r="AJ193">
        <v>0</v>
      </c>
      <c r="AK193">
        <v>10</v>
      </c>
      <c r="AL193">
        <v>5922</v>
      </c>
      <c r="AM193">
        <v>1.0989404714732744</v>
      </c>
      <c r="AN193" t="s">
        <v>71</v>
      </c>
      <c r="AO193">
        <v>949.92200000000003</v>
      </c>
      <c r="AP193" t="s">
        <v>1059</v>
      </c>
      <c r="AQ193" t="s">
        <v>117</v>
      </c>
      <c r="AR193" t="s">
        <v>120</v>
      </c>
      <c r="AS193" t="s">
        <v>117</v>
      </c>
      <c r="AT193" t="s">
        <v>120</v>
      </c>
      <c r="AU193" t="s">
        <v>224</v>
      </c>
      <c r="AV193" t="s">
        <v>411</v>
      </c>
      <c r="AW193" t="s">
        <v>71</v>
      </c>
      <c r="AX193">
        <v>8890</v>
      </c>
      <c r="AY193" t="s">
        <v>675</v>
      </c>
      <c r="AZ193">
        <v>3</v>
      </c>
      <c r="BA193" t="s">
        <v>734</v>
      </c>
      <c r="BB193">
        <v>7</v>
      </c>
      <c r="BC193">
        <v>1</v>
      </c>
      <c r="BE193" t="s">
        <v>71</v>
      </c>
      <c r="BF193">
        <v>0</v>
      </c>
      <c r="BG193" t="s">
        <v>576</v>
      </c>
      <c r="BI193" t="s">
        <v>117</v>
      </c>
      <c r="BJ193" t="s">
        <v>411</v>
      </c>
      <c r="BK193" t="s">
        <v>71</v>
      </c>
      <c r="BL193">
        <v>1.0989404714732744</v>
      </c>
      <c r="BM193">
        <v>8890</v>
      </c>
      <c r="BN193" t="s">
        <v>120</v>
      </c>
      <c r="BO193" t="s">
        <v>224</v>
      </c>
      <c r="BP193">
        <v>7</v>
      </c>
      <c r="BQ193">
        <v>3942.5740000000005</v>
      </c>
      <c r="BR193">
        <v>2.0732619079411813E-3</v>
      </c>
      <c r="BS193">
        <v>0.30572713332006834</v>
      </c>
      <c r="BT193">
        <v>0.12937319065940636</v>
      </c>
      <c r="BU193">
        <v>9.83</v>
      </c>
      <c r="BV193">
        <v>0.10145656111971518</v>
      </c>
      <c r="BW193">
        <v>13.493722628922118</v>
      </c>
      <c r="BX193">
        <v>10</v>
      </c>
      <c r="BY193">
        <v>6</v>
      </c>
      <c r="BZ193">
        <v>534</v>
      </c>
    </row>
    <row r="194" spans="1:78" ht="16.5">
      <c r="A194" s="108" t="str">
        <f t="shared" si="37"/>
        <v>동화운수</v>
      </c>
      <c r="B194" s="109" t="str">
        <f t="shared" si="38"/>
        <v>전진호</v>
      </c>
      <c r="C194" s="110" t="str">
        <f t="shared" si="39"/>
        <v>D</v>
      </c>
      <c r="D194" s="111">
        <f t="shared" si="40"/>
        <v>0.81886439696438917</v>
      </c>
      <c r="E194" s="112">
        <f t="shared" si="41"/>
        <v>9127</v>
      </c>
      <c r="F194" s="113" t="str">
        <f t="shared" si="42"/>
        <v>2</v>
      </c>
      <c r="G194" s="114" t="str">
        <f t="shared" si="43"/>
        <v>70바1809</v>
      </c>
      <c r="H194" s="115">
        <f t="shared" si="44"/>
        <v>16</v>
      </c>
      <c r="I194" s="116">
        <f t="shared" si="45"/>
        <v>3120.7049999999999</v>
      </c>
      <c r="J194" s="117">
        <f t="shared" si="46"/>
        <v>4.6675547101120759E-3</v>
      </c>
      <c r="K194" s="117">
        <f t="shared" si="47"/>
        <v>0.4066180143185445</v>
      </c>
      <c r="L194" s="117">
        <f t="shared" si="48"/>
        <v>0.26212025808270889</v>
      </c>
      <c r="M194" s="118">
        <f t="shared" si="49"/>
        <v>15.379</v>
      </c>
      <c r="N194" s="119">
        <f t="shared" si="50"/>
        <v>0.57679274394728119</v>
      </c>
      <c r="O194" s="119">
        <f t="shared" si="51"/>
        <v>34.25508018220242</v>
      </c>
      <c r="P194" s="229">
        <f t="shared" si="52"/>
        <v>12</v>
      </c>
      <c r="Q194" s="230">
        <f t="shared" si="53"/>
        <v>18</v>
      </c>
      <c r="R194" s="230">
        <f t="shared" si="54"/>
        <v>1069</v>
      </c>
      <c r="T194">
        <v>507</v>
      </c>
      <c r="U194">
        <v>9127</v>
      </c>
      <c r="V194" t="s">
        <v>816</v>
      </c>
      <c r="W194">
        <v>3120.7049999999999</v>
      </c>
      <c r="X194">
        <v>1587.7349999999999</v>
      </c>
      <c r="Y194">
        <v>1.966</v>
      </c>
      <c r="Z194">
        <v>15.379</v>
      </c>
      <c r="AA194">
        <v>205.00798800000001</v>
      </c>
      <c r="AB194">
        <v>0.95688600000000001</v>
      </c>
      <c r="AC194">
        <v>83.359941000000006</v>
      </c>
      <c r="AD194" s="1">
        <v>818</v>
      </c>
      <c r="AE194">
        <v>18</v>
      </c>
      <c r="AF194">
        <v>1069</v>
      </c>
      <c r="AG194">
        <v>72</v>
      </c>
      <c r="AH194">
        <v>15.222358</v>
      </c>
      <c r="AI194">
        <v>1989.5</v>
      </c>
      <c r="AJ194">
        <v>0</v>
      </c>
      <c r="AK194">
        <v>12</v>
      </c>
      <c r="AL194">
        <v>3608</v>
      </c>
      <c r="AM194">
        <v>0.81886439696438917</v>
      </c>
      <c r="AN194" t="s">
        <v>67</v>
      </c>
      <c r="AO194">
        <v>541.09400000000005</v>
      </c>
      <c r="AP194" t="s">
        <v>1060</v>
      </c>
      <c r="AQ194" t="s">
        <v>117</v>
      </c>
      <c r="AR194" t="s">
        <v>119</v>
      </c>
      <c r="AS194" t="s">
        <v>117</v>
      </c>
      <c r="AT194" t="s">
        <v>119</v>
      </c>
      <c r="AU194" t="s">
        <v>186</v>
      </c>
      <c r="AV194" t="s">
        <v>816</v>
      </c>
      <c r="AW194" t="s">
        <v>67</v>
      </c>
      <c r="AX194">
        <v>9127</v>
      </c>
      <c r="AY194" t="s">
        <v>663</v>
      </c>
      <c r="AZ194">
        <v>14</v>
      </c>
      <c r="BA194" t="s">
        <v>708</v>
      </c>
      <c r="BB194">
        <v>16</v>
      </c>
      <c r="BC194">
        <v>1</v>
      </c>
      <c r="BE194" t="s">
        <v>70</v>
      </c>
      <c r="BF194">
        <v>1</v>
      </c>
      <c r="BG194" t="s">
        <v>575</v>
      </c>
      <c r="BI194" t="s">
        <v>117</v>
      </c>
      <c r="BJ194" t="s">
        <v>816</v>
      </c>
      <c r="BK194" t="s">
        <v>67</v>
      </c>
      <c r="BL194">
        <v>0.81886439696438917</v>
      </c>
      <c r="BM194">
        <v>9127</v>
      </c>
      <c r="BN194" t="s">
        <v>119</v>
      </c>
      <c r="BO194" t="s">
        <v>186</v>
      </c>
      <c r="BP194">
        <v>16</v>
      </c>
      <c r="BQ194">
        <v>3120.7049999999999</v>
      </c>
      <c r="BR194">
        <v>4.6675547101120759E-3</v>
      </c>
      <c r="BS194">
        <v>0.4066180143185445</v>
      </c>
      <c r="BT194">
        <v>0.26212025808270889</v>
      </c>
      <c r="BU194">
        <v>15.379</v>
      </c>
      <c r="BV194">
        <v>0.57679274394728119</v>
      </c>
      <c r="BW194">
        <v>34.25508018220242</v>
      </c>
      <c r="BX194">
        <v>12</v>
      </c>
      <c r="BY194">
        <v>18</v>
      </c>
      <c r="BZ194">
        <v>1069</v>
      </c>
    </row>
    <row r="195" spans="1:78" ht="16.5">
      <c r="A195" s="125" t="str">
        <f t="shared" si="37"/>
        <v>동화운수</v>
      </c>
      <c r="B195" s="126" t="str">
        <f t="shared" si="38"/>
        <v>전창수</v>
      </c>
      <c r="C195" s="127" t="str">
        <f t="shared" si="39"/>
        <v>F</v>
      </c>
      <c r="D195" s="128">
        <f t="shared" si="40"/>
        <v>0.75307360920644839</v>
      </c>
      <c r="E195" s="129">
        <f t="shared" si="41"/>
        <v>6090</v>
      </c>
      <c r="F195" s="130" t="str">
        <f t="shared" si="42"/>
        <v>45</v>
      </c>
      <c r="G195" s="131" t="str">
        <f t="shared" si="43"/>
        <v>70바1934</v>
      </c>
      <c r="H195" s="132">
        <f t="shared" si="44"/>
        <v>7</v>
      </c>
      <c r="I195" s="133">
        <f t="shared" si="45"/>
        <v>2353.424</v>
      </c>
      <c r="J195" s="134">
        <f t="shared" si="46"/>
        <v>2.2250086906259087E-2</v>
      </c>
      <c r="K195" s="134">
        <f t="shared" si="47"/>
        <v>0.34009585312649604</v>
      </c>
      <c r="L195" s="134">
        <f t="shared" si="48"/>
        <v>0.21670553202482851</v>
      </c>
      <c r="M195" s="135">
        <f t="shared" si="49"/>
        <v>18.047000000000001</v>
      </c>
      <c r="N195" s="136">
        <f t="shared" si="50"/>
        <v>1.2788524548234346</v>
      </c>
      <c r="O195" s="136">
        <f t="shared" si="51"/>
        <v>45.906393292110188</v>
      </c>
      <c r="P195" s="227">
        <f t="shared" si="52"/>
        <v>7</v>
      </c>
      <c r="Q195" s="228">
        <f t="shared" si="53"/>
        <v>30</v>
      </c>
      <c r="R195" s="228">
        <f t="shared" si="54"/>
        <v>1124</v>
      </c>
      <c r="T195">
        <v>507</v>
      </c>
      <c r="U195">
        <v>6090</v>
      </c>
      <c r="V195" t="s">
        <v>412</v>
      </c>
      <c r="W195">
        <v>2353.424</v>
      </c>
      <c r="X195">
        <v>1300.01</v>
      </c>
      <c r="Y195">
        <v>1.81</v>
      </c>
      <c r="Z195">
        <v>18.047000000000001</v>
      </c>
      <c r="AA195">
        <v>141.99495099999999</v>
      </c>
      <c r="AB195">
        <v>3.1594000000000002</v>
      </c>
      <c r="AC195">
        <v>48.291893999999999</v>
      </c>
      <c r="AD195" s="1">
        <v>510</v>
      </c>
      <c r="AE195">
        <v>30</v>
      </c>
      <c r="AF195">
        <v>1124</v>
      </c>
      <c r="AG195">
        <v>66</v>
      </c>
      <c r="AH195">
        <v>16.573996999999999</v>
      </c>
      <c r="AI195">
        <v>58.5</v>
      </c>
      <c r="AJ195">
        <v>0</v>
      </c>
      <c r="AK195">
        <v>7</v>
      </c>
      <c r="AL195">
        <v>3395</v>
      </c>
      <c r="AM195">
        <v>0.75307360920644839</v>
      </c>
      <c r="AN195" t="s">
        <v>70</v>
      </c>
      <c r="AO195">
        <v>1789.5129999999999</v>
      </c>
      <c r="AP195" t="s">
        <v>1061</v>
      </c>
      <c r="AQ195" t="s">
        <v>117</v>
      </c>
      <c r="AR195" t="s">
        <v>121</v>
      </c>
      <c r="AS195" t="s">
        <v>117</v>
      </c>
      <c r="AT195" t="s">
        <v>121</v>
      </c>
      <c r="AU195" t="s">
        <v>263</v>
      </c>
      <c r="AV195" t="s">
        <v>412</v>
      </c>
      <c r="AW195" t="s">
        <v>70</v>
      </c>
      <c r="AX195">
        <v>6090</v>
      </c>
      <c r="AY195" t="s">
        <v>667</v>
      </c>
      <c r="AZ195">
        <v>8</v>
      </c>
      <c r="BA195" t="s">
        <v>738</v>
      </c>
      <c r="BB195">
        <v>7</v>
      </c>
      <c r="BC195">
        <v>1</v>
      </c>
      <c r="BE195" t="s">
        <v>70</v>
      </c>
      <c r="BF195">
        <v>0</v>
      </c>
      <c r="BG195" t="s">
        <v>576</v>
      </c>
      <c r="BI195" t="s">
        <v>117</v>
      </c>
      <c r="BJ195" t="s">
        <v>412</v>
      </c>
      <c r="BK195" t="s">
        <v>70</v>
      </c>
      <c r="BL195">
        <v>0.75307360920644839</v>
      </c>
      <c r="BM195">
        <v>6090</v>
      </c>
      <c r="BN195" t="s">
        <v>121</v>
      </c>
      <c r="BO195" t="s">
        <v>263</v>
      </c>
      <c r="BP195">
        <v>7</v>
      </c>
      <c r="BQ195">
        <v>2353.424</v>
      </c>
      <c r="BR195">
        <v>2.2250086906259087E-2</v>
      </c>
      <c r="BS195">
        <v>0.34009585312649604</v>
      </c>
      <c r="BT195">
        <v>0.21670553202482851</v>
      </c>
      <c r="BU195">
        <v>18.047000000000001</v>
      </c>
      <c r="BV195">
        <v>1.2788524548234346</v>
      </c>
      <c r="BW195">
        <v>45.906393292110188</v>
      </c>
      <c r="BX195">
        <v>7</v>
      </c>
      <c r="BY195">
        <v>30</v>
      </c>
      <c r="BZ195">
        <v>1124</v>
      </c>
    </row>
    <row r="196" spans="1:78" ht="16.5">
      <c r="A196" s="108" t="str">
        <f t="shared" si="37"/>
        <v>동화운수</v>
      </c>
      <c r="B196" s="109" t="str">
        <f t="shared" si="38"/>
        <v>정경권</v>
      </c>
      <c r="C196" s="110" t="str">
        <f t="shared" si="39"/>
        <v>D</v>
      </c>
      <c r="D196" s="111">
        <f t="shared" si="40"/>
        <v>0.83772727272727265</v>
      </c>
      <c r="E196" s="112">
        <f t="shared" si="41"/>
        <v>3706</v>
      </c>
      <c r="F196" s="113" t="str">
        <f t="shared" si="42"/>
        <v>2</v>
      </c>
      <c r="G196" s="114" t="str">
        <f t="shared" si="43"/>
        <v>70바1883</v>
      </c>
      <c r="H196" s="115">
        <f t="shared" si="44"/>
        <v>1</v>
      </c>
      <c r="I196" s="116">
        <f t="shared" si="45"/>
        <v>4850.2439999999997</v>
      </c>
      <c r="J196" s="117">
        <f t="shared" si="46"/>
        <v>1.3285827282674674E-2</v>
      </c>
      <c r="K196" s="117">
        <f t="shared" si="47"/>
        <v>0.36600715290784169</v>
      </c>
      <c r="L196" s="117">
        <f t="shared" si="48"/>
        <v>0.23689529846333507</v>
      </c>
      <c r="M196" s="118">
        <f t="shared" si="49"/>
        <v>13.612</v>
      </c>
      <c r="N196" s="119">
        <f t="shared" si="50"/>
        <v>4.1235038897012195E-2</v>
      </c>
      <c r="O196" s="119">
        <f t="shared" si="51"/>
        <v>2.5978074505117683</v>
      </c>
      <c r="P196" s="229">
        <f t="shared" si="52"/>
        <v>12</v>
      </c>
      <c r="Q196" s="230">
        <f t="shared" si="53"/>
        <v>2</v>
      </c>
      <c r="R196" s="230">
        <f t="shared" si="54"/>
        <v>126</v>
      </c>
      <c r="T196">
        <v>507</v>
      </c>
      <c r="U196">
        <v>3706</v>
      </c>
      <c r="V196" t="s">
        <v>413</v>
      </c>
      <c r="W196">
        <v>4850.2439999999997</v>
      </c>
      <c r="X196">
        <v>2631.9059999999999</v>
      </c>
      <c r="Y196">
        <v>1.843</v>
      </c>
      <c r="Z196">
        <v>13.612</v>
      </c>
      <c r="AA196">
        <v>320.88600200000002</v>
      </c>
      <c r="AB196">
        <v>4.263236</v>
      </c>
      <c r="AC196">
        <v>117.446572</v>
      </c>
      <c r="AD196" s="1">
        <v>1149</v>
      </c>
      <c r="AE196">
        <v>2</v>
      </c>
      <c r="AF196">
        <v>126</v>
      </c>
      <c r="AG196">
        <v>73</v>
      </c>
      <c r="AH196">
        <v>15.115162</v>
      </c>
      <c r="AI196">
        <v>616.20000000000005</v>
      </c>
      <c r="AJ196">
        <v>0</v>
      </c>
      <c r="AK196">
        <v>12</v>
      </c>
      <c r="AL196">
        <v>2480</v>
      </c>
      <c r="AM196">
        <v>0.83772727272727265</v>
      </c>
      <c r="AN196" t="s">
        <v>67</v>
      </c>
      <c r="AO196">
        <v>4850.2439999999997</v>
      </c>
      <c r="AP196" t="s">
        <v>1062</v>
      </c>
      <c r="AQ196" t="s">
        <v>117</v>
      </c>
      <c r="AR196" t="s">
        <v>119</v>
      </c>
      <c r="AS196" t="s">
        <v>117</v>
      </c>
      <c r="AT196" t="s">
        <v>119</v>
      </c>
      <c r="AU196" t="s">
        <v>201</v>
      </c>
      <c r="AV196" t="s">
        <v>413</v>
      </c>
      <c r="AW196" t="s">
        <v>67</v>
      </c>
      <c r="AX196">
        <v>3706</v>
      </c>
      <c r="AY196" t="s">
        <v>663</v>
      </c>
      <c r="AZ196">
        <v>7</v>
      </c>
      <c r="BA196" t="s">
        <v>489</v>
      </c>
      <c r="BB196">
        <v>1</v>
      </c>
      <c r="BC196">
        <v>1</v>
      </c>
      <c r="BE196" t="s">
        <v>67</v>
      </c>
      <c r="BF196">
        <v>0</v>
      </c>
      <c r="BG196" t="s">
        <v>576</v>
      </c>
      <c r="BI196" t="s">
        <v>117</v>
      </c>
      <c r="BJ196" t="s">
        <v>413</v>
      </c>
      <c r="BK196" t="s">
        <v>67</v>
      </c>
      <c r="BL196">
        <v>0.83772727272727265</v>
      </c>
      <c r="BM196">
        <v>3706</v>
      </c>
      <c r="BN196" t="s">
        <v>119</v>
      </c>
      <c r="BO196" t="s">
        <v>201</v>
      </c>
      <c r="BP196">
        <v>1</v>
      </c>
      <c r="BQ196">
        <v>4850.2439999999997</v>
      </c>
      <c r="BR196">
        <v>1.3285827282674674E-2</v>
      </c>
      <c r="BS196">
        <v>0.36600715290784169</v>
      </c>
      <c r="BT196">
        <v>0.23689529846333507</v>
      </c>
      <c r="BU196">
        <v>13.612</v>
      </c>
      <c r="BV196">
        <v>4.1235038897012195E-2</v>
      </c>
      <c r="BW196">
        <v>2.5978074505117683</v>
      </c>
      <c r="BX196">
        <v>12</v>
      </c>
      <c r="BY196">
        <v>2</v>
      </c>
      <c r="BZ196">
        <v>126</v>
      </c>
    </row>
    <row r="197" spans="1:78" ht="16.5">
      <c r="A197" s="125" t="str">
        <f t="shared" si="37"/>
        <v>동화운수</v>
      </c>
      <c r="B197" s="126" t="str">
        <f t="shared" si="38"/>
        <v>정균</v>
      </c>
      <c r="C197" s="127" t="str">
        <f t="shared" si="39"/>
        <v>B</v>
      </c>
      <c r="D197" s="128">
        <f t="shared" si="40"/>
        <v>0.91538461538461535</v>
      </c>
      <c r="E197" s="129">
        <f t="shared" si="41"/>
        <v>555</v>
      </c>
      <c r="F197" s="130" t="str">
        <f t="shared" si="42"/>
        <v>45</v>
      </c>
      <c r="G197" s="131" t="str">
        <f t="shared" si="43"/>
        <v>70바1846</v>
      </c>
      <c r="H197" s="132">
        <f t="shared" si="44"/>
        <v>1</v>
      </c>
      <c r="I197" s="133">
        <f t="shared" si="45"/>
        <v>2369.0070000000001</v>
      </c>
      <c r="J197" s="134">
        <f t="shared" si="46"/>
        <v>7.886148950090946E-3</v>
      </c>
      <c r="K197" s="134">
        <f t="shared" si="47"/>
        <v>0.3091574178271852</v>
      </c>
      <c r="L197" s="134">
        <f t="shared" si="48"/>
        <v>0.23385325581562233</v>
      </c>
      <c r="M197" s="135">
        <f t="shared" si="49"/>
        <v>9.3469999999999995</v>
      </c>
      <c r="N197" s="136">
        <f t="shared" si="50"/>
        <v>0</v>
      </c>
      <c r="O197" s="136">
        <f t="shared" si="51"/>
        <v>11.692662790781116</v>
      </c>
      <c r="P197" s="227">
        <f t="shared" si="52"/>
        <v>1</v>
      </c>
      <c r="Q197" s="228">
        <f t="shared" si="53"/>
        <v>0</v>
      </c>
      <c r="R197" s="228">
        <f t="shared" si="54"/>
        <v>277</v>
      </c>
      <c r="T197">
        <v>507</v>
      </c>
      <c r="U197">
        <v>555</v>
      </c>
      <c r="V197" t="s">
        <v>414</v>
      </c>
      <c r="W197">
        <v>2369.0070000000001</v>
      </c>
      <c r="X197">
        <v>995.57500000000005</v>
      </c>
      <c r="Y197">
        <v>2.38</v>
      </c>
      <c r="Z197">
        <v>9.3469999999999995</v>
      </c>
      <c r="AA197">
        <v>144.482181</v>
      </c>
      <c r="AB197">
        <v>1.139408</v>
      </c>
      <c r="AC197">
        <v>44.667738</v>
      </c>
      <c r="AD197" s="1">
        <v>554</v>
      </c>
      <c r="AE197">
        <v>0</v>
      </c>
      <c r="AF197">
        <v>277</v>
      </c>
      <c r="AG197">
        <v>75</v>
      </c>
      <c r="AH197">
        <v>16.396533999999999</v>
      </c>
      <c r="AI197">
        <v>612.6</v>
      </c>
      <c r="AJ197">
        <v>0</v>
      </c>
      <c r="AK197">
        <v>1</v>
      </c>
      <c r="AL197">
        <v>111</v>
      </c>
      <c r="AM197">
        <v>0.91538461538461535</v>
      </c>
      <c r="AN197" t="s">
        <v>68</v>
      </c>
      <c r="AO197">
        <v>2369.0070000000001</v>
      </c>
      <c r="AP197" t="s">
        <v>1063</v>
      </c>
      <c r="AQ197" t="s">
        <v>117</v>
      </c>
      <c r="AR197" t="s">
        <v>121</v>
      </c>
      <c r="AS197" t="s">
        <v>117</v>
      </c>
      <c r="AT197" t="s">
        <v>121</v>
      </c>
      <c r="AU197" t="s">
        <v>244</v>
      </c>
      <c r="AV197" t="s">
        <v>414</v>
      </c>
      <c r="AW197" t="s">
        <v>68</v>
      </c>
      <c r="AX197">
        <v>555</v>
      </c>
      <c r="AY197" t="s">
        <v>688</v>
      </c>
      <c r="AZ197">
        <v>8</v>
      </c>
      <c r="BA197" t="s">
        <v>689</v>
      </c>
      <c r="BB197">
        <v>1</v>
      </c>
      <c r="BC197">
        <v>1</v>
      </c>
      <c r="BE197" t="s">
        <v>68</v>
      </c>
      <c r="BF197">
        <v>0</v>
      </c>
      <c r="BG197" t="s">
        <v>576</v>
      </c>
      <c r="BI197" t="s">
        <v>117</v>
      </c>
      <c r="BJ197" t="s">
        <v>414</v>
      </c>
      <c r="BK197" t="s">
        <v>68</v>
      </c>
      <c r="BL197">
        <v>0.91538461538461535</v>
      </c>
      <c r="BM197">
        <v>555</v>
      </c>
      <c r="BN197" t="s">
        <v>121</v>
      </c>
      <c r="BO197" t="s">
        <v>244</v>
      </c>
      <c r="BP197">
        <v>1</v>
      </c>
      <c r="BQ197">
        <v>2369.0070000000001</v>
      </c>
      <c r="BR197">
        <v>7.886148950090946E-3</v>
      </c>
      <c r="BS197">
        <v>0.3091574178271852</v>
      </c>
      <c r="BT197">
        <v>0.23385325581562233</v>
      </c>
      <c r="BU197">
        <v>9.3469999999999995</v>
      </c>
      <c r="BV197">
        <v>0</v>
      </c>
      <c r="BW197">
        <v>11.692662790781116</v>
      </c>
      <c r="BX197">
        <v>1</v>
      </c>
      <c r="BY197">
        <v>0</v>
      </c>
      <c r="BZ197">
        <v>277</v>
      </c>
    </row>
    <row r="198" spans="1:78" ht="16.5">
      <c r="A198" s="108" t="str">
        <f t="shared" si="37"/>
        <v>동화운수</v>
      </c>
      <c r="B198" s="109" t="str">
        <f t="shared" si="38"/>
        <v>정근택</v>
      </c>
      <c r="C198" s="110" t="str">
        <f t="shared" si="39"/>
        <v>S</v>
      </c>
      <c r="D198" s="111">
        <f t="shared" si="40"/>
        <v>1.0592592592592591</v>
      </c>
      <c r="E198" s="112">
        <f t="shared" si="41"/>
        <v>9897</v>
      </c>
      <c r="F198" s="113" t="str">
        <f t="shared" si="42"/>
        <v>2-1</v>
      </c>
      <c r="G198" s="114" t="str">
        <f t="shared" si="43"/>
        <v>70바1865</v>
      </c>
      <c r="H198" s="115">
        <f t="shared" si="44"/>
        <v>1</v>
      </c>
      <c r="I198" s="116">
        <f t="shared" si="45"/>
        <v>4195.1639999999998</v>
      </c>
      <c r="J198" s="117">
        <f t="shared" si="46"/>
        <v>1.0515104356318956E-3</v>
      </c>
      <c r="K198" s="117">
        <f t="shared" si="47"/>
        <v>0.30377791905229995</v>
      </c>
      <c r="L198" s="117">
        <f t="shared" si="48"/>
        <v>0.16089955005334716</v>
      </c>
      <c r="M198" s="118">
        <f t="shared" si="49"/>
        <v>8.7129999999999992</v>
      </c>
      <c r="N198" s="119">
        <f t="shared" si="50"/>
        <v>0.14302182226964191</v>
      </c>
      <c r="O198" s="119">
        <f t="shared" si="51"/>
        <v>6.3406341206207912</v>
      </c>
      <c r="P198" s="229">
        <f t="shared" si="52"/>
        <v>4</v>
      </c>
      <c r="Q198" s="230">
        <f t="shared" si="53"/>
        <v>6</v>
      </c>
      <c r="R198" s="230">
        <f t="shared" si="54"/>
        <v>266</v>
      </c>
      <c r="T198">
        <v>507</v>
      </c>
      <c r="U198">
        <v>9897</v>
      </c>
      <c r="V198" t="s">
        <v>415</v>
      </c>
      <c r="W198">
        <v>4195.1639999999998</v>
      </c>
      <c r="X198">
        <v>1466.664</v>
      </c>
      <c r="Y198">
        <v>2.86</v>
      </c>
      <c r="Z198">
        <v>8.7129999999999992</v>
      </c>
      <c r="AA198">
        <v>225.54982999999999</v>
      </c>
      <c r="AB198">
        <v>0.23716799999999999</v>
      </c>
      <c r="AC198">
        <v>68.517058000000006</v>
      </c>
      <c r="AD198" s="1">
        <v>675</v>
      </c>
      <c r="AE198">
        <v>6</v>
      </c>
      <c r="AF198">
        <v>266</v>
      </c>
      <c r="AG198">
        <v>64</v>
      </c>
      <c r="AH198">
        <v>18.599720999999999</v>
      </c>
      <c r="AI198">
        <v>44</v>
      </c>
      <c r="AJ198">
        <v>0</v>
      </c>
      <c r="AK198">
        <v>4</v>
      </c>
      <c r="AL198">
        <v>112</v>
      </c>
      <c r="AM198">
        <v>1.0592592592592591</v>
      </c>
      <c r="AN198" t="s">
        <v>71</v>
      </c>
      <c r="AO198">
        <v>4195.1639999999998</v>
      </c>
      <c r="AP198" t="s">
        <v>1064</v>
      </c>
      <c r="AQ198" t="s">
        <v>117</v>
      </c>
      <c r="AR198" t="s">
        <v>120</v>
      </c>
      <c r="AS198" t="s">
        <v>117</v>
      </c>
      <c r="AT198" t="s">
        <v>120</v>
      </c>
      <c r="AU198" t="s">
        <v>223</v>
      </c>
      <c r="AV198" t="s">
        <v>415</v>
      </c>
      <c r="AW198" t="s">
        <v>71</v>
      </c>
      <c r="AX198">
        <v>9897</v>
      </c>
      <c r="AY198" t="s">
        <v>675</v>
      </c>
      <c r="AZ198">
        <v>8</v>
      </c>
      <c r="BA198" t="s">
        <v>722</v>
      </c>
      <c r="BB198">
        <v>1</v>
      </c>
      <c r="BC198">
        <v>1</v>
      </c>
      <c r="BE198" t="s">
        <v>71</v>
      </c>
      <c r="BF198">
        <v>0</v>
      </c>
      <c r="BG198" t="s">
        <v>576</v>
      </c>
      <c r="BI198" t="s">
        <v>117</v>
      </c>
      <c r="BJ198" t="s">
        <v>415</v>
      </c>
      <c r="BK198" t="s">
        <v>71</v>
      </c>
      <c r="BL198">
        <v>1.0592592592592591</v>
      </c>
      <c r="BM198">
        <v>9897</v>
      </c>
      <c r="BN198" t="s">
        <v>120</v>
      </c>
      <c r="BO198" t="s">
        <v>223</v>
      </c>
      <c r="BP198">
        <v>1</v>
      </c>
      <c r="BQ198">
        <v>4195.1639999999998</v>
      </c>
      <c r="BR198">
        <v>1.0515104356318956E-3</v>
      </c>
      <c r="BS198">
        <v>0.30377791905229995</v>
      </c>
      <c r="BT198">
        <v>0.16089955005334716</v>
      </c>
      <c r="BU198">
        <v>8.7129999999999992</v>
      </c>
      <c r="BV198">
        <v>0.14302182226964191</v>
      </c>
      <c r="BW198">
        <v>6.3406341206207912</v>
      </c>
      <c r="BX198">
        <v>4</v>
      </c>
      <c r="BY198">
        <v>6</v>
      </c>
      <c r="BZ198">
        <v>266</v>
      </c>
    </row>
    <row r="199" spans="1:78" ht="16.5">
      <c r="A199" s="125" t="str">
        <f t="shared" ref="A199:A257" si="55">BI199</f>
        <v>동화운수</v>
      </c>
      <c r="B199" s="126" t="str">
        <f t="shared" ref="B199:B257" si="56">IF(BJ199="NULL", E199, BJ199)</f>
        <v>정기운</v>
      </c>
      <c r="C199" s="127" t="str">
        <f t="shared" ref="C199:C257" si="57">BK199</f>
        <v>D</v>
      </c>
      <c r="D199" s="128">
        <f t="shared" ref="D199:D257" si="58">BL199</f>
        <v>0.83050882949006022</v>
      </c>
      <c r="E199" s="129">
        <f t="shared" ref="E199:E257" si="59">U199</f>
        <v>2973</v>
      </c>
      <c r="F199" s="130" t="str">
        <f t="shared" ref="F199:F257" si="60">BN199</f>
        <v>급행95</v>
      </c>
      <c r="G199" s="131" t="str">
        <f t="shared" ref="G199:G257" si="61">BO199</f>
        <v>70바1909</v>
      </c>
      <c r="H199" s="132">
        <f t="shared" ref="H199:H257" si="62">BP199</f>
        <v>2</v>
      </c>
      <c r="I199" s="133">
        <f t="shared" ref="I199:I257" si="63">BQ199</f>
        <v>2590.14</v>
      </c>
      <c r="J199" s="134">
        <f t="shared" ref="J199:J257" si="64">AB199/AA199</f>
        <v>1.4122847767173947E-2</v>
      </c>
      <c r="K199" s="134">
        <f t="shared" ref="K199:K257" si="65">AC199/AA199</f>
        <v>0.38424018948570748</v>
      </c>
      <c r="L199" s="134">
        <f t="shared" ref="L199:L257" si="66">AD199/I199</f>
        <v>0.2293312330607612</v>
      </c>
      <c r="M199" s="135">
        <f t="shared" ref="M199:M257" si="67">Z199</f>
        <v>14.058999999999999</v>
      </c>
      <c r="N199" s="136">
        <f t="shared" ref="N199:N257" si="68">BV199</f>
        <v>0.11582385508119253</v>
      </c>
      <c r="O199" s="136">
        <f t="shared" ref="O199:O257" si="69">BW199</f>
        <v>1.1196305991181945</v>
      </c>
      <c r="P199" s="227">
        <f t="shared" ref="P199:P257" si="70">AK199</f>
        <v>1</v>
      </c>
      <c r="Q199" s="228">
        <f t="shared" ref="Q199:Q257" si="71">AE199</f>
        <v>3</v>
      </c>
      <c r="R199" s="228">
        <f t="shared" ref="R199:R257" si="72">AF199</f>
        <v>29</v>
      </c>
      <c r="T199">
        <v>507</v>
      </c>
      <c r="U199">
        <v>2973</v>
      </c>
      <c r="V199" t="s">
        <v>416</v>
      </c>
      <c r="W199">
        <v>2590.14</v>
      </c>
      <c r="X199">
        <v>1203.1659999999999</v>
      </c>
      <c r="Y199">
        <v>2.153</v>
      </c>
      <c r="Z199">
        <v>14.058999999999999</v>
      </c>
      <c r="AA199">
        <v>159.76466199999999</v>
      </c>
      <c r="AB199">
        <v>2.256332</v>
      </c>
      <c r="AC199">
        <v>61.388004000000002</v>
      </c>
      <c r="AD199" s="1">
        <v>594</v>
      </c>
      <c r="AE199">
        <v>3</v>
      </c>
      <c r="AF199">
        <v>29</v>
      </c>
      <c r="AG199">
        <v>66</v>
      </c>
      <c r="AH199">
        <v>16.212219999999999</v>
      </c>
      <c r="AI199">
        <v>414.2</v>
      </c>
      <c r="AJ199">
        <v>0</v>
      </c>
      <c r="AK199">
        <v>1</v>
      </c>
      <c r="AL199">
        <v>140</v>
      </c>
      <c r="AM199">
        <v>0.83050882949006022</v>
      </c>
      <c r="AN199" t="s">
        <v>67</v>
      </c>
      <c r="AO199">
        <v>2490.6379999999999</v>
      </c>
      <c r="AP199" t="s">
        <v>1065</v>
      </c>
      <c r="AQ199" t="s">
        <v>117</v>
      </c>
      <c r="AR199" t="s">
        <v>122</v>
      </c>
      <c r="AS199" t="s">
        <v>117</v>
      </c>
      <c r="AT199" t="s">
        <v>122</v>
      </c>
      <c r="AU199" t="s">
        <v>275</v>
      </c>
      <c r="AV199" t="s">
        <v>416</v>
      </c>
      <c r="AW199" t="s">
        <v>67</v>
      </c>
      <c r="AX199">
        <v>2973</v>
      </c>
      <c r="AY199" t="s">
        <v>730</v>
      </c>
      <c r="AZ199">
        <v>2</v>
      </c>
      <c r="BA199" t="s">
        <v>537</v>
      </c>
      <c r="BB199">
        <v>2</v>
      </c>
      <c r="BC199">
        <v>1</v>
      </c>
      <c r="BE199" t="s">
        <v>67</v>
      </c>
      <c r="BF199">
        <v>0</v>
      </c>
      <c r="BG199" t="s">
        <v>576</v>
      </c>
      <c r="BI199" t="s">
        <v>117</v>
      </c>
      <c r="BJ199" t="s">
        <v>416</v>
      </c>
      <c r="BK199" t="s">
        <v>67</v>
      </c>
      <c r="BL199">
        <v>0.83050882949006022</v>
      </c>
      <c r="BM199">
        <v>2973</v>
      </c>
      <c r="BN199" t="s">
        <v>122</v>
      </c>
      <c r="BO199" t="s">
        <v>275</v>
      </c>
      <c r="BP199">
        <v>2</v>
      </c>
      <c r="BQ199">
        <v>2590.14</v>
      </c>
      <c r="BR199">
        <v>1.4122847767173947E-2</v>
      </c>
      <c r="BS199">
        <v>0.38424018948570748</v>
      </c>
      <c r="BT199">
        <v>0.2293312330607612</v>
      </c>
      <c r="BU199">
        <v>14.058999999999999</v>
      </c>
      <c r="BV199">
        <v>0.11582385508119253</v>
      </c>
      <c r="BW199">
        <v>1.1196305991181945</v>
      </c>
      <c r="BX199">
        <v>1</v>
      </c>
      <c r="BY199">
        <v>3</v>
      </c>
      <c r="BZ199">
        <v>29</v>
      </c>
    </row>
    <row r="200" spans="1:78" ht="16.5">
      <c r="A200" s="108" t="str">
        <f t="shared" si="55"/>
        <v>동화운수</v>
      </c>
      <c r="B200" s="109" t="str">
        <f t="shared" si="56"/>
        <v>정대석</v>
      </c>
      <c r="C200" s="110" t="str">
        <f t="shared" si="57"/>
        <v>D</v>
      </c>
      <c r="D200" s="111">
        <f t="shared" si="58"/>
        <v>0.8401966823842254</v>
      </c>
      <c r="E200" s="112">
        <f t="shared" si="59"/>
        <v>8144</v>
      </c>
      <c r="F200" s="113" t="str">
        <f t="shared" si="60"/>
        <v>10</v>
      </c>
      <c r="G200" s="114" t="str">
        <f t="shared" si="61"/>
        <v>70바1929</v>
      </c>
      <c r="H200" s="115">
        <f t="shared" si="62"/>
        <v>3</v>
      </c>
      <c r="I200" s="116">
        <f t="shared" si="63"/>
        <v>6431.6050000000005</v>
      </c>
      <c r="J200" s="117">
        <f t="shared" si="64"/>
        <v>9.3547759964420617E-3</v>
      </c>
      <c r="K200" s="117">
        <f t="shared" si="65"/>
        <v>0.35505737753913152</v>
      </c>
      <c r="L200" s="117">
        <f t="shared" si="66"/>
        <v>0.24286317334475607</v>
      </c>
      <c r="M200" s="118">
        <f t="shared" si="67"/>
        <v>13.717000000000001</v>
      </c>
      <c r="N200" s="119">
        <f t="shared" si="68"/>
        <v>0.83960380029557158</v>
      </c>
      <c r="O200" s="119">
        <f t="shared" si="69"/>
        <v>7.820753917568009</v>
      </c>
      <c r="P200" s="229">
        <f t="shared" si="70"/>
        <v>2</v>
      </c>
      <c r="Q200" s="230">
        <f t="shared" si="71"/>
        <v>54</v>
      </c>
      <c r="R200" s="230">
        <f t="shared" si="72"/>
        <v>503</v>
      </c>
      <c r="T200">
        <v>507</v>
      </c>
      <c r="U200">
        <v>8144</v>
      </c>
      <c r="V200" t="s">
        <v>417</v>
      </c>
      <c r="W200">
        <v>6431.6049999999996</v>
      </c>
      <c r="X200">
        <v>2955.14</v>
      </c>
      <c r="Y200">
        <v>2.1760000000000002</v>
      </c>
      <c r="Z200">
        <v>13.717000000000001</v>
      </c>
      <c r="AA200">
        <v>416.20066600000001</v>
      </c>
      <c r="AB200">
        <v>3.8934639999999998</v>
      </c>
      <c r="AC200">
        <v>147.77511699999999</v>
      </c>
      <c r="AD200" s="1">
        <v>1562</v>
      </c>
      <c r="AE200">
        <v>54</v>
      </c>
      <c r="AF200">
        <v>503</v>
      </c>
      <c r="AG200">
        <v>71</v>
      </c>
      <c r="AH200">
        <v>15.453134</v>
      </c>
      <c r="AI200">
        <v>559.20000000000005</v>
      </c>
      <c r="AJ200">
        <v>0</v>
      </c>
      <c r="AK200">
        <v>2</v>
      </c>
      <c r="AL200">
        <v>56</v>
      </c>
      <c r="AM200">
        <v>0.8401966823842254</v>
      </c>
      <c r="AN200" t="s">
        <v>67</v>
      </c>
      <c r="AO200">
        <v>6227.5240000000003</v>
      </c>
      <c r="AP200" t="s">
        <v>1066</v>
      </c>
      <c r="AQ200" t="s">
        <v>117</v>
      </c>
      <c r="AR200" t="s">
        <v>118</v>
      </c>
      <c r="AS200" t="s">
        <v>117</v>
      </c>
      <c r="AT200" t="s">
        <v>118</v>
      </c>
      <c r="AU200" t="s">
        <v>181</v>
      </c>
      <c r="AV200" t="s">
        <v>417</v>
      </c>
      <c r="AW200" t="s">
        <v>67</v>
      </c>
      <c r="AX200">
        <v>8144</v>
      </c>
      <c r="AY200" t="s">
        <v>655</v>
      </c>
      <c r="AZ200">
        <v>2</v>
      </c>
      <c r="BA200" t="s">
        <v>746</v>
      </c>
      <c r="BB200">
        <v>3</v>
      </c>
      <c r="BC200">
        <v>1</v>
      </c>
      <c r="BE200" t="s">
        <v>70</v>
      </c>
      <c r="BF200">
        <v>1</v>
      </c>
      <c r="BG200" t="s">
        <v>575</v>
      </c>
      <c r="BI200" t="s">
        <v>117</v>
      </c>
      <c r="BJ200" t="s">
        <v>417</v>
      </c>
      <c r="BK200" t="s">
        <v>67</v>
      </c>
      <c r="BL200">
        <v>0.8401966823842254</v>
      </c>
      <c r="BM200">
        <v>8144</v>
      </c>
      <c r="BN200" t="s">
        <v>118</v>
      </c>
      <c r="BO200" t="s">
        <v>181</v>
      </c>
      <c r="BP200">
        <v>3</v>
      </c>
      <c r="BQ200">
        <v>6431.6050000000005</v>
      </c>
      <c r="BR200">
        <v>9.3547759964420617E-3</v>
      </c>
      <c r="BS200">
        <v>0.35505737753913152</v>
      </c>
      <c r="BT200">
        <v>0.2428631733447561</v>
      </c>
      <c r="BU200">
        <v>13.717000000000001</v>
      </c>
      <c r="BV200">
        <v>0.83960380029557158</v>
      </c>
      <c r="BW200">
        <v>7.820753917568009</v>
      </c>
      <c r="BX200">
        <v>2</v>
      </c>
      <c r="BY200">
        <v>54</v>
      </c>
      <c r="BZ200">
        <v>503</v>
      </c>
    </row>
    <row r="201" spans="1:78" ht="16.5">
      <c r="A201" s="125" t="str">
        <f t="shared" si="55"/>
        <v>동화운수</v>
      </c>
      <c r="B201" s="126" t="str">
        <f t="shared" si="56"/>
        <v>정대준</v>
      </c>
      <c r="C201" s="127" t="str">
        <f t="shared" si="57"/>
        <v>C</v>
      </c>
      <c r="D201" s="128">
        <f t="shared" si="58"/>
        <v>0.87626947721297854</v>
      </c>
      <c r="E201" s="129">
        <f t="shared" si="59"/>
        <v>9007</v>
      </c>
      <c r="F201" s="130" t="str">
        <f t="shared" si="60"/>
        <v>45</v>
      </c>
      <c r="G201" s="131" t="str">
        <f t="shared" si="61"/>
        <v>70바1855</v>
      </c>
      <c r="H201" s="132">
        <f t="shared" si="62"/>
        <v>3</v>
      </c>
      <c r="I201" s="133">
        <f t="shared" si="63"/>
        <v>2750.9110000000001</v>
      </c>
      <c r="J201" s="134">
        <f t="shared" si="64"/>
        <v>9.2736706096263836E-3</v>
      </c>
      <c r="K201" s="134">
        <f t="shared" si="65"/>
        <v>0.3400775520145784</v>
      </c>
      <c r="L201" s="134">
        <f t="shared" si="66"/>
        <v>0.3111696452556989</v>
      </c>
      <c r="M201" s="135">
        <f t="shared" si="67"/>
        <v>15.709</v>
      </c>
      <c r="N201" s="136">
        <f t="shared" si="68"/>
        <v>3.6351594071927444E-2</v>
      </c>
      <c r="O201" s="136">
        <f t="shared" si="69"/>
        <v>3.8532689716243089</v>
      </c>
      <c r="P201" s="227">
        <f t="shared" si="70"/>
        <v>0</v>
      </c>
      <c r="Q201" s="228">
        <f t="shared" si="71"/>
        <v>1</v>
      </c>
      <c r="R201" s="228">
        <f t="shared" si="72"/>
        <v>106</v>
      </c>
      <c r="T201">
        <v>507</v>
      </c>
      <c r="U201">
        <v>9007</v>
      </c>
      <c r="V201" t="s">
        <v>418</v>
      </c>
      <c r="W201">
        <v>2750.9110000000001</v>
      </c>
      <c r="X201">
        <v>1351.2070000000001</v>
      </c>
      <c r="Y201">
        <v>2.036</v>
      </c>
      <c r="Z201">
        <v>15.709</v>
      </c>
      <c r="AA201">
        <v>163.660223</v>
      </c>
      <c r="AB201">
        <v>1.5177309999999999</v>
      </c>
      <c r="AC201">
        <v>55.657167999999999</v>
      </c>
      <c r="AD201" s="1">
        <v>856</v>
      </c>
      <c r="AE201">
        <v>1</v>
      </c>
      <c r="AF201">
        <v>106</v>
      </c>
      <c r="AG201">
        <v>74</v>
      </c>
      <c r="AH201">
        <v>16.808671</v>
      </c>
      <c r="AI201">
        <v>258</v>
      </c>
      <c r="AJ201">
        <v>0</v>
      </c>
      <c r="AK201">
        <v>0</v>
      </c>
      <c r="AL201">
        <v>0</v>
      </c>
      <c r="AM201">
        <v>0.87626947721297854</v>
      </c>
      <c r="AN201" t="s">
        <v>69</v>
      </c>
      <c r="AO201">
        <v>2503.6640000000002</v>
      </c>
      <c r="AP201" t="s">
        <v>1067</v>
      </c>
      <c r="AQ201" t="s">
        <v>117</v>
      </c>
      <c r="AR201" t="s">
        <v>121</v>
      </c>
      <c r="AS201" t="s">
        <v>117</v>
      </c>
      <c r="AT201" t="s">
        <v>121</v>
      </c>
      <c r="AU201" t="s">
        <v>250</v>
      </c>
      <c r="AV201" t="s">
        <v>418</v>
      </c>
      <c r="AW201" t="s">
        <v>69</v>
      </c>
      <c r="AX201">
        <v>9007</v>
      </c>
      <c r="AY201" t="s">
        <v>647</v>
      </c>
      <c r="AZ201">
        <v>11</v>
      </c>
      <c r="BA201" t="s">
        <v>620</v>
      </c>
      <c r="BB201">
        <v>3</v>
      </c>
      <c r="BC201">
        <v>1</v>
      </c>
      <c r="BE201" t="s">
        <v>69</v>
      </c>
      <c r="BF201">
        <v>0</v>
      </c>
      <c r="BG201" t="s">
        <v>576</v>
      </c>
      <c r="BI201" t="s">
        <v>117</v>
      </c>
      <c r="BJ201" t="s">
        <v>418</v>
      </c>
      <c r="BK201" t="s">
        <v>69</v>
      </c>
      <c r="BL201">
        <v>0.87626947721297854</v>
      </c>
      <c r="BM201">
        <v>9007</v>
      </c>
      <c r="BN201" t="s">
        <v>121</v>
      </c>
      <c r="BO201" t="s">
        <v>250</v>
      </c>
      <c r="BP201">
        <v>3</v>
      </c>
      <c r="BQ201">
        <v>2750.9110000000001</v>
      </c>
      <c r="BR201">
        <v>9.2736706096263836E-3</v>
      </c>
      <c r="BS201">
        <v>0.3400775520145784</v>
      </c>
      <c r="BT201">
        <v>0.3111696452556989</v>
      </c>
      <c r="BU201">
        <v>15.709</v>
      </c>
      <c r="BV201">
        <v>3.6351594071927444E-2</v>
      </c>
      <c r="BW201">
        <v>3.8532689716243089</v>
      </c>
      <c r="BX201">
        <v>0</v>
      </c>
      <c r="BY201">
        <v>1</v>
      </c>
      <c r="BZ201">
        <v>106</v>
      </c>
    </row>
    <row r="202" spans="1:78" ht="16.5">
      <c r="A202" s="108" t="str">
        <f t="shared" si="55"/>
        <v>동화운수</v>
      </c>
      <c r="B202" s="109" t="str">
        <f t="shared" si="56"/>
        <v>정배성</v>
      </c>
      <c r="C202" s="110" t="str">
        <f t="shared" si="57"/>
        <v>D</v>
      </c>
      <c r="D202" s="111">
        <f t="shared" si="58"/>
        <v>0.8092307692307692</v>
      </c>
      <c r="E202" s="112">
        <f t="shared" si="59"/>
        <v>8441</v>
      </c>
      <c r="F202" s="113" t="str">
        <f t="shared" si="60"/>
        <v>45</v>
      </c>
      <c r="G202" s="114" t="str">
        <f t="shared" si="61"/>
        <v>70바1886</v>
      </c>
      <c r="H202" s="115">
        <f t="shared" si="62"/>
        <v>1</v>
      </c>
      <c r="I202" s="116">
        <f t="shared" si="63"/>
        <v>2585.011</v>
      </c>
      <c r="J202" s="117">
        <f t="shared" si="64"/>
        <v>4.8154976934952258E-3</v>
      </c>
      <c r="K202" s="117">
        <f t="shared" si="65"/>
        <v>0.35725851143911758</v>
      </c>
      <c r="L202" s="117">
        <f t="shared" si="66"/>
        <v>0.15009607309214545</v>
      </c>
      <c r="M202" s="118">
        <f t="shared" si="67"/>
        <v>12.760999999999999</v>
      </c>
      <c r="N202" s="119">
        <f t="shared" si="68"/>
        <v>0.11605366476196813</v>
      </c>
      <c r="O202" s="119">
        <f t="shared" si="69"/>
        <v>6.1121596774636551</v>
      </c>
      <c r="P202" s="229">
        <f t="shared" si="70"/>
        <v>2</v>
      </c>
      <c r="Q202" s="230">
        <f t="shared" si="71"/>
        <v>3</v>
      </c>
      <c r="R202" s="230">
        <f t="shared" si="72"/>
        <v>158</v>
      </c>
      <c r="T202">
        <v>507</v>
      </c>
      <c r="U202">
        <v>8441</v>
      </c>
      <c r="V202" t="s">
        <v>419</v>
      </c>
      <c r="W202">
        <v>2585.011</v>
      </c>
      <c r="X202">
        <v>1228.5920000000001</v>
      </c>
      <c r="Y202">
        <v>2.1040000000000001</v>
      </c>
      <c r="Z202">
        <v>12.760999999999999</v>
      </c>
      <c r="AA202">
        <v>163.75773599999999</v>
      </c>
      <c r="AB202">
        <v>0.78857500000000003</v>
      </c>
      <c r="AC202">
        <v>58.503844999999998</v>
      </c>
      <c r="AD202" s="1">
        <v>388</v>
      </c>
      <c r="AE202">
        <v>3</v>
      </c>
      <c r="AF202">
        <v>158</v>
      </c>
      <c r="AG202">
        <v>69</v>
      </c>
      <c r="AH202">
        <v>15.78558</v>
      </c>
      <c r="AI202">
        <v>294.5</v>
      </c>
      <c r="AJ202">
        <v>0</v>
      </c>
      <c r="AK202">
        <v>2</v>
      </c>
      <c r="AL202">
        <v>2386</v>
      </c>
      <c r="AM202">
        <v>0.8092307692307692</v>
      </c>
      <c r="AN202" t="s">
        <v>67</v>
      </c>
      <c r="AO202">
        <v>2585.011</v>
      </c>
      <c r="AP202" t="s">
        <v>1068</v>
      </c>
      <c r="AQ202" t="s">
        <v>117</v>
      </c>
      <c r="AR202" t="s">
        <v>121</v>
      </c>
      <c r="AS202" t="s">
        <v>117</v>
      </c>
      <c r="AT202" t="s">
        <v>121</v>
      </c>
      <c r="AU202" t="s">
        <v>255</v>
      </c>
      <c r="AV202" t="s">
        <v>419</v>
      </c>
      <c r="AW202" t="s">
        <v>67</v>
      </c>
      <c r="AX202">
        <v>8441</v>
      </c>
      <c r="AY202" t="s">
        <v>672</v>
      </c>
      <c r="AZ202">
        <v>12</v>
      </c>
      <c r="BA202" t="s">
        <v>531</v>
      </c>
      <c r="BB202">
        <v>1</v>
      </c>
      <c r="BC202">
        <v>1</v>
      </c>
      <c r="BE202" t="s">
        <v>67</v>
      </c>
      <c r="BF202">
        <v>0</v>
      </c>
      <c r="BG202" t="s">
        <v>576</v>
      </c>
      <c r="BI202" t="s">
        <v>117</v>
      </c>
      <c r="BJ202" t="s">
        <v>419</v>
      </c>
      <c r="BK202" t="s">
        <v>67</v>
      </c>
      <c r="BL202">
        <v>0.8092307692307692</v>
      </c>
      <c r="BM202">
        <v>8441</v>
      </c>
      <c r="BN202" t="s">
        <v>121</v>
      </c>
      <c r="BO202" t="s">
        <v>255</v>
      </c>
      <c r="BP202">
        <v>1</v>
      </c>
      <c r="BQ202">
        <v>2585.011</v>
      </c>
      <c r="BR202">
        <v>4.8154976934952258E-3</v>
      </c>
      <c r="BS202">
        <v>0.35725851143911758</v>
      </c>
      <c r="BT202">
        <v>0.15009607309214545</v>
      </c>
      <c r="BU202">
        <v>12.760999999999999</v>
      </c>
      <c r="BV202">
        <v>0.11605366476196813</v>
      </c>
      <c r="BW202">
        <v>6.1121596774636551</v>
      </c>
      <c r="BX202">
        <v>2</v>
      </c>
      <c r="BY202">
        <v>3</v>
      </c>
      <c r="BZ202">
        <v>158</v>
      </c>
    </row>
    <row r="203" spans="1:78" ht="16.5">
      <c r="A203" s="125" t="str">
        <f t="shared" si="55"/>
        <v>동화운수</v>
      </c>
      <c r="B203" s="126" t="str">
        <f t="shared" si="56"/>
        <v>정삼채</v>
      </c>
      <c r="C203" s="127" t="str">
        <f t="shared" si="57"/>
        <v>C</v>
      </c>
      <c r="D203" s="128">
        <f t="shared" si="58"/>
        <v>0.8972</v>
      </c>
      <c r="E203" s="129">
        <f t="shared" si="59"/>
        <v>8593</v>
      </c>
      <c r="F203" s="130" t="str">
        <f t="shared" si="60"/>
        <v>45</v>
      </c>
      <c r="G203" s="131" t="str">
        <f t="shared" si="61"/>
        <v>70바1852</v>
      </c>
      <c r="H203" s="132">
        <f t="shared" si="62"/>
        <v>1</v>
      </c>
      <c r="I203" s="133">
        <f t="shared" si="63"/>
        <v>2871.7089999999998</v>
      </c>
      <c r="J203" s="134">
        <f t="shared" si="64"/>
        <v>8.9934292309485041E-3</v>
      </c>
      <c r="K203" s="134">
        <f t="shared" si="65"/>
        <v>0.3108742664961352</v>
      </c>
      <c r="L203" s="134">
        <f t="shared" si="66"/>
        <v>0.11491415042401582</v>
      </c>
      <c r="M203" s="135">
        <f t="shared" si="67"/>
        <v>10.422000000000001</v>
      </c>
      <c r="N203" s="136">
        <f t="shared" si="68"/>
        <v>6.9644939650918669E-2</v>
      </c>
      <c r="O203" s="136">
        <f t="shared" si="69"/>
        <v>4.8751457755643068</v>
      </c>
      <c r="P203" s="227">
        <f t="shared" si="70"/>
        <v>6</v>
      </c>
      <c r="Q203" s="228">
        <f t="shared" si="71"/>
        <v>2</v>
      </c>
      <c r="R203" s="228">
        <f t="shared" si="72"/>
        <v>140</v>
      </c>
      <c r="T203">
        <v>507</v>
      </c>
      <c r="U203">
        <v>8593</v>
      </c>
      <c r="V203" t="s">
        <v>420</v>
      </c>
      <c r="W203">
        <v>2871.7089999999998</v>
      </c>
      <c r="X203">
        <v>1280.027</v>
      </c>
      <c r="Y203">
        <v>2.2429999999999999</v>
      </c>
      <c r="Z203">
        <v>10.422000000000001</v>
      </c>
      <c r="AA203">
        <v>181.484388</v>
      </c>
      <c r="AB203">
        <v>1.6321669999999999</v>
      </c>
      <c r="AC203">
        <v>56.418826000000003</v>
      </c>
      <c r="AD203" s="1">
        <v>330</v>
      </c>
      <c r="AE203">
        <v>2</v>
      </c>
      <c r="AF203">
        <v>140</v>
      </c>
      <c r="AG203">
        <v>67</v>
      </c>
      <c r="AH203">
        <v>15.823449</v>
      </c>
      <c r="AI203">
        <v>77.900000000000006</v>
      </c>
      <c r="AJ203">
        <v>0</v>
      </c>
      <c r="AK203">
        <v>6</v>
      </c>
      <c r="AL203">
        <v>1698</v>
      </c>
      <c r="AM203">
        <v>0.8972</v>
      </c>
      <c r="AN203" t="s">
        <v>69</v>
      </c>
      <c r="AO203">
        <v>2871.7089999999998</v>
      </c>
      <c r="AP203" t="s">
        <v>1069</v>
      </c>
      <c r="AQ203" t="s">
        <v>117</v>
      </c>
      <c r="AR203" t="s">
        <v>121</v>
      </c>
      <c r="AS203" t="s">
        <v>117</v>
      </c>
      <c r="AT203" t="s">
        <v>121</v>
      </c>
      <c r="AU203" t="s">
        <v>249</v>
      </c>
      <c r="AV203" t="s">
        <v>420</v>
      </c>
      <c r="AW203" t="s">
        <v>69</v>
      </c>
      <c r="AX203">
        <v>8593</v>
      </c>
      <c r="AY203" t="s">
        <v>647</v>
      </c>
      <c r="AZ203">
        <v>1</v>
      </c>
      <c r="BA203" t="s">
        <v>246</v>
      </c>
      <c r="BB203">
        <v>1</v>
      </c>
      <c r="BC203">
        <v>1</v>
      </c>
      <c r="BE203" t="s">
        <v>69</v>
      </c>
      <c r="BF203">
        <v>0</v>
      </c>
      <c r="BG203" t="s">
        <v>576</v>
      </c>
      <c r="BI203" t="s">
        <v>117</v>
      </c>
      <c r="BJ203" t="s">
        <v>420</v>
      </c>
      <c r="BK203" t="s">
        <v>69</v>
      </c>
      <c r="BL203">
        <v>0.8972</v>
      </c>
      <c r="BM203">
        <v>8593</v>
      </c>
      <c r="BN203" t="s">
        <v>121</v>
      </c>
      <c r="BO203" t="s">
        <v>249</v>
      </c>
      <c r="BP203">
        <v>1</v>
      </c>
      <c r="BQ203">
        <v>2871.7089999999998</v>
      </c>
      <c r="BR203">
        <v>8.9934292309485041E-3</v>
      </c>
      <c r="BS203">
        <v>0.3108742664961352</v>
      </c>
      <c r="BT203">
        <v>0.11491415042401582</v>
      </c>
      <c r="BU203">
        <v>10.422000000000001</v>
      </c>
      <c r="BV203">
        <v>6.9644939650918669E-2</v>
      </c>
      <c r="BW203">
        <v>4.8751457755643068</v>
      </c>
      <c r="BX203">
        <v>6</v>
      </c>
      <c r="BY203">
        <v>2</v>
      </c>
      <c r="BZ203">
        <v>140</v>
      </c>
    </row>
    <row r="204" spans="1:78" ht="16.5">
      <c r="A204" s="108" t="str">
        <f t="shared" si="55"/>
        <v>동화운수</v>
      </c>
      <c r="B204" s="109" t="str">
        <f t="shared" si="56"/>
        <v>정성훈</v>
      </c>
      <c r="C204" s="110" t="str">
        <f t="shared" si="57"/>
        <v>F</v>
      </c>
      <c r="D204" s="111">
        <f t="shared" si="58"/>
        <v>0.79745560518010961</v>
      </c>
      <c r="E204" s="112">
        <f t="shared" si="59"/>
        <v>5343</v>
      </c>
      <c r="F204" s="113" t="str">
        <f t="shared" si="60"/>
        <v>45</v>
      </c>
      <c r="G204" s="114" t="str">
        <f t="shared" si="61"/>
        <v>70바1858</v>
      </c>
      <c r="H204" s="115">
        <f t="shared" si="62"/>
        <v>2</v>
      </c>
      <c r="I204" s="116">
        <f t="shared" si="63"/>
        <v>2743.1020000000003</v>
      </c>
      <c r="J204" s="117">
        <f t="shared" si="64"/>
        <v>1.2017828770489632E-2</v>
      </c>
      <c r="K204" s="117">
        <f t="shared" si="65"/>
        <v>0.35437588719940194</v>
      </c>
      <c r="L204" s="117">
        <f t="shared" si="66"/>
        <v>0.25992471297093578</v>
      </c>
      <c r="M204" s="118">
        <f t="shared" si="67"/>
        <v>14.289</v>
      </c>
      <c r="N204" s="119">
        <f t="shared" si="68"/>
        <v>0.10936523687416654</v>
      </c>
      <c r="O204" s="119">
        <f t="shared" si="69"/>
        <v>34.66878008911079</v>
      </c>
      <c r="P204" s="229">
        <f t="shared" si="70"/>
        <v>2</v>
      </c>
      <c r="Q204" s="230">
        <f t="shared" si="71"/>
        <v>3</v>
      </c>
      <c r="R204" s="230">
        <f t="shared" si="72"/>
        <v>951</v>
      </c>
      <c r="T204">
        <v>507</v>
      </c>
      <c r="U204">
        <v>5343</v>
      </c>
      <c r="V204" t="s">
        <v>421</v>
      </c>
      <c r="W204">
        <v>2743.1019999999999</v>
      </c>
      <c r="X204">
        <v>1328.2719999999999</v>
      </c>
      <c r="Y204">
        <v>2.0649999999999999</v>
      </c>
      <c r="Z204">
        <v>14.289</v>
      </c>
      <c r="AA204">
        <v>159.92106699999999</v>
      </c>
      <c r="AB204">
        <v>1.9219040000000001</v>
      </c>
      <c r="AC204">
        <v>56.672170000000001</v>
      </c>
      <c r="AD204" s="1">
        <v>713</v>
      </c>
      <c r="AE204">
        <v>3</v>
      </c>
      <c r="AF204">
        <v>951</v>
      </c>
      <c r="AG204">
        <v>74</v>
      </c>
      <c r="AH204">
        <v>17.152849</v>
      </c>
      <c r="AI204">
        <v>1780.8</v>
      </c>
      <c r="AJ204">
        <v>0</v>
      </c>
      <c r="AK204">
        <v>2</v>
      </c>
      <c r="AL204">
        <v>1135</v>
      </c>
      <c r="AM204">
        <v>0.79745560518010961</v>
      </c>
      <c r="AN204" t="s">
        <v>70</v>
      </c>
      <c r="AO204">
        <v>2642.9470000000001</v>
      </c>
      <c r="AP204" t="s">
        <v>1070</v>
      </c>
      <c r="AQ204" t="s">
        <v>117</v>
      </c>
      <c r="AR204" t="s">
        <v>121</v>
      </c>
      <c r="AS204" t="s">
        <v>117</v>
      </c>
      <c r="AT204" t="s">
        <v>121</v>
      </c>
      <c r="AU204" t="s">
        <v>252</v>
      </c>
      <c r="AV204" t="s">
        <v>421</v>
      </c>
      <c r="AW204" t="s">
        <v>70</v>
      </c>
      <c r="AX204">
        <v>5343</v>
      </c>
      <c r="AY204" t="s">
        <v>667</v>
      </c>
      <c r="AZ204">
        <v>2</v>
      </c>
      <c r="BA204" t="s">
        <v>495</v>
      </c>
      <c r="BB204">
        <v>2</v>
      </c>
      <c r="BC204">
        <v>1</v>
      </c>
      <c r="BE204" t="s">
        <v>70</v>
      </c>
      <c r="BF204">
        <v>0</v>
      </c>
      <c r="BG204" t="s">
        <v>576</v>
      </c>
      <c r="BI204" t="s">
        <v>117</v>
      </c>
      <c r="BJ204" t="s">
        <v>421</v>
      </c>
      <c r="BK204" t="s">
        <v>70</v>
      </c>
      <c r="BL204">
        <v>0.79745560518010961</v>
      </c>
      <c r="BM204">
        <v>5343</v>
      </c>
      <c r="BN204" t="s">
        <v>121</v>
      </c>
      <c r="BO204" t="s">
        <v>252</v>
      </c>
      <c r="BP204">
        <v>2</v>
      </c>
      <c r="BQ204">
        <v>2743.1020000000003</v>
      </c>
      <c r="BR204">
        <v>1.2017828770489632E-2</v>
      </c>
      <c r="BS204">
        <v>0.35437588719940194</v>
      </c>
      <c r="BT204">
        <v>0.25992471297093583</v>
      </c>
      <c r="BU204">
        <v>14.289</v>
      </c>
      <c r="BV204">
        <v>0.10936523687416654</v>
      </c>
      <c r="BW204">
        <v>34.66878008911079</v>
      </c>
      <c r="BX204">
        <v>2</v>
      </c>
      <c r="BY204">
        <v>3</v>
      </c>
      <c r="BZ204">
        <v>951</v>
      </c>
    </row>
    <row r="205" spans="1:78" ht="16.5">
      <c r="A205" s="125" t="str">
        <f t="shared" si="55"/>
        <v>동화운수</v>
      </c>
      <c r="B205" s="126" t="str">
        <f t="shared" si="56"/>
        <v>정의운</v>
      </c>
      <c r="C205" s="127" t="str">
        <f t="shared" si="57"/>
        <v>B</v>
      </c>
      <c r="D205" s="128">
        <f t="shared" si="58"/>
        <v>0.93769230769230771</v>
      </c>
      <c r="E205" s="129">
        <f t="shared" si="59"/>
        <v>9488</v>
      </c>
      <c r="F205" s="130" t="str">
        <f t="shared" si="60"/>
        <v>10</v>
      </c>
      <c r="G205" s="131" t="str">
        <f t="shared" si="61"/>
        <v>70바1856</v>
      </c>
      <c r="H205" s="132">
        <f t="shared" si="62"/>
        <v>1</v>
      </c>
      <c r="I205" s="133">
        <f t="shared" si="63"/>
        <v>2631.0239999999999</v>
      </c>
      <c r="J205" s="134">
        <f t="shared" si="64"/>
        <v>2.4006967423721389E-3</v>
      </c>
      <c r="K205" s="134">
        <f t="shared" si="65"/>
        <v>0.33651429174821446</v>
      </c>
      <c r="L205" s="134">
        <f t="shared" si="66"/>
        <v>0.14519061779748113</v>
      </c>
      <c r="M205" s="135">
        <f t="shared" si="67"/>
        <v>9.1270000000000007</v>
      </c>
      <c r="N205" s="136">
        <f t="shared" si="68"/>
        <v>0.114024045390692</v>
      </c>
      <c r="O205" s="136">
        <f t="shared" si="69"/>
        <v>3.4207213617207599</v>
      </c>
      <c r="P205" s="227">
        <f t="shared" si="70"/>
        <v>0</v>
      </c>
      <c r="Q205" s="228">
        <f t="shared" si="71"/>
        <v>3</v>
      </c>
      <c r="R205" s="228">
        <f t="shared" si="72"/>
        <v>90</v>
      </c>
      <c r="T205">
        <v>507</v>
      </c>
      <c r="U205">
        <v>9488</v>
      </c>
      <c r="V205" t="s">
        <v>422</v>
      </c>
      <c r="W205">
        <v>2631.0239999999999</v>
      </c>
      <c r="X205">
        <v>1079.2349999999999</v>
      </c>
      <c r="Y205">
        <v>2.4380000000000002</v>
      </c>
      <c r="Z205">
        <v>9.1270000000000007</v>
      </c>
      <c r="AA205">
        <v>170.066878</v>
      </c>
      <c r="AB205">
        <v>0.408279</v>
      </c>
      <c r="AC205">
        <v>57.229934999999998</v>
      </c>
      <c r="AD205" s="1">
        <v>382</v>
      </c>
      <c r="AE205">
        <v>3</v>
      </c>
      <c r="AF205">
        <v>90</v>
      </c>
      <c r="AG205">
        <v>72</v>
      </c>
      <c r="AH205">
        <v>15.470525</v>
      </c>
      <c r="AI205">
        <v>29</v>
      </c>
      <c r="AJ205">
        <v>0</v>
      </c>
      <c r="AK205">
        <v>0</v>
      </c>
      <c r="AL205">
        <v>0</v>
      </c>
      <c r="AM205">
        <v>0.93769230769230771</v>
      </c>
      <c r="AN205" t="s">
        <v>68</v>
      </c>
      <c r="AO205">
        <v>2631.0239999999999</v>
      </c>
      <c r="AP205" t="s">
        <v>1071</v>
      </c>
      <c r="AQ205" t="s">
        <v>117</v>
      </c>
      <c r="AR205" t="s">
        <v>118</v>
      </c>
      <c r="AS205" t="s">
        <v>117</v>
      </c>
      <c r="AT205" t="s">
        <v>118</v>
      </c>
      <c r="AU205" t="s">
        <v>173</v>
      </c>
      <c r="AV205" t="s">
        <v>422</v>
      </c>
      <c r="AW205" t="s">
        <v>68</v>
      </c>
      <c r="AX205">
        <v>9488</v>
      </c>
      <c r="AY205" t="s">
        <v>654</v>
      </c>
      <c r="AZ205">
        <v>2</v>
      </c>
      <c r="BA205" t="s">
        <v>577</v>
      </c>
      <c r="BB205">
        <v>1</v>
      </c>
      <c r="BC205">
        <v>1</v>
      </c>
      <c r="BE205" t="s">
        <v>68</v>
      </c>
      <c r="BF205">
        <v>0</v>
      </c>
      <c r="BG205" t="s">
        <v>576</v>
      </c>
      <c r="BI205" t="s">
        <v>117</v>
      </c>
      <c r="BJ205" t="s">
        <v>422</v>
      </c>
      <c r="BK205" t="s">
        <v>68</v>
      </c>
      <c r="BL205">
        <v>0.93769230769230771</v>
      </c>
      <c r="BM205">
        <v>9488</v>
      </c>
      <c r="BN205" t="s">
        <v>118</v>
      </c>
      <c r="BO205" t="s">
        <v>173</v>
      </c>
      <c r="BP205">
        <v>1</v>
      </c>
      <c r="BQ205">
        <v>2631.0239999999999</v>
      </c>
      <c r="BR205">
        <v>2.4006967423721389E-3</v>
      </c>
      <c r="BS205">
        <v>0.33651429174821446</v>
      </c>
      <c r="BT205">
        <v>0.14519061779748113</v>
      </c>
      <c r="BU205">
        <v>9.1270000000000007</v>
      </c>
      <c r="BV205">
        <v>0.114024045390692</v>
      </c>
      <c r="BW205">
        <v>3.4207213617207599</v>
      </c>
      <c r="BX205">
        <v>0</v>
      </c>
      <c r="BY205">
        <v>3</v>
      </c>
      <c r="BZ205">
        <v>90</v>
      </c>
    </row>
    <row r="206" spans="1:78" ht="16.5">
      <c r="A206" s="108" t="str">
        <f t="shared" si="55"/>
        <v>동화운수</v>
      </c>
      <c r="B206" s="109" t="str">
        <f t="shared" si="56"/>
        <v>정인철</v>
      </c>
      <c r="C206" s="110" t="str">
        <f t="shared" si="57"/>
        <v>D</v>
      </c>
      <c r="D206" s="111">
        <f t="shared" si="58"/>
        <v>0.84399999999999997</v>
      </c>
      <c r="E206" s="112">
        <f t="shared" si="59"/>
        <v>4805</v>
      </c>
      <c r="F206" s="113" t="str">
        <f t="shared" si="60"/>
        <v>2</v>
      </c>
      <c r="G206" s="114" t="str">
        <f t="shared" si="61"/>
        <v>70바1847</v>
      </c>
      <c r="H206" s="115">
        <f t="shared" si="62"/>
        <v>1</v>
      </c>
      <c r="I206" s="116">
        <f t="shared" si="63"/>
        <v>1280.2380000000001</v>
      </c>
      <c r="J206" s="117">
        <f t="shared" si="64"/>
        <v>8.9290604107496643E-3</v>
      </c>
      <c r="K206" s="117">
        <f t="shared" si="65"/>
        <v>0.36425659553150663</v>
      </c>
      <c r="L206" s="117">
        <f t="shared" si="66"/>
        <v>0.22808259089325578</v>
      </c>
      <c r="M206" s="118">
        <f t="shared" si="67"/>
        <v>11.173</v>
      </c>
      <c r="N206" s="119">
        <f t="shared" si="68"/>
        <v>1.8746514319993626</v>
      </c>
      <c r="O206" s="119">
        <f t="shared" si="69"/>
        <v>15.934537171994581</v>
      </c>
      <c r="P206" s="229">
        <f t="shared" si="70"/>
        <v>2</v>
      </c>
      <c r="Q206" s="230">
        <f t="shared" si="71"/>
        <v>24</v>
      </c>
      <c r="R206" s="230">
        <f t="shared" si="72"/>
        <v>204</v>
      </c>
      <c r="T206">
        <v>507</v>
      </c>
      <c r="U206">
        <v>4805</v>
      </c>
      <c r="V206" t="s">
        <v>423</v>
      </c>
      <c r="W206">
        <v>1280.2380000000001</v>
      </c>
      <c r="X206">
        <v>606.76800000000003</v>
      </c>
      <c r="Y206">
        <v>2.11</v>
      </c>
      <c r="Z206">
        <v>11.173</v>
      </c>
      <c r="AA206">
        <v>86.294409999999999</v>
      </c>
      <c r="AB206">
        <v>0.77052799999999999</v>
      </c>
      <c r="AC206">
        <v>31.433308</v>
      </c>
      <c r="AD206" s="1">
        <v>292</v>
      </c>
      <c r="AE206">
        <v>24</v>
      </c>
      <c r="AF206">
        <v>204</v>
      </c>
      <c r="AG206">
        <v>73</v>
      </c>
      <c r="AH206">
        <v>14.835699999999999</v>
      </c>
      <c r="AI206">
        <v>103.4</v>
      </c>
      <c r="AJ206">
        <v>0</v>
      </c>
      <c r="AK206">
        <v>2</v>
      </c>
      <c r="AL206">
        <v>176</v>
      </c>
      <c r="AM206">
        <v>0.84399999999999997</v>
      </c>
      <c r="AN206" t="s">
        <v>67</v>
      </c>
      <c r="AO206">
        <v>1280.2380000000001</v>
      </c>
      <c r="AP206" t="s">
        <v>1072</v>
      </c>
      <c r="AQ206" t="s">
        <v>117</v>
      </c>
      <c r="AR206" t="s">
        <v>119</v>
      </c>
      <c r="AS206" t="s">
        <v>117</v>
      </c>
      <c r="AT206" t="s">
        <v>119</v>
      </c>
      <c r="AU206" t="s">
        <v>192</v>
      </c>
      <c r="AV206" t="s">
        <v>423</v>
      </c>
      <c r="AW206" t="s">
        <v>67</v>
      </c>
      <c r="AX206">
        <v>4805</v>
      </c>
      <c r="AY206" t="s">
        <v>663</v>
      </c>
      <c r="AZ206">
        <v>3</v>
      </c>
      <c r="BA206" t="s">
        <v>490</v>
      </c>
      <c r="BB206">
        <v>1</v>
      </c>
      <c r="BC206">
        <v>1</v>
      </c>
      <c r="BE206" t="s">
        <v>69</v>
      </c>
      <c r="BF206">
        <v>-1</v>
      </c>
      <c r="BG206" t="s">
        <v>582</v>
      </c>
      <c r="BI206" t="s">
        <v>117</v>
      </c>
      <c r="BJ206" t="s">
        <v>423</v>
      </c>
      <c r="BK206" t="s">
        <v>67</v>
      </c>
      <c r="BL206">
        <v>0.84399999999999997</v>
      </c>
      <c r="BM206">
        <v>4805</v>
      </c>
      <c r="BN206" t="s">
        <v>119</v>
      </c>
      <c r="BO206" t="s">
        <v>192</v>
      </c>
      <c r="BP206">
        <v>1</v>
      </c>
      <c r="BQ206">
        <v>1280.2380000000001</v>
      </c>
      <c r="BR206">
        <v>8.9290604107496643E-3</v>
      </c>
      <c r="BS206">
        <v>0.36425659553150663</v>
      </c>
      <c r="BT206">
        <v>0.22808259089325578</v>
      </c>
      <c r="BU206">
        <v>11.173</v>
      </c>
      <c r="BV206">
        <v>1.8746514319993626</v>
      </c>
      <c r="BW206">
        <v>15.934537171994581</v>
      </c>
      <c r="BX206">
        <v>2</v>
      </c>
      <c r="BY206">
        <v>24</v>
      </c>
      <c r="BZ206">
        <v>204</v>
      </c>
    </row>
    <row r="207" spans="1:78" ht="16.5">
      <c r="A207" s="125" t="str">
        <f t="shared" si="55"/>
        <v>동화운수</v>
      </c>
      <c r="B207" s="126" t="str">
        <f t="shared" si="56"/>
        <v>정장희</v>
      </c>
      <c r="C207" s="127" t="str">
        <f t="shared" si="57"/>
        <v>D</v>
      </c>
      <c r="D207" s="128">
        <f t="shared" si="58"/>
        <v>0.81714574826845188</v>
      </c>
      <c r="E207" s="129">
        <f t="shared" si="59"/>
        <v>9065</v>
      </c>
      <c r="F207" s="130" t="str">
        <f t="shared" si="60"/>
        <v>10</v>
      </c>
      <c r="G207" s="131" t="str">
        <f t="shared" si="61"/>
        <v>70바1928</v>
      </c>
      <c r="H207" s="132">
        <f t="shared" si="62"/>
        <v>6</v>
      </c>
      <c r="I207" s="133">
        <f t="shared" si="63"/>
        <v>3638.4319999999998</v>
      </c>
      <c r="J207" s="134">
        <f t="shared" si="64"/>
        <v>3.5393293968318522E-2</v>
      </c>
      <c r="K207" s="134">
        <f t="shared" si="65"/>
        <v>0.36984896498734715</v>
      </c>
      <c r="L207" s="134">
        <f t="shared" si="66"/>
        <v>0.19486416126507244</v>
      </c>
      <c r="M207" s="135">
        <f t="shared" si="67"/>
        <v>14.534000000000001</v>
      </c>
      <c r="N207" s="136">
        <f t="shared" si="68"/>
        <v>5.4968733784223539E-2</v>
      </c>
      <c r="O207" s="136">
        <f t="shared" si="69"/>
        <v>25.615429943448166</v>
      </c>
      <c r="P207" s="227">
        <f t="shared" si="70"/>
        <v>59</v>
      </c>
      <c r="Q207" s="228">
        <f t="shared" si="71"/>
        <v>2</v>
      </c>
      <c r="R207" s="228">
        <f t="shared" si="72"/>
        <v>932</v>
      </c>
      <c r="T207">
        <v>507</v>
      </c>
      <c r="U207">
        <v>9065</v>
      </c>
      <c r="V207" t="s">
        <v>424</v>
      </c>
      <c r="W207">
        <v>3638.4319999999998</v>
      </c>
      <c r="X207">
        <v>1786.7760000000001</v>
      </c>
      <c r="Y207">
        <v>2.036</v>
      </c>
      <c r="Z207">
        <v>14.534000000000001</v>
      </c>
      <c r="AA207">
        <v>252.95743899999999</v>
      </c>
      <c r="AB207">
        <v>8.9529969999999999</v>
      </c>
      <c r="AC207">
        <v>93.556047000000007</v>
      </c>
      <c r="AD207" s="1">
        <v>709</v>
      </c>
      <c r="AE207">
        <v>2</v>
      </c>
      <c r="AF207">
        <v>932</v>
      </c>
      <c r="AG207">
        <v>81</v>
      </c>
      <c r="AH207">
        <v>14.383573</v>
      </c>
      <c r="AI207">
        <v>743.4</v>
      </c>
      <c r="AJ207">
        <v>0</v>
      </c>
      <c r="AK207">
        <v>59</v>
      </c>
      <c r="AL207">
        <v>14308</v>
      </c>
      <c r="AM207">
        <v>0.81714574826845188</v>
      </c>
      <c r="AN207" t="s">
        <v>67</v>
      </c>
      <c r="AO207">
        <v>1430.4</v>
      </c>
      <c r="AP207" t="s">
        <v>1073</v>
      </c>
      <c r="AQ207" t="s">
        <v>117</v>
      </c>
      <c r="AR207" t="s">
        <v>118</v>
      </c>
      <c r="AS207" t="s">
        <v>117</v>
      </c>
      <c r="AT207" t="s">
        <v>118</v>
      </c>
      <c r="AU207" t="s">
        <v>180</v>
      </c>
      <c r="AV207" t="s">
        <v>424</v>
      </c>
      <c r="AW207" t="s">
        <v>67</v>
      </c>
      <c r="AX207">
        <v>9065</v>
      </c>
      <c r="AY207" t="s">
        <v>655</v>
      </c>
      <c r="AZ207">
        <v>9</v>
      </c>
      <c r="BA207" t="s">
        <v>1074</v>
      </c>
      <c r="BB207">
        <v>6</v>
      </c>
      <c r="BC207">
        <v>1</v>
      </c>
      <c r="BE207" t="s">
        <v>70</v>
      </c>
      <c r="BF207">
        <v>1</v>
      </c>
      <c r="BG207" t="s">
        <v>575</v>
      </c>
      <c r="BI207" t="s">
        <v>117</v>
      </c>
      <c r="BJ207" t="s">
        <v>424</v>
      </c>
      <c r="BK207" t="s">
        <v>67</v>
      </c>
      <c r="BL207">
        <v>0.81714574826845188</v>
      </c>
      <c r="BM207">
        <v>9065</v>
      </c>
      <c r="BN207" t="s">
        <v>118</v>
      </c>
      <c r="BO207" t="s">
        <v>180</v>
      </c>
      <c r="BP207">
        <v>6</v>
      </c>
      <c r="BQ207">
        <v>3638.4319999999998</v>
      </c>
      <c r="BR207">
        <v>3.5393293968318522E-2</v>
      </c>
      <c r="BS207">
        <v>0.36984896498734715</v>
      </c>
      <c r="BT207">
        <v>0.19486416126507244</v>
      </c>
      <c r="BU207">
        <v>14.534000000000001</v>
      </c>
      <c r="BV207">
        <v>5.4968733784223539E-2</v>
      </c>
      <c r="BW207">
        <v>25.615429943448166</v>
      </c>
      <c r="BX207">
        <v>59</v>
      </c>
      <c r="BY207">
        <v>2</v>
      </c>
      <c r="BZ207">
        <v>932</v>
      </c>
    </row>
    <row r="208" spans="1:78" ht="16.5">
      <c r="A208" s="108" t="str">
        <f t="shared" si="55"/>
        <v>동화운수</v>
      </c>
      <c r="B208" s="109" t="str">
        <f t="shared" si="56"/>
        <v>정재화</v>
      </c>
      <c r="C208" s="110" t="str">
        <f t="shared" si="57"/>
        <v>S</v>
      </c>
      <c r="D208" s="111">
        <f t="shared" si="58"/>
        <v>1.0184403743165806</v>
      </c>
      <c r="E208" s="112">
        <f t="shared" si="59"/>
        <v>7133</v>
      </c>
      <c r="F208" s="113" t="str">
        <f t="shared" si="60"/>
        <v>2</v>
      </c>
      <c r="G208" s="114" t="str">
        <f t="shared" si="61"/>
        <v>70바1809</v>
      </c>
      <c r="H208" s="115">
        <f t="shared" si="62"/>
        <v>3</v>
      </c>
      <c r="I208" s="116">
        <f t="shared" si="63"/>
        <v>4822.51</v>
      </c>
      <c r="J208" s="117">
        <f t="shared" si="64"/>
        <v>2.2284816175641851E-2</v>
      </c>
      <c r="K208" s="117">
        <f t="shared" si="65"/>
        <v>0.36036953611971234</v>
      </c>
      <c r="L208" s="117">
        <f t="shared" si="66"/>
        <v>0.28595067713700956</v>
      </c>
      <c r="M208" s="118">
        <f t="shared" si="67"/>
        <v>11.675000000000001</v>
      </c>
      <c r="N208" s="119">
        <f t="shared" si="68"/>
        <v>0.20736089712618533</v>
      </c>
      <c r="O208" s="119">
        <f t="shared" si="69"/>
        <v>18.289231126529543</v>
      </c>
      <c r="P208" s="229">
        <f t="shared" si="70"/>
        <v>12</v>
      </c>
      <c r="Q208" s="230">
        <f t="shared" si="71"/>
        <v>10</v>
      </c>
      <c r="R208" s="230">
        <f t="shared" si="72"/>
        <v>882</v>
      </c>
      <c r="T208">
        <v>507</v>
      </c>
      <c r="U208">
        <v>7133</v>
      </c>
      <c r="V208" t="s">
        <v>425</v>
      </c>
      <c r="W208">
        <v>4822.51</v>
      </c>
      <c r="X208">
        <v>2132.8020000000001</v>
      </c>
      <c r="Y208">
        <v>2.2610000000000001</v>
      </c>
      <c r="Z208">
        <v>11.675000000000001</v>
      </c>
      <c r="AA208">
        <v>329.96655399999997</v>
      </c>
      <c r="AB208">
        <v>7.3532440000000001</v>
      </c>
      <c r="AC208">
        <v>118.90989399999999</v>
      </c>
      <c r="AD208" s="1">
        <v>1379</v>
      </c>
      <c r="AE208">
        <v>10</v>
      </c>
      <c r="AF208">
        <v>882</v>
      </c>
      <c r="AG208">
        <v>75</v>
      </c>
      <c r="AH208">
        <v>14.615147</v>
      </c>
      <c r="AI208">
        <v>902.8</v>
      </c>
      <c r="AJ208">
        <v>0</v>
      </c>
      <c r="AK208">
        <v>12</v>
      </c>
      <c r="AL208">
        <v>4848</v>
      </c>
      <c r="AM208">
        <v>1.0184403743165806</v>
      </c>
      <c r="AN208" t="s">
        <v>71</v>
      </c>
      <c r="AO208">
        <v>4280.8239999999996</v>
      </c>
      <c r="AP208" t="s">
        <v>1075</v>
      </c>
      <c r="AQ208" t="s">
        <v>117</v>
      </c>
      <c r="AR208" t="s">
        <v>119</v>
      </c>
      <c r="AS208" t="s">
        <v>117</v>
      </c>
      <c r="AT208" t="s">
        <v>119</v>
      </c>
      <c r="AU208" t="s">
        <v>186</v>
      </c>
      <c r="AV208" t="s">
        <v>425</v>
      </c>
      <c r="AW208" t="s">
        <v>71</v>
      </c>
      <c r="AX208">
        <v>7133</v>
      </c>
      <c r="AY208" t="s">
        <v>666</v>
      </c>
      <c r="AZ208">
        <v>9</v>
      </c>
      <c r="BA208" t="s">
        <v>800</v>
      </c>
      <c r="BB208">
        <v>3</v>
      </c>
      <c r="BC208">
        <v>1</v>
      </c>
      <c r="BE208" t="s">
        <v>66</v>
      </c>
      <c r="BF208">
        <v>1</v>
      </c>
      <c r="BG208" t="s">
        <v>575</v>
      </c>
      <c r="BI208" t="s">
        <v>117</v>
      </c>
      <c r="BJ208" t="s">
        <v>425</v>
      </c>
      <c r="BK208" t="s">
        <v>71</v>
      </c>
      <c r="BL208">
        <v>1.0184403743165806</v>
      </c>
      <c r="BM208">
        <v>7133</v>
      </c>
      <c r="BN208" t="s">
        <v>119</v>
      </c>
      <c r="BO208" t="s">
        <v>186</v>
      </c>
      <c r="BP208">
        <v>3</v>
      </c>
      <c r="BQ208">
        <v>4822.51</v>
      </c>
      <c r="BR208">
        <v>2.2284816175641851E-2</v>
      </c>
      <c r="BS208">
        <v>0.36036953611971234</v>
      </c>
      <c r="BT208">
        <v>0.28595067713700956</v>
      </c>
      <c r="BU208">
        <v>11.675000000000001</v>
      </c>
      <c r="BV208">
        <v>0.20736089712618533</v>
      </c>
      <c r="BW208">
        <v>18.289231126529543</v>
      </c>
      <c r="BX208">
        <v>12</v>
      </c>
      <c r="BY208">
        <v>10</v>
      </c>
      <c r="BZ208">
        <v>882</v>
      </c>
    </row>
    <row r="209" spans="1:78" ht="16.5">
      <c r="A209" s="125" t="str">
        <f t="shared" si="55"/>
        <v>동화운수</v>
      </c>
      <c r="B209" s="126" t="str">
        <f t="shared" si="56"/>
        <v>정정화</v>
      </c>
      <c r="C209" s="127" t="str">
        <f t="shared" si="57"/>
        <v>B</v>
      </c>
      <c r="D209" s="128">
        <f t="shared" si="58"/>
        <v>0.90146707122977821</v>
      </c>
      <c r="E209" s="129">
        <f t="shared" si="59"/>
        <v>1845</v>
      </c>
      <c r="F209" s="130" t="str">
        <f t="shared" si="60"/>
        <v>2</v>
      </c>
      <c r="G209" s="131" t="str">
        <f t="shared" si="61"/>
        <v>70바1877</v>
      </c>
      <c r="H209" s="132">
        <f t="shared" si="62"/>
        <v>2</v>
      </c>
      <c r="I209" s="133">
        <f t="shared" si="63"/>
        <v>4518.4319999999998</v>
      </c>
      <c r="J209" s="134">
        <f t="shared" si="64"/>
        <v>6.7366584382300785E-3</v>
      </c>
      <c r="K209" s="134">
        <f t="shared" si="65"/>
        <v>0.33707117881406773</v>
      </c>
      <c r="L209" s="134">
        <f t="shared" si="66"/>
        <v>0.12880574500180594</v>
      </c>
      <c r="M209" s="135">
        <f t="shared" si="67"/>
        <v>10.731999999999999</v>
      </c>
      <c r="N209" s="136">
        <f t="shared" si="68"/>
        <v>0.17705257044921779</v>
      </c>
      <c r="O209" s="136">
        <f t="shared" si="69"/>
        <v>13.942889922875901</v>
      </c>
      <c r="P209" s="227">
        <f t="shared" si="70"/>
        <v>0</v>
      </c>
      <c r="Q209" s="228">
        <f t="shared" si="71"/>
        <v>8</v>
      </c>
      <c r="R209" s="228">
        <f t="shared" si="72"/>
        <v>630</v>
      </c>
      <c r="T209">
        <v>507</v>
      </c>
      <c r="U209">
        <v>1845</v>
      </c>
      <c r="V209" t="s">
        <v>426</v>
      </c>
      <c r="W209">
        <v>4518.4319999999998</v>
      </c>
      <c r="X209">
        <v>2101.7379999999998</v>
      </c>
      <c r="Y209">
        <v>2.15</v>
      </c>
      <c r="Z209">
        <v>10.731999999999999</v>
      </c>
      <c r="AA209">
        <v>301.90101199999998</v>
      </c>
      <c r="AB209">
        <v>2.0338039999999999</v>
      </c>
      <c r="AC209">
        <v>101.76213</v>
      </c>
      <c r="AD209" s="1">
        <v>582</v>
      </c>
      <c r="AE209">
        <v>8</v>
      </c>
      <c r="AF209">
        <v>630</v>
      </c>
      <c r="AG209">
        <v>70</v>
      </c>
      <c r="AH209">
        <v>14.966601000000001</v>
      </c>
      <c r="AI209">
        <v>480.4</v>
      </c>
      <c r="AJ209">
        <v>0</v>
      </c>
      <c r="AK209">
        <v>0</v>
      </c>
      <c r="AL209">
        <v>0</v>
      </c>
      <c r="AM209">
        <v>0.90146707122977821</v>
      </c>
      <c r="AN209" t="s">
        <v>68</v>
      </c>
      <c r="AO209">
        <v>4247.9059999999999</v>
      </c>
      <c r="AP209" t="s">
        <v>1076</v>
      </c>
      <c r="AQ209" t="s">
        <v>117</v>
      </c>
      <c r="AR209" t="s">
        <v>119</v>
      </c>
      <c r="AS209" t="s">
        <v>117</v>
      </c>
      <c r="AT209" t="s">
        <v>119</v>
      </c>
      <c r="AU209" t="s">
        <v>199</v>
      </c>
      <c r="AV209" t="s">
        <v>426</v>
      </c>
      <c r="AW209" t="s">
        <v>68</v>
      </c>
      <c r="AX209">
        <v>1845</v>
      </c>
      <c r="AY209" t="s">
        <v>646</v>
      </c>
      <c r="AZ209">
        <v>11</v>
      </c>
      <c r="BA209" t="s">
        <v>1077</v>
      </c>
      <c r="BB209">
        <v>2</v>
      </c>
      <c r="BC209">
        <v>1</v>
      </c>
      <c r="BE209" t="s">
        <v>69</v>
      </c>
      <c r="BF209">
        <v>1</v>
      </c>
      <c r="BG209" t="s">
        <v>575</v>
      </c>
      <c r="BI209" t="s">
        <v>117</v>
      </c>
      <c r="BJ209" t="s">
        <v>426</v>
      </c>
      <c r="BK209" t="s">
        <v>68</v>
      </c>
      <c r="BL209">
        <v>0.90146707122977821</v>
      </c>
      <c r="BM209">
        <v>1845</v>
      </c>
      <c r="BN209" t="s">
        <v>119</v>
      </c>
      <c r="BO209" t="s">
        <v>199</v>
      </c>
      <c r="BP209">
        <v>2</v>
      </c>
      <c r="BQ209">
        <v>4518.4319999999998</v>
      </c>
      <c r="BR209">
        <v>6.7366584382300785E-3</v>
      </c>
      <c r="BS209">
        <v>0.33707117881406773</v>
      </c>
      <c r="BT209">
        <v>0.12880574500180594</v>
      </c>
      <c r="BU209">
        <v>10.731999999999999</v>
      </c>
      <c r="BV209">
        <v>0.17705257044921779</v>
      </c>
      <c r="BW209">
        <v>13.942889922875901</v>
      </c>
      <c r="BX209">
        <v>0</v>
      </c>
      <c r="BY209">
        <v>8</v>
      </c>
      <c r="BZ209">
        <v>630</v>
      </c>
    </row>
    <row r="210" spans="1:78" ht="16.5">
      <c r="A210" s="108" t="str">
        <f t="shared" si="55"/>
        <v>동화운수</v>
      </c>
      <c r="B210" s="109" t="str">
        <f t="shared" si="56"/>
        <v>정종하</v>
      </c>
      <c r="C210" s="110" t="str">
        <f t="shared" si="57"/>
        <v>F</v>
      </c>
      <c r="D210" s="111">
        <f t="shared" si="58"/>
        <v>0.79079856894049527</v>
      </c>
      <c r="E210" s="112">
        <f t="shared" si="59"/>
        <v>8754</v>
      </c>
      <c r="F210" s="113" t="str">
        <f t="shared" si="60"/>
        <v>45</v>
      </c>
      <c r="G210" s="114" t="str">
        <f t="shared" si="61"/>
        <v>70바1813</v>
      </c>
      <c r="H210" s="115">
        <f t="shared" si="62"/>
        <v>3</v>
      </c>
      <c r="I210" s="116">
        <f t="shared" si="63"/>
        <v>4342.3519999999999</v>
      </c>
      <c r="J210" s="117">
        <f t="shared" si="64"/>
        <v>1.3059387556475449E-2</v>
      </c>
      <c r="K210" s="117">
        <f t="shared" si="65"/>
        <v>0.35372165135989619</v>
      </c>
      <c r="L210" s="117">
        <f t="shared" si="66"/>
        <v>0.33184780966628225</v>
      </c>
      <c r="M210" s="118">
        <f t="shared" si="67"/>
        <v>15.558</v>
      </c>
      <c r="N210" s="119">
        <f t="shared" si="68"/>
        <v>1.2205367045324746</v>
      </c>
      <c r="O210" s="119">
        <f t="shared" si="69"/>
        <v>21.67028375405771</v>
      </c>
      <c r="P210" s="229">
        <f t="shared" si="70"/>
        <v>2</v>
      </c>
      <c r="Q210" s="230">
        <f t="shared" si="71"/>
        <v>54</v>
      </c>
      <c r="R210" s="230">
        <f t="shared" si="72"/>
        <v>948</v>
      </c>
      <c r="T210">
        <v>507</v>
      </c>
      <c r="U210">
        <v>8754</v>
      </c>
      <c r="V210" t="s">
        <v>544</v>
      </c>
      <c r="W210">
        <v>4383.7089999999998</v>
      </c>
      <c r="X210">
        <v>2302.1410000000001</v>
      </c>
      <c r="Y210">
        <v>1.9039999999999999</v>
      </c>
      <c r="Z210">
        <v>15.558</v>
      </c>
      <c r="AA210">
        <v>271.40353900000002</v>
      </c>
      <c r="AB210">
        <v>3.5443639999999998</v>
      </c>
      <c r="AC210">
        <v>96.001307999999995</v>
      </c>
      <c r="AD210" s="1">
        <v>1441</v>
      </c>
      <c r="AE210">
        <v>54</v>
      </c>
      <c r="AF210">
        <v>948</v>
      </c>
      <c r="AG210">
        <v>74</v>
      </c>
      <c r="AH210">
        <v>16.151996</v>
      </c>
      <c r="AI210">
        <v>260.2</v>
      </c>
      <c r="AJ210">
        <v>0</v>
      </c>
      <c r="AK210">
        <v>2</v>
      </c>
      <c r="AL210">
        <v>58</v>
      </c>
      <c r="AM210">
        <v>0.79079856894049527</v>
      </c>
      <c r="AN210" t="s">
        <v>70</v>
      </c>
      <c r="AO210">
        <v>4188.7839999999997</v>
      </c>
      <c r="AP210" t="s">
        <v>1078</v>
      </c>
      <c r="AQ210" t="s">
        <v>117</v>
      </c>
      <c r="AR210" t="s">
        <v>121</v>
      </c>
      <c r="AS210" t="s">
        <v>117</v>
      </c>
      <c r="AT210" t="s">
        <v>121</v>
      </c>
      <c r="AU210" t="s">
        <v>234</v>
      </c>
      <c r="AV210" t="s">
        <v>544</v>
      </c>
      <c r="AW210" t="s">
        <v>70</v>
      </c>
      <c r="AX210">
        <v>8754</v>
      </c>
      <c r="AY210" t="s">
        <v>667</v>
      </c>
      <c r="AZ210">
        <v>3</v>
      </c>
      <c r="BA210" t="s">
        <v>496</v>
      </c>
      <c r="BB210">
        <v>3</v>
      </c>
      <c r="BC210">
        <v>1</v>
      </c>
      <c r="BE210" t="s">
        <v>67</v>
      </c>
      <c r="BF210">
        <v>-1</v>
      </c>
      <c r="BG210" t="s">
        <v>582</v>
      </c>
      <c r="BI210" t="s">
        <v>117</v>
      </c>
      <c r="BJ210" t="s">
        <v>544</v>
      </c>
      <c r="BK210" t="s">
        <v>70</v>
      </c>
      <c r="BL210">
        <v>0.79079856894049527</v>
      </c>
      <c r="BM210">
        <v>8754</v>
      </c>
      <c r="BN210" t="s">
        <v>121</v>
      </c>
      <c r="BO210" t="s">
        <v>234</v>
      </c>
      <c r="BP210">
        <v>3</v>
      </c>
      <c r="BQ210">
        <v>4342.3519999999999</v>
      </c>
      <c r="BR210">
        <v>1.3059387556475449E-2</v>
      </c>
      <c r="BS210">
        <v>0.35372165135989619</v>
      </c>
      <c r="BT210">
        <v>0.32871707497007674</v>
      </c>
      <c r="BU210">
        <v>15.558</v>
      </c>
      <c r="BV210">
        <v>1.2205367045324746</v>
      </c>
      <c r="BW210">
        <v>21.67028375405771</v>
      </c>
      <c r="BX210">
        <v>2</v>
      </c>
      <c r="BY210">
        <v>54</v>
      </c>
      <c r="BZ210">
        <v>948</v>
      </c>
    </row>
    <row r="211" spans="1:78" ht="16.5">
      <c r="A211" s="125" t="str">
        <f t="shared" si="55"/>
        <v>동화운수</v>
      </c>
      <c r="B211" s="126" t="str">
        <f t="shared" si="56"/>
        <v>정준용</v>
      </c>
      <c r="C211" s="127" t="str">
        <f t="shared" si="57"/>
        <v>S</v>
      </c>
      <c r="D211" s="128">
        <f t="shared" si="58"/>
        <v>1.0204349677037508</v>
      </c>
      <c r="E211" s="129">
        <f t="shared" si="59"/>
        <v>6955</v>
      </c>
      <c r="F211" s="130" t="str">
        <f t="shared" si="60"/>
        <v>2</v>
      </c>
      <c r="G211" s="131" t="str">
        <f t="shared" si="61"/>
        <v>70바1922</v>
      </c>
      <c r="H211" s="132">
        <f t="shared" si="62"/>
        <v>5</v>
      </c>
      <c r="I211" s="133">
        <f t="shared" si="63"/>
        <v>4963.8420000000006</v>
      </c>
      <c r="J211" s="134">
        <f t="shared" si="64"/>
        <v>6.0901265897282154E-3</v>
      </c>
      <c r="K211" s="134">
        <f t="shared" si="65"/>
        <v>0.34847282370620974</v>
      </c>
      <c r="L211" s="134">
        <f t="shared" si="66"/>
        <v>0.23933074420982775</v>
      </c>
      <c r="M211" s="135">
        <f t="shared" si="67"/>
        <v>9.1219999999999999</v>
      </c>
      <c r="N211" s="136">
        <f t="shared" si="68"/>
        <v>0</v>
      </c>
      <c r="O211" s="136">
        <f t="shared" si="69"/>
        <v>5.3184609824406168</v>
      </c>
      <c r="P211" s="227">
        <f t="shared" si="70"/>
        <v>2</v>
      </c>
      <c r="Q211" s="228">
        <f t="shared" si="71"/>
        <v>0</v>
      </c>
      <c r="R211" s="228">
        <f t="shared" si="72"/>
        <v>264</v>
      </c>
      <c r="T211">
        <v>507</v>
      </c>
      <c r="U211">
        <v>6955</v>
      </c>
      <c r="V211" t="s">
        <v>502</v>
      </c>
      <c r="W211">
        <v>4963.8419999999996</v>
      </c>
      <c r="X211">
        <v>1962.54</v>
      </c>
      <c r="Y211">
        <v>2.5289999999999999</v>
      </c>
      <c r="Z211">
        <v>9.1219999999999999</v>
      </c>
      <c r="AA211">
        <v>318.62490400000002</v>
      </c>
      <c r="AB211">
        <v>1.940466</v>
      </c>
      <c r="AC211">
        <v>111.03212000000001</v>
      </c>
      <c r="AD211" s="1">
        <v>1188</v>
      </c>
      <c r="AE211">
        <v>0</v>
      </c>
      <c r="AF211">
        <v>264</v>
      </c>
      <c r="AG211">
        <v>73</v>
      </c>
      <c r="AH211">
        <v>15.578951</v>
      </c>
      <c r="AI211">
        <v>1018.8</v>
      </c>
      <c r="AJ211">
        <v>0</v>
      </c>
      <c r="AK211">
        <v>2</v>
      </c>
      <c r="AL211">
        <v>6</v>
      </c>
      <c r="AM211">
        <v>1.0204349677037508</v>
      </c>
      <c r="AN211" t="s">
        <v>71</v>
      </c>
      <c r="AO211">
        <v>3963.26</v>
      </c>
      <c r="AP211" t="s">
        <v>1079</v>
      </c>
      <c r="AQ211" t="s">
        <v>117</v>
      </c>
      <c r="AR211" t="s">
        <v>119</v>
      </c>
      <c r="AS211" t="s">
        <v>117</v>
      </c>
      <c r="AT211" t="s">
        <v>119</v>
      </c>
      <c r="AU211" t="s">
        <v>215</v>
      </c>
      <c r="AV211" t="s">
        <v>502</v>
      </c>
      <c r="AW211" t="s">
        <v>71</v>
      </c>
      <c r="AX211">
        <v>6955</v>
      </c>
      <c r="AY211" t="s">
        <v>666</v>
      </c>
      <c r="AZ211">
        <v>8</v>
      </c>
      <c r="BA211" t="s">
        <v>818</v>
      </c>
      <c r="BB211">
        <v>5</v>
      </c>
      <c r="BC211">
        <v>1</v>
      </c>
      <c r="BE211" t="s">
        <v>71</v>
      </c>
      <c r="BF211">
        <v>0</v>
      </c>
      <c r="BG211" t="s">
        <v>576</v>
      </c>
      <c r="BI211" t="s">
        <v>117</v>
      </c>
      <c r="BJ211" t="s">
        <v>502</v>
      </c>
      <c r="BK211" t="s">
        <v>71</v>
      </c>
      <c r="BL211">
        <v>1.0204349677037508</v>
      </c>
      <c r="BM211">
        <v>6955</v>
      </c>
      <c r="BN211" t="s">
        <v>119</v>
      </c>
      <c r="BO211" t="s">
        <v>215</v>
      </c>
      <c r="BP211">
        <v>5</v>
      </c>
      <c r="BQ211">
        <v>4963.8420000000006</v>
      </c>
      <c r="BR211">
        <v>6.0901265897282154E-3</v>
      </c>
      <c r="BS211">
        <v>0.34847282370620974</v>
      </c>
      <c r="BT211">
        <v>0.23933074420982781</v>
      </c>
      <c r="BU211">
        <v>9.1219999999999999</v>
      </c>
      <c r="BV211">
        <v>0</v>
      </c>
      <c r="BW211">
        <v>5.3184609824406168</v>
      </c>
      <c r="BX211">
        <v>2</v>
      </c>
      <c r="BY211">
        <v>0</v>
      </c>
      <c r="BZ211">
        <v>264</v>
      </c>
    </row>
    <row r="212" spans="1:78" ht="16.5">
      <c r="A212" s="108" t="str">
        <f t="shared" si="55"/>
        <v>동화운수</v>
      </c>
      <c r="B212" s="109" t="str">
        <f t="shared" si="56"/>
        <v>정진천</v>
      </c>
      <c r="C212" s="110" t="str">
        <f t="shared" si="57"/>
        <v>B</v>
      </c>
      <c r="D212" s="111">
        <f t="shared" si="58"/>
        <v>0.91038461538461535</v>
      </c>
      <c r="E212" s="112">
        <f t="shared" si="59"/>
        <v>2078</v>
      </c>
      <c r="F212" s="113" t="str">
        <f t="shared" si="60"/>
        <v>45</v>
      </c>
      <c r="G212" s="114" t="str">
        <f t="shared" si="61"/>
        <v>70바1886</v>
      </c>
      <c r="H212" s="115">
        <f t="shared" si="62"/>
        <v>1</v>
      </c>
      <c r="I212" s="116">
        <f t="shared" si="63"/>
        <v>2664.37</v>
      </c>
      <c r="J212" s="117">
        <f t="shared" si="64"/>
        <v>1.6061499780283536E-2</v>
      </c>
      <c r="K212" s="117">
        <f t="shared" si="65"/>
        <v>0.34253779518561828</v>
      </c>
      <c r="L212" s="117">
        <f t="shared" si="66"/>
        <v>9.0077579315185202E-2</v>
      </c>
      <c r="M212" s="118">
        <f t="shared" si="67"/>
        <v>10.686999999999999</v>
      </c>
      <c r="N212" s="119">
        <f t="shared" si="68"/>
        <v>0</v>
      </c>
      <c r="O212" s="119">
        <f t="shared" si="69"/>
        <v>4.5789436151885816</v>
      </c>
      <c r="P212" s="229">
        <f t="shared" si="70"/>
        <v>1</v>
      </c>
      <c r="Q212" s="230">
        <f t="shared" si="71"/>
        <v>0</v>
      </c>
      <c r="R212" s="230">
        <f t="shared" si="72"/>
        <v>122</v>
      </c>
      <c r="T212">
        <v>507</v>
      </c>
      <c r="U212">
        <v>2078</v>
      </c>
      <c r="V212" t="s">
        <v>427</v>
      </c>
      <c r="W212">
        <v>2664.37</v>
      </c>
      <c r="X212">
        <v>1125.643</v>
      </c>
      <c r="Y212">
        <v>2.367</v>
      </c>
      <c r="Z212">
        <v>10.686999999999999</v>
      </c>
      <c r="AA212">
        <v>166.68300199999999</v>
      </c>
      <c r="AB212">
        <v>2.6771790000000002</v>
      </c>
      <c r="AC212">
        <v>57.095227999999999</v>
      </c>
      <c r="AD212" s="1">
        <v>240</v>
      </c>
      <c r="AE212">
        <v>0</v>
      </c>
      <c r="AF212">
        <v>122</v>
      </c>
      <c r="AG212">
        <v>68</v>
      </c>
      <c r="AH212">
        <v>15.984653</v>
      </c>
      <c r="AI212">
        <v>223.8</v>
      </c>
      <c r="AJ212">
        <v>0</v>
      </c>
      <c r="AK212">
        <v>1</v>
      </c>
      <c r="AL212">
        <v>670</v>
      </c>
      <c r="AM212">
        <v>0.91038461538461535</v>
      </c>
      <c r="AN212" t="s">
        <v>68</v>
      </c>
      <c r="AO212">
        <v>2664.37</v>
      </c>
      <c r="AP212" t="s">
        <v>1080</v>
      </c>
      <c r="AQ212" t="s">
        <v>117</v>
      </c>
      <c r="AR212" t="s">
        <v>121</v>
      </c>
      <c r="AS212" t="s">
        <v>117</v>
      </c>
      <c r="AT212" t="s">
        <v>121</v>
      </c>
      <c r="AU212" t="s">
        <v>255</v>
      </c>
      <c r="AV212" t="s">
        <v>427</v>
      </c>
      <c r="AW212" t="s">
        <v>68</v>
      </c>
      <c r="AX212">
        <v>2078</v>
      </c>
      <c r="AY212" t="s">
        <v>688</v>
      </c>
      <c r="AZ212">
        <v>10</v>
      </c>
      <c r="BA212" t="s">
        <v>755</v>
      </c>
      <c r="BB212">
        <v>1</v>
      </c>
      <c r="BC212">
        <v>1</v>
      </c>
      <c r="BE212" t="s">
        <v>69</v>
      </c>
      <c r="BF212">
        <v>1</v>
      </c>
      <c r="BG212" t="s">
        <v>575</v>
      </c>
      <c r="BI212" t="s">
        <v>117</v>
      </c>
      <c r="BJ212" t="s">
        <v>427</v>
      </c>
      <c r="BK212" t="s">
        <v>68</v>
      </c>
      <c r="BL212">
        <v>0.91038461538461535</v>
      </c>
      <c r="BM212">
        <v>2078</v>
      </c>
      <c r="BN212" t="s">
        <v>121</v>
      </c>
      <c r="BO212" t="s">
        <v>255</v>
      </c>
      <c r="BP212">
        <v>1</v>
      </c>
      <c r="BQ212">
        <v>2664.37</v>
      </c>
      <c r="BR212">
        <v>1.6061499780283536E-2</v>
      </c>
      <c r="BS212">
        <v>0.34253779518561828</v>
      </c>
      <c r="BT212">
        <v>9.0077579315185202E-2</v>
      </c>
      <c r="BU212">
        <v>10.686999999999999</v>
      </c>
      <c r="BV212">
        <v>0</v>
      </c>
      <c r="BW212">
        <v>4.5789436151885816</v>
      </c>
      <c r="BX212">
        <v>1</v>
      </c>
      <c r="BY212">
        <v>0</v>
      </c>
      <c r="BZ212">
        <v>122</v>
      </c>
    </row>
    <row r="213" spans="1:78" ht="16.5">
      <c r="A213" s="125" t="str">
        <f t="shared" si="55"/>
        <v>동화운수</v>
      </c>
      <c r="B213" s="126" t="str">
        <f t="shared" si="56"/>
        <v>정태호</v>
      </c>
      <c r="C213" s="127" t="str">
        <f t="shared" si="57"/>
        <v>S</v>
      </c>
      <c r="D213" s="128">
        <f t="shared" si="58"/>
        <v>1.0251698336137878</v>
      </c>
      <c r="E213" s="129">
        <f t="shared" si="59"/>
        <v>4987</v>
      </c>
      <c r="F213" s="130" t="str">
        <f t="shared" si="60"/>
        <v>45</v>
      </c>
      <c r="G213" s="131" t="str">
        <f t="shared" si="61"/>
        <v>70바1852</v>
      </c>
      <c r="H213" s="132">
        <f t="shared" si="62"/>
        <v>2</v>
      </c>
      <c r="I213" s="133">
        <f t="shared" si="63"/>
        <v>1058.4010000000001</v>
      </c>
      <c r="J213" s="134">
        <f t="shared" si="64"/>
        <v>2.7971311300908856E-3</v>
      </c>
      <c r="K213" s="134">
        <f t="shared" si="65"/>
        <v>0.28073629400933064</v>
      </c>
      <c r="L213" s="134">
        <f t="shared" si="66"/>
        <v>0.14266804358650453</v>
      </c>
      <c r="M213" s="135">
        <f t="shared" si="67"/>
        <v>7.3730000000000002</v>
      </c>
      <c r="N213" s="136">
        <f t="shared" si="68"/>
        <v>0</v>
      </c>
      <c r="O213" s="136">
        <f t="shared" si="69"/>
        <v>2.0786072575517216</v>
      </c>
      <c r="P213" s="227">
        <f t="shared" si="70"/>
        <v>0</v>
      </c>
      <c r="Q213" s="228">
        <f t="shared" si="71"/>
        <v>0</v>
      </c>
      <c r="R213" s="228">
        <f t="shared" si="72"/>
        <v>22</v>
      </c>
      <c r="T213">
        <v>507</v>
      </c>
      <c r="U213">
        <v>4987</v>
      </c>
      <c r="V213" t="s">
        <v>428</v>
      </c>
      <c r="W213">
        <v>1058.4010000000001</v>
      </c>
      <c r="X213">
        <v>413.86599999999999</v>
      </c>
      <c r="Y213">
        <v>2.5569999999999999</v>
      </c>
      <c r="Z213">
        <v>7.3730000000000002</v>
      </c>
      <c r="AA213">
        <v>67.522755000000004</v>
      </c>
      <c r="AB213">
        <v>0.18887000000000001</v>
      </c>
      <c r="AC213">
        <v>18.956088000000001</v>
      </c>
      <c r="AD213" s="1">
        <v>151</v>
      </c>
      <c r="AE213">
        <v>0</v>
      </c>
      <c r="AF213">
        <v>22</v>
      </c>
      <c r="AG213">
        <v>63</v>
      </c>
      <c r="AH213">
        <v>15.67473</v>
      </c>
      <c r="AI213">
        <v>0</v>
      </c>
      <c r="AJ213">
        <v>0</v>
      </c>
      <c r="AK213">
        <v>0</v>
      </c>
      <c r="AL213">
        <v>0</v>
      </c>
      <c r="AM213">
        <v>1.0251698336137878</v>
      </c>
      <c r="AN213" t="s">
        <v>71</v>
      </c>
      <c r="AO213">
        <v>1004.538</v>
      </c>
      <c r="AP213" t="s">
        <v>1081</v>
      </c>
      <c r="AQ213" t="s">
        <v>117</v>
      </c>
      <c r="AR213" t="s">
        <v>121</v>
      </c>
      <c r="AS213" t="s">
        <v>117</v>
      </c>
      <c r="AT213" t="s">
        <v>121</v>
      </c>
      <c r="AU213" t="s">
        <v>249</v>
      </c>
      <c r="AV213" t="s">
        <v>428</v>
      </c>
      <c r="AW213" t="s">
        <v>71</v>
      </c>
      <c r="AX213">
        <v>4987</v>
      </c>
      <c r="AY213" t="s">
        <v>649</v>
      </c>
      <c r="AZ213">
        <v>10</v>
      </c>
      <c r="BA213" t="s">
        <v>735</v>
      </c>
      <c r="BB213">
        <v>2</v>
      </c>
      <c r="BC213">
        <v>1</v>
      </c>
      <c r="BE213" t="s">
        <v>71</v>
      </c>
      <c r="BF213">
        <v>0</v>
      </c>
      <c r="BG213" t="s">
        <v>576</v>
      </c>
      <c r="BI213" t="s">
        <v>117</v>
      </c>
      <c r="BJ213" t="s">
        <v>428</v>
      </c>
      <c r="BK213" t="s">
        <v>71</v>
      </c>
      <c r="BL213">
        <v>1.0251698336137878</v>
      </c>
      <c r="BM213">
        <v>4987</v>
      </c>
      <c r="BN213" t="s">
        <v>121</v>
      </c>
      <c r="BO213" t="s">
        <v>249</v>
      </c>
      <c r="BP213">
        <v>2</v>
      </c>
      <c r="BQ213">
        <v>1058.4010000000001</v>
      </c>
      <c r="BR213">
        <v>2.7971311300908856E-3</v>
      </c>
      <c r="BS213">
        <v>0.28073629400933064</v>
      </c>
      <c r="BT213">
        <v>0.14266804358650453</v>
      </c>
      <c r="BU213">
        <v>7.3730000000000002</v>
      </c>
      <c r="BV213">
        <v>0</v>
      </c>
      <c r="BW213">
        <v>2.0786072575517216</v>
      </c>
      <c r="BX213">
        <v>0</v>
      </c>
      <c r="BY213">
        <v>0</v>
      </c>
      <c r="BZ213">
        <v>22</v>
      </c>
    </row>
    <row r="214" spans="1:78" ht="16.5">
      <c r="A214" s="108" t="str">
        <f t="shared" si="55"/>
        <v>동화운수</v>
      </c>
      <c r="B214" s="109" t="str">
        <f t="shared" si="56"/>
        <v>정한철</v>
      </c>
      <c r="C214" s="110" t="str">
        <f t="shared" si="57"/>
        <v>B</v>
      </c>
      <c r="D214" s="111">
        <f t="shared" si="58"/>
        <v>0.90862555058010919</v>
      </c>
      <c r="E214" s="112">
        <f t="shared" si="59"/>
        <v>2536</v>
      </c>
      <c r="F214" s="113" t="str">
        <f t="shared" si="60"/>
        <v>45</v>
      </c>
      <c r="G214" s="114" t="str">
        <f t="shared" si="61"/>
        <v>70바1858</v>
      </c>
      <c r="H214" s="115">
        <f t="shared" si="62"/>
        <v>9</v>
      </c>
      <c r="I214" s="116">
        <f t="shared" si="63"/>
        <v>2131.6129999999998</v>
      </c>
      <c r="J214" s="117">
        <f t="shared" si="64"/>
        <v>1.0454049716384627E-2</v>
      </c>
      <c r="K214" s="117">
        <f t="shared" si="65"/>
        <v>0.3352569683889205</v>
      </c>
      <c r="L214" s="117">
        <f t="shared" si="66"/>
        <v>0.17029357580386309</v>
      </c>
      <c r="M214" s="118">
        <f t="shared" si="67"/>
        <v>11.291</v>
      </c>
      <c r="N214" s="119">
        <f t="shared" si="68"/>
        <v>9.3825661599924573E-2</v>
      </c>
      <c r="O214" s="119">
        <f t="shared" si="69"/>
        <v>9.9924329603919677</v>
      </c>
      <c r="P214" s="229">
        <f t="shared" si="70"/>
        <v>1</v>
      </c>
      <c r="Q214" s="230">
        <f t="shared" si="71"/>
        <v>2</v>
      </c>
      <c r="R214" s="230">
        <f t="shared" si="72"/>
        <v>213</v>
      </c>
      <c r="T214">
        <v>507</v>
      </c>
      <c r="U214">
        <v>2536</v>
      </c>
      <c r="V214" t="s">
        <v>429</v>
      </c>
      <c r="W214">
        <v>2131.6129999999998</v>
      </c>
      <c r="X214">
        <v>934.13699999999994</v>
      </c>
      <c r="Y214">
        <v>2.282</v>
      </c>
      <c r="Z214">
        <v>11.291</v>
      </c>
      <c r="AA214">
        <v>133.410787</v>
      </c>
      <c r="AB214">
        <v>1.3946829999999999</v>
      </c>
      <c r="AC214">
        <v>44.726896000000004</v>
      </c>
      <c r="AD214" s="1">
        <v>363</v>
      </c>
      <c r="AE214">
        <v>2</v>
      </c>
      <c r="AF214">
        <v>213</v>
      </c>
      <c r="AG214">
        <v>71</v>
      </c>
      <c r="AH214">
        <v>15.977815</v>
      </c>
      <c r="AI214">
        <v>206.8</v>
      </c>
      <c r="AJ214">
        <v>0</v>
      </c>
      <c r="AK214">
        <v>1</v>
      </c>
      <c r="AL214">
        <v>55</v>
      </c>
      <c r="AM214">
        <v>0.90862555058010919</v>
      </c>
      <c r="AN214" t="s">
        <v>68</v>
      </c>
      <c r="AO214">
        <v>545.41399999999999</v>
      </c>
      <c r="AP214" t="s">
        <v>1082</v>
      </c>
      <c r="AQ214" t="s">
        <v>117</v>
      </c>
      <c r="AR214" t="s">
        <v>121</v>
      </c>
      <c r="AS214" t="s">
        <v>117</v>
      </c>
      <c r="AT214" t="s">
        <v>121</v>
      </c>
      <c r="AU214" t="s">
        <v>252</v>
      </c>
      <c r="AV214" t="s">
        <v>429</v>
      </c>
      <c r="AW214" t="s">
        <v>68</v>
      </c>
      <c r="AX214">
        <v>2536</v>
      </c>
      <c r="AY214" t="s">
        <v>688</v>
      </c>
      <c r="AZ214">
        <v>11</v>
      </c>
      <c r="BA214" t="s">
        <v>815</v>
      </c>
      <c r="BB214">
        <v>9</v>
      </c>
      <c r="BC214">
        <v>1</v>
      </c>
      <c r="BE214" t="s">
        <v>68</v>
      </c>
      <c r="BF214">
        <v>0</v>
      </c>
      <c r="BG214" t="s">
        <v>576</v>
      </c>
      <c r="BI214" t="s">
        <v>117</v>
      </c>
      <c r="BJ214" t="s">
        <v>429</v>
      </c>
      <c r="BK214" t="s">
        <v>68</v>
      </c>
      <c r="BL214">
        <v>0.90862555058010919</v>
      </c>
      <c r="BM214">
        <v>2536</v>
      </c>
      <c r="BN214" t="s">
        <v>121</v>
      </c>
      <c r="BO214" t="s">
        <v>252</v>
      </c>
      <c r="BP214">
        <v>9</v>
      </c>
      <c r="BQ214">
        <v>2131.6129999999998</v>
      </c>
      <c r="BR214">
        <v>1.0454049716384627E-2</v>
      </c>
      <c r="BS214">
        <v>0.3352569683889205</v>
      </c>
      <c r="BT214">
        <v>0.17029357580386309</v>
      </c>
      <c r="BU214">
        <v>11.291</v>
      </c>
      <c r="BV214">
        <v>9.3825661599924573E-2</v>
      </c>
      <c r="BW214">
        <v>9.9924329603919677</v>
      </c>
      <c r="BX214">
        <v>1</v>
      </c>
      <c r="BY214">
        <v>2</v>
      </c>
      <c r="BZ214">
        <v>213</v>
      </c>
    </row>
    <row r="215" spans="1:78" ht="16.5">
      <c r="A215" s="125" t="str">
        <f t="shared" si="55"/>
        <v>동화운수</v>
      </c>
      <c r="B215" s="126" t="str">
        <f t="shared" si="56"/>
        <v>정흥균</v>
      </c>
      <c r="C215" s="127" t="str">
        <f t="shared" si="57"/>
        <v>C</v>
      </c>
      <c r="D215" s="128">
        <f t="shared" si="58"/>
        <v>0.88439999999999996</v>
      </c>
      <c r="E215" s="129">
        <f t="shared" si="59"/>
        <v>7541</v>
      </c>
      <c r="F215" s="130" t="str">
        <f t="shared" si="60"/>
        <v>2</v>
      </c>
      <c r="G215" s="131" t="str">
        <f t="shared" si="61"/>
        <v>70바1847</v>
      </c>
      <c r="H215" s="132">
        <f t="shared" si="62"/>
        <v>1</v>
      </c>
      <c r="I215" s="133">
        <f t="shared" si="63"/>
        <v>1511.38</v>
      </c>
      <c r="J215" s="134">
        <f t="shared" si="64"/>
        <v>1.5409194870361092E-2</v>
      </c>
      <c r="K215" s="134">
        <f t="shared" si="65"/>
        <v>0.34166858273999118</v>
      </c>
      <c r="L215" s="134">
        <f t="shared" si="66"/>
        <v>0.23223808704627558</v>
      </c>
      <c r="M215" s="135">
        <f t="shared" si="67"/>
        <v>10.52</v>
      </c>
      <c r="N215" s="136">
        <f t="shared" si="68"/>
        <v>0.79397636597017285</v>
      </c>
      <c r="O215" s="136">
        <f t="shared" si="69"/>
        <v>4.2345406185075891</v>
      </c>
      <c r="P215" s="227">
        <f t="shared" si="70"/>
        <v>8</v>
      </c>
      <c r="Q215" s="228">
        <f t="shared" si="71"/>
        <v>12</v>
      </c>
      <c r="R215" s="228">
        <f t="shared" si="72"/>
        <v>64</v>
      </c>
      <c r="T215">
        <v>507</v>
      </c>
      <c r="U215">
        <v>7541</v>
      </c>
      <c r="V215" t="s">
        <v>430</v>
      </c>
      <c r="W215">
        <v>1511.38</v>
      </c>
      <c r="X215">
        <v>683.66800000000001</v>
      </c>
      <c r="Y215">
        <v>2.2109999999999999</v>
      </c>
      <c r="Z215">
        <v>10.52</v>
      </c>
      <c r="AA215">
        <v>98.352186000000003</v>
      </c>
      <c r="AB215">
        <v>1.515528</v>
      </c>
      <c r="AC215">
        <v>33.603852000000003</v>
      </c>
      <c r="AD215" s="1">
        <v>351</v>
      </c>
      <c r="AE215">
        <v>12</v>
      </c>
      <c r="AF215">
        <v>64</v>
      </c>
      <c r="AG215">
        <v>69</v>
      </c>
      <c r="AH215">
        <v>15.367019000000001</v>
      </c>
      <c r="AI215">
        <v>415.8</v>
      </c>
      <c r="AJ215">
        <v>0</v>
      </c>
      <c r="AK215">
        <v>8</v>
      </c>
      <c r="AL215">
        <v>624</v>
      </c>
      <c r="AM215">
        <v>0.88439999999999996</v>
      </c>
      <c r="AN215" t="s">
        <v>69</v>
      </c>
      <c r="AO215">
        <v>1511.38</v>
      </c>
      <c r="AP215" t="s">
        <v>1083</v>
      </c>
      <c r="AQ215" t="s">
        <v>117</v>
      </c>
      <c r="AR215" t="s">
        <v>119</v>
      </c>
      <c r="AS215" t="s">
        <v>117</v>
      </c>
      <c r="AT215" t="s">
        <v>119</v>
      </c>
      <c r="AU215" t="s">
        <v>192</v>
      </c>
      <c r="AV215" t="s">
        <v>430</v>
      </c>
      <c r="AW215" t="s">
        <v>69</v>
      </c>
      <c r="AX215">
        <v>7541</v>
      </c>
      <c r="AY215" t="s">
        <v>651</v>
      </c>
      <c r="AZ215">
        <v>5</v>
      </c>
      <c r="BA215" t="s">
        <v>588</v>
      </c>
      <c r="BB215">
        <v>1</v>
      </c>
      <c r="BC215">
        <v>1</v>
      </c>
      <c r="BE215" t="s">
        <v>66</v>
      </c>
      <c r="BF215">
        <v>-2</v>
      </c>
      <c r="BG215" t="s">
        <v>582</v>
      </c>
      <c r="BI215" t="s">
        <v>117</v>
      </c>
      <c r="BJ215" t="s">
        <v>430</v>
      </c>
      <c r="BK215" t="s">
        <v>69</v>
      </c>
      <c r="BL215">
        <v>0.88439999999999996</v>
      </c>
      <c r="BM215">
        <v>7541</v>
      </c>
      <c r="BN215" t="s">
        <v>119</v>
      </c>
      <c r="BO215" t="s">
        <v>192</v>
      </c>
      <c r="BP215">
        <v>1</v>
      </c>
      <c r="BQ215">
        <v>1511.38</v>
      </c>
      <c r="BR215">
        <v>1.5409194870361092E-2</v>
      </c>
      <c r="BS215">
        <v>0.34166858273999118</v>
      </c>
      <c r="BT215">
        <v>0.23223808704627558</v>
      </c>
      <c r="BU215">
        <v>10.52</v>
      </c>
      <c r="BV215">
        <v>0.79397636597017285</v>
      </c>
      <c r="BW215">
        <v>4.2345406185075891</v>
      </c>
      <c r="BX215">
        <v>8</v>
      </c>
      <c r="BY215">
        <v>12</v>
      </c>
      <c r="BZ215">
        <v>64</v>
      </c>
    </row>
    <row r="216" spans="1:78" ht="16.5">
      <c r="A216" s="108" t="str">
        <f t="shared" si="55"/>
        <v>동화운수</v>
      </c>
      <c r="B216" s="109" t="str">
        <f t="shared" si="56"/>
        <v>조성재</v>
      </c>
      <c r="C216" s="110" t="str">
        <f t="shared" si="57"/>
        <v>F</v>
      </c>
      <c r="D216" s="111">
        <f t="shared" si="58"/>
        <v>0.76639999999999997</v>
      </c>
      <c r="E216" s="112">
        <f t="shared" si="59"/>
        <v>8852</v>
      </c>
      <c r="F216" s="113" t="str">
        <f t="shared" si="60"/>
        <v>2</v>
      </c>
      <c r="G216" s="114" t="str">
        <f t="shared" si="61"/>
        <v>70바1897</v>
      </c>
      <c r="H216" s="115">
        <f t="shared" si="62"/>
        <v>1</v>
      </c>
      <c r="I216" s="116">
        <f t="shared" si="63"/>
        <v>4952.8100000000004</v>
      </c>
      <c r="J216" s="117">
        <f t="shared" si="64"/>
        <v>4.2628967585889736E-2</v>
      </c>
      <c r="K216" s="117">
        <f t="shared" si="65"/>
        <v>0.37485041271320302</v>
      </c>
      <c r="L216" s="117">
        <f t="shared" si="66"/>
        <v>0.22997046121292758</v>
      </c>
      <c r="M216" s="118">
        <f t="shared" si="67"/>
        <v>13.746</v>
      </c>
      <c r="N216" s="119">
        <f t="shared" si="68"/>
        <v>0</v>
      </c>
      <c r="O216" s="119">
        <f t="shared" si="69"/>
        <v>20.755894128787496</v>
      </c>
      <c r="P216" s="229">
        <f t="shared" si="70"/>
        <v>48</v>
      </c>
      <c r="Q216" s="230">
        <f t="shared" si="71"/>
        <v>5</v>
      </c>
      <c r="R216" s="230">
        <f t="shared" si="72"/>
        <v>1057</v>
      </c>
      <c r="T216">
        <v>507</v>
      </c>
      <c r="U216">
        <v>8852</v>
      </c>
      <c r="V216" t="s">
        <v>431</v>
      </c>
      <c r="W216">
        <v>5001.0479999999998</v>
      </c>
      <c r="X216">
        <v>2616.473</v>
      </c>
      <c r="Y216">
        <v>1.911</v>
      </c>
      <c r="Z216">
        <v>13.746</v>
      </c>
      <c r="AA216">
        <v>350.89379000000002</v>
      </c>
      <c r="AB216">
        <v>14.95824</v>
      </c>
      <c r="AC216">
        <v>131.53268199999999</v>
      </c>
      <c r="AD216" s="1">
        <v>1139</v>
      </c>
      <c r="AE216">
        <v>5</v>
      </c>
      <c r="AF216">
        <v>1057</v>
      </c>
      <c r="AG216">
        <v>71</v>
      </c>
      <c r="AH216">
        <v>14.252312</v>
      </c>
      <c r="AI216">
        <v>1373.6</v>
      </c>
      <c r="AJ216">
        <v>0</v>
      </c>
      <c r="AK216">
        <v>48</v>
      </c>
      <c r="AL216">
        <v>25852</v>
      </c>
      <c r="AM216">
        <v>0.76639999999999997</v>
      </c>
      <c r="AN216" t="s">
        <v>70</v>
      </c>
      <c r="AO216">
        <v>4952.8100000000004</v>
      </c>
      <c r="AP216" t="s">
        <v>1084</v>
      </c>
      <c r="AQ216" t="s">
        <v>117</v>
      </c>
      <c r="AR216" t="s">
        <v>119</v>
      </c>
      <c r="AS216" t="s">
        <v>117</v>
      </c>
      <c r="AT216" t="s">
        <v>119</v>
      </c>
      <c r="AU216" t="s">
        <v>205</v>
      </c>
      <c r="AV216" t="s">
        <v>431</v>
      </c>
      <c r="AW216" t="s">
        <v>70</v>
      </c>
      <c r="AX216">
        <v>8852</v>
      </c>
      <c r="AY216" t="s">
        <v>640</v>
      </c>
      <c r="AZ216">
        <v>8</v>
      </c>
      <c r="BA216" t="s">
        <v>729</v>
      </c>
      <c r="BB216">
        <v>1</v>
      </c>
      <c r="BC216">
        <v>1</v>
      </c>
      <c r="BE216" t="s">
        <v>70</v>
      </c>
      <c r="BF216">
        <v>0</v>
      </c>
      <c r="BG216" t="s">
        <v>576</v>
      </c>
      <c r="BI216" t="s">
        <v>117</v>
      </c>
      <c r="BJ216" t="s">
        <v>431</v>
      </c>
      <c r="BK216" t="s">
        <v>70</v>
      </c>
      <c r="BL216">
        <v>0.76639999999999997</v>
      </c>
      <c r="BM216">
        <v>8852</v>
      </c>
      <c r="BN216" t="s">
        <v>119</v>
      </c>
      <c r="BO216" t="s">
        <v>205</v>
      </c>
      <c r="BP216">
        <v>1</v>
      </c>
      <c r="BQ216">
        <v>4952.8100000000004</v>
      </c>
      <c r="BR216">
        <v>4.2628967585889736E-2</v>
      </c>
      <c r="BS216">
        <v>0.37485041271320302</v>
      </c>
      <c r="BT216">
        <v>0.22775226312564886</v>
      </c>
      <c r="BU216">
        <v>13.746</v>
      </c>
      <c r="BV216">
        <v>0</v>
      </c>
      <c r="BW216">
        <v>20.755894128787496</v>
      </c>
      <c r="BX216">
        <v>48</v>
      </c>
      <c r="BY216">
        <v>5</v>
      </c>
      <c r="BZ216">
        <v>1057</v>
      </c>
    </row>
    <row r="217" spans="1:78" ht="16.5">
      <c r="A217" s="125" t="str">
        <f t="shared" si="55"/>
        <v>동화운수</v>
      </c>
      <c r="B217" s="126" t="str">
        <f t="shared" si="56"/>
        <v>조영준</v>
      </c>
      <c r="C217" s="127" t="str">
        <f t="shared" si="57"/>
        <v>A</v>
      </c>
      <c r="D217" s="128">
        <f t="shared" si="58"/>
        <v>0.95417712144639955</v>
      </c>
      <c r="E217" s="129">
        <f t="shared" si="59"/>
        <v>3806</v>
      </c>
      <c r="F217" s="130" t="str">
        <f t="shared" si="60"/>
        <v>2-1</v>
      </c>
      <c r="G217" s="131" t="str">
        <f t="shared" si="61"/>
        <v>70바1811</v>
      </c>
      <c r="H217" s="132">
        <f t="shared" si="62"/>
        <v>4</v>
      </c>
      <c r="I217" s="133">
        <f t="shared" si="63"/>
        <v>4910.1329999999998</v>
      </c>
      <c r="J217" s="134">
        <f t="shared" si="64"/>
        <v>7.806648844333043E-3</v>
      </c>
      <c r="K217" s="134">
        <f t="shared" si="65"/>
        <v>0.32772001624027985</v>
      </c>
      <c r="L217" s="134">
        <f t="shared" si="66"/>
        <v>0.21445447608038318</v>
      </c>
      <c r="M217" s="135">
        <f t="shared" si="67"/>
        <v>10.678000000000001</v>
      </c>
      <c r="N217" s="136">
        <f t="shared" si="68"/>
        <v>0.48878513066753998</v>
      </c>
      <c r="O217" s="136">
        <f t="shared" si="69"/>
        <v>16.822354913807835</v>
      </c>
      <c r="P217" s="227">
        <f t="shared" si="70"/>
        <v>0</v>
      </c>
      <c r="Q217" s="228">
        <f t="shared" si="71"/>
        <v>24</v>
      </c>
      <c r="R217" s="228">
        <f t="shared" si="72"/>
        <v>826</v>
      </c>
      <c r="T217">
        <v>507</v>
      </c>
      <c r="U217">
        <v>3806</v>
      </c>
      <c r="V217" t="s">
        <v>432</v>
      </c>
      <c r="W217">
        <v>4910.1329999999998</v>
      </c>
      <c r="X217">
        <v>1919.1420000000001</v>
      </c>
      <c r="Y217">
        <v>2.5590000000000002</v>
      </c>
      <c r="Z217">
        <v>10.678000000000001</v>
      </c>
      <c r="AA217">
        <v>276.74153699999999</v>
      </c>
      <c r="AB217">
        <v>2.1604239999999999</v>
      </c>
      <c r="AC217">
        <v>90.693741000000003</v>
      </c>
      <c r="AD217" s="1">
        <v>1053</v>
      </c>
      <c r="AE217">
        <v>24</v>
      </c>
      <c r="AF217">
        <v>826</v>
      </c>
      <c r="AG217">
        <v>64</v>
      </c>
      <c r="AH217">
        <v>17.742667000000001</v>
      </c>
      <c r="AI217">
        <v>74.599999999999994</v>
      </c>
      <c r="AJ217">
        <v>0</v>
      </c>
      <c r="AK217">
        <v>0</v>
      </c>
      <c r="AL217">
        <v>0</v>
      </c>
      <c r="AM217">
        <v>0.95417712144639955</v>
      </c>
      <c r="AN217" t="s">
        <v>66</v>
      </c>
      <c r="AO217">
        <v>4328.4399999999996</v>
      </c>
      <c r="AP217" t="s">
        <v>1085</v>
      </c>
      <c r="AQ217" t="s">
        <v>117</v>
      </c>
      <c r="AR217" t="s">
        <v>120</v>
      </c>
      <c r="AS217" t="s">
        <v>117</v>
      </c>
      <c r="AT217" t="s">
        <v>120</v>
      </c>
      <c r="AU217" t="s">
        <v>221</v>
      </c>
      <c r="AV217" t="s">
        <v>432</v>
      </c>
      <c r="AW217" t="s">
        <v>66</v>
      </c>
      <c r="AX217">
        <v>3806</v>
      </c>
      <c r="AY217" t="s">
        <v>664</v>
      </c>
      <c r="AZ217">
        <v>7</v>
      </c>
      <c r="BA217" t="s">
        <v>715</v>
      </c>
      <c r="BB217">
        <v>4</v>
      </c>
      <c r="BC217">
        <v>1</v>
      </c>
      <c r="BE217" t="s">
        <v>68</v>
      </c>
      <c r="BF217">
        <v>1</v>
      </c>
      <c r="BG217" t="s">
        <v>575</v>
      </c>
      <c r="BI217" t="s">
        <v>117</v>
      </c>
      <c r="BJ217" t="s">
        <v>432</v>
      </c>
      <c r="BK217" t="s">
        <v>66</v>
      </c>
      <c r="BL217">
        <v>0.95417712144639955</v>
      </c>
      <c r="BM217">
        <v>3806</v>
      </c>
      <c r="BN217" t="s">
        <v>120</v>
      </c>
      <c r="BO217" t="s">
        <v>221</v>
      </c>
      <c r="BP217">
        <v>4</v>
      </c>
      <c r="BQ217">
        <v>4910.1329999999998</v>
      </c>
      <c r="BR217">
        <v>7.806648844333043E-3</v>
      </c>
      <c r="BS217">
        <v>0.32772001624027985</v>
      </c>
      <c r="BT217">
        <v>0.21445447608038318</v>
      </c>
      <c r="BU217">
        <v>10.678000000000001</v>
      </c>
      <c r="BV217">
        <v>0.48878513066753998</v>
      </c>
      <c r="BW217">
        <v>16.822354913807835</v>
      </c>
      <c r="BX217">
        <v>0</v>
      </c>
      <c r="BY217">
        <v>24</v>
      </c>
      <c r="BZ217">
        <v>826</v>
      </c>
    </row>
    <row r="218" spans="1:78" ht="16.5">
      <c r="A218" s="108" t="str">
        <f t="shared" si="55"/>
        <v>동화운수</v>
      </c>
      <c r="B218" s="109" t="str">
        <f t="shared" si="56"/>
        <v>조용남</v>
      </c>
      <c r="C218" s="110" t="str">
        <f t="shared" si="57"/>
        <v>B</v>
      </c>
      <c r="D218" s="111">
        <f t="shared" si="58"/>
        <v>0.94201662408621767</v>
      </c>
      <c r="E218" s="112">
        <f t="shared" si="59"/>
        <v>8538</v>
      </c>
      <c r="F218" s="113" t="str">
        <f t="shared" si="60"/>
        <v>급행95</v>
      </c>
      <c r="G218" s="114" t="str">
        <f t="shared" si="61"/>
        <v>70바1936</v>
      </c>
      <c r="H218" s="115">
        <f t="shared" si="62"/>
        <v>2</v>
      </c>
      <c r="I218" s="116">
        <f t="shared" si="63"/>
        <v>2315.4159999999997</v>
      </c>
      <c r="J218" s="117">
        <f t="shared" si="64"/>
        <v>9.7992157287761783E-3</v>
      </c>
      <c r="K218" s="117">
        <f t="shared" si="65"/>
        <v>0.40204951528069066</v>
      </c>
      <c r="L218" s="117">
        <f t="shared" si="66"/>
        <v>0.16454926458139707</v>
      </c>
      <c r="M218" s="118">
        <f t="shared" si="67"/>
        <v>11.808999999999999</v>
      </c>
      <c r="N218" s="119">
        <f t="shared" si="68"/>
        <v>0.17275513341878956</v>
      </c>
      <c r="O218" s="119">
        <f t="shared" si="69"/>
        <v>14.856941474015903</v>
      </c>
      <c r="P218" s="229">
        <f t="shared" si="70"/>
        <v>30</v>
      </c>
      <c r="Q218" s="230">
        <f t="shared" si="71"/>
        <v>4</v>
      </c>
      <c r="R218" s="230">
        <f t="shared" si="72"/>
        <v>344</v>
      </c>
      <c r="T218">
        <v>507</v>
      </c>
      <c r="U218">
        <v>8538</v>
      </c>
      <c r="V218" t="s">
        <v>433</v>
      </c>
      <c r="W218">
        <v>2315.4160000000002</v>
      </c>
      <c r="X218">
        <v>943.25</v>
      </c>
      <c r="Y218">
        <v>2.4550000000000001</v>
      </c>
      <c r="Z218">
        <v>11.808999999999999</v>
      </c>
      <c r="AA218">
        <v>150.43469200000001</v>
      </c>
      <c r="AB218">
        <v>1.4741420000000001</v>
      </c>
      <c r="AC218">
        <v>60.482194999999997</v>
      </c>
      <c r="AD218" s="1">
        <v>381</v>
      </c>
      <c r="AE218">
        <v>4</v>
      </c>
      <c r="AF218">
        <v>344</v>
      </c>
      <c r="AG218">
        <v>70</v>
      </c>
      <c r="AH218">
        <v>15.391501999999999</v>
      </c>
      <c r="AI218">
        <v>1582</v>
      </c>
      <c r="AJ218">
        <v>0</v>
      </c>
      <c r="AK218">
        <v>30</v>
      </c>
      <c r="AL218">
        <v>10492</v>
      </c>
      <c r="AM218">
        <v>0.94201662408621767</v>
      </c>
      <c r="AN218" t="s">
        <v>68</v>
      </c>
      <c r="AO218">
        <v>2177.1819999999998</v>
      </c>
      <c r="AP218" t="s">
        <v>1086</v>
      </c>
      <c r="AQ218" t="s">
        <v>117</v>
      </c>
      <c r="AR218" t="s">
        <v>122</v>
      </c>
      <c r="AS218" t="s">
        <v>117</v>
      </c>
      <c r="AT218" t="s">
        <v>122</v>
      </c>
      <c r="AU218" t="s">
        <v>278</v>
      </c>
      <c r="AV218" t="s">
        <v>433</v>
      </c>
      <c r="AW218" t="s">
        <v>68</v>
      </c>
      <c r="AX218">
        <v>8538</v>
      </c>
      <c r="AY218" t="s">
        <v>697</v>
      </c>
      <c r="AZ218">
        <v>1</v>
      </c>
      <c r="BA218" t="s">
        <v>621</v>
      </c>
      <c r="BB218">
        <v>2</v>
      </c>
      <c r="BC218">
        <v>1</v>
      </c>
      <c r="BE218" t="s">
        <v>68</v>
      </c>
      <c r="BF218">
        <v>0</v>
      </c>
      <c r="BG218" t="s">
        <v>576</v>
      </c>
      <c r="BI218" t="s">
        <v>117</v>
      </c>
      <c r="BJ218" t="s">
        <v>433</v>
      </c>
      <c r="BK218" t="s">
        <v>68</v>
      </c>
      <c r="BL218">
        <v>0.94201662408621767</v>
      </c>
      <c r="BM218">
        <v>8538</v>
      </c>
      <c r="BN218" t="s">
        <v>122</v>
      </c>
      <c r="BO218" t="s">
        <v>278</v>
      </c>
      <c r="BP218">
        <v>2</v>
      </c>
      <c r="BQ218">
        <v>2315.4159999999997</v>
      </c>
      <c r="BR218">
        <v>9.7992157287761783E-3</v>
      </c>
      <c r="BS218">
        <v>0.40204951528069066</v>
      </c>
      <c r="BT218">
        <v>0.16454926458139701</v>
      </c>
      <c r="BU218">
        <v>11.808999999999999</v>
      </c>
      <c r="BV218">
        <v>0.17275513341878956</v>
      </c>
      <c r="BW218">
        <v>14.856941474015903</v>
      </c>
      <c r="BX218">
        <v>30</v>
      </c>
      <c r="BY218">
        <v>4</v>
      </c>
      <c r="BZ218">
        <v>344</v>
      </c>
    </row>
    <row r="219" spans="1:78" ht="16.5">
      <c r="A219" s="125" t="str">
        <f t="shared" si="55"/>
        <v>동화운수</v>
      </c>
      <c r="B219" s="126" t="str">
        <f t="shared" si="56"/>
        <v>조윤행</v>
      </c>
      <c r="C219" s="127" t="str">
        <f t="shared" si="57"/>
        <v>A</v>
      </c>
      <c r="D219" s="128">
        <f t="shared" si="58"/>
        <v>0.99761499786336472</v>
      </c>
      <c r="E219" s="129">
        <f t="shared" si="59"/>
        <v>2695</v>
      </c>
      <c r="F219" s="130" t="str">
        <f t="shared" si="60"/>
        <v>2-1</v>
      </c>
      <c r="G219" s="131" t="str">
        <f t="shared" si="61"/>
        <v>70바1942</v>
      </c>
      <c r="H219" s="132">
        <f t="shared" si="62"/>
        <v>2</v>
      </c>
      <c r="I219" s="133">
        <f t="shared" si="63"/>
        <v>5668.51</v>
      </c>
      <c r="J219" s="134">
        <f t="shared" si="64"/>
        <v>1.5686110840957564E-2</v>
      </c>
      <c r="K219" s="134">
        <f t="shared" si="65"/>
        <v>0.37362081360368671</v>
      </c>
      <c r="L219" s="134">
        <f t="shared" si="66"/>
        <v>0.23868706238500065</v>
      </c>
      <c r="M219" s="135">
        <f t="shared" si="67"/>
        <v>13.510999999999999</v>
      </c>
      <c r="N219" s="136">
        <f t="shared" si="68"/>
        <v>3.5282640411677849E-2</v>
      </c>
      <c r="O219" s="136">
        <f t="shared" si="69"/>
        <v>47.984390959881871</v>
      </c>
      <c r="P219" s="227">
        <f t="shared" si="70"/>
        <v>52</v>
      </c>
      <c r="Q219" s="228">
        <f t="shared" si="71"/>
        <v>2</v>
      </c>
      <c r="R219" s="228">
        <f t="shared" si="72"/>
        <v>2720</v>
      </c>
      <c r="T219">
        <v>507</v>
      </c>
      <c r="U219">
        <v>2695</v>
      </c>
      <c r="V219" t="s">
        <v>434</v>
      </c>
      <c r="W219">
        <v>5668.51</v>
      </c>
      <c r="X219">
        <v>2185.31</v>
      </c>
      <c r="Y219">
        <v>2.5939999999999999</v>
      </c>
      <c r="Z219">
        <v>13.510999999999999</v>
      </c>
      <c r="AA219">
        <v>334.15153400000003</v>
      </c>
      <c r="AB219">
        <v>5.2415380000000003</v>
      </c>
      <c r="AC219">
        <v>124.845968</v>
      </c>
      <c r="AD219" s="1">
        <v>1353</v>
      </c>
      <c r="AE219">
        <v>2</v>
      </c>
      <c r="AF219">
        <v>2720</v>
      </c>
      <c r="AG219">
        <v>64</v>
      </c>
      <c r="AH219">
        <v>16.963889999999999</v>
      </c>
      <c r="AI219">
        <v>83</v>
      </c>
      <c r="AJ219">
        <v>0</v>
      </c>
      <c r="AK219">
        <v>52</v>
      </c>
      <c r="AL219">
        <v>26692</v>
      </c>
      <c r="AM219">
        <v>0.99761499786336472</v>
      </c>
      <c r="AN219" t="s">
        <v>66</v>
      </c>
      <c r="AO219">
        <v>5551.2960000000003</v>
      </c>
      <c r="AP219" t="s">
        <v>1087</v>
      </c>
      <c r="AQ219" t="s">
        <v>117</v>
      </c>
      <c r="AR219" t="s">
        <v>120</v>
      </c>
      <c r="AS219" t="s">
        <v>117</v>
      </c>
      <c r="AT219" t="s">
        <v>120</v>
      </c>
      <c r="AU219" t="s">
        <v>229</v>
      </c>
      <c r="AV219" t="s">
        <v>434</v>
      </c>
      <c r="AW219" t="s">
        <v>66</v>
      </c>
      <c r="AX219">
        <v>2695</v>
      </c>
      <c r="AY219" t="s">
        <v>664</v>
      </c>
      <c r="AZ219">
        <v>2</v>
      </c>
      <c r="BA219" t="s">
        <v>589</v>
      </c>
      <c r="BB219">
        <v>2</v>
      </c>
      <c r="BC219">
        <v>1</v>
      </c>
      <c r="BE219" t="s">
        <v>66</v>
      </c>
      <c r="BF219">
        <v>0</v>
      </c>
      <c r="BG219" t="s">
        <v>576</v>
      </c>
      <c r="BI219" t="s">
        <v>117</v>
      </c>
      <c r="BJ219" t="s">
        <v>434</v>
      </c>
      <c r="BK219" t="s">
        <v>66</v>
      </c>
      <c r="BL219">
        <v>0.99761499786336472</v>
      </c>
      <c r="BM219">
        <v>2695</v>
      </c>
      <c r="BN219" t="s">
        <v>120</v>
      </c>
      <c r="BO219" t="s">
        <v>229</v>
      </c>
      <c r="BP219">
        <v>2</v>
      </c>
      <c r="BQ219">
        <v>5668.51</v>
      </c>
      <c r="BR219">
        <v>1.5686110840957564E-2</v>
      </c>
      <c r="BS219">
        <v>0.37362081360368671</v>
      </c>
      <c r="BT219">
        <v>0.23868706238500065</v>
      </c>
      <c r="BU219">
        <v>13.510999999999999</v>
      </c>
      <c r="BV219">
        <v>3.5282640411677849E-2</v>
      </c>
      <c r="BW219">
        <v>47.984390959881871</v>
      </c>
      <c r="BX219">
        <v>52</v>
      </c>
      <c r="BY219">
        <v>2</v>
      </c>
      <c r="BZ219">
        <v>2720</v>
      </c>
    </row>
    <row r="220" spans="1:78" ht="16.5">
      <c r="A220" s="108" t="str">
        <f t="shared" si="55"/>
        <v>동화운수</v>
      </c>
      <c r="B220" s="109" t="str">
        <f t="shared" si="56"/>
        <v>조재희</v>
      </c>
      <c r="C220" s="110" t="str">
        <f t="shared" si="57"/>
        <v>S</v>
      </c>
      <c r="D220" s="111">
        <f t="shared" si="58"/>
        <v>1.1539276977045372</v>
      </c>
      <c r="E220" s="112">
        <f t="shared" si="59"/>
        <v>5810</v>
      </c>
      <c r="F220" s="113" t="str">
        <f t="shared" si="60"/>
        <v>2</v>
      </c>
      <c r="G220" s="114" t="str">
        <f t="shared" si="61"/>
        <v>70바1937</v>
      </c>
      <c r="H220" s="115">
        <f t="shared" si="62"/>
        <v>4</v>
      </c>
      <c r="I220" s="116">
        <f t="shared" si="63"/>
        <v>4489.3320000000003</v>
      </c>
      <c r="J220" s="117">
        <f t="shared" si="64"/>
        <v>1.2519442856648683E-2</v>
      </c>
      <c r="K220" s="117">
        <f t="shared" si="65"/>
        <v>0.35463734237192962</v>
      </c>
      <c r="L220" s="117">
        <f t="shared" si="66"/>
        <v>2.3388780335248095E-2</v>
      </c>
      <c r="M220" s="118">
        <f t="shared" si="67"/>
        <v>7.4660000000000002</v>
      </c>
      <c r="N220" s="119">
        <f t="shared" si="68"/>
        <v>4.4550057781424936E-2</v>
      </c>
      <c r="O220" s="119">
        <f t="shared" si="69"/>
        <v>2.3166030046340969</v>
      </c>
      <c r="P220" s="229">
        <f t="shared" si="70"/>
        <v>10</v>
      </c>
      <c r="Q220" s="230">
        <f t="shared" si="71"/>
        <v>2</v>
      </c>
      <c r="R220" s="230">
        <f t="shared" si="72"/>
        <v>104</v>
      </c>
      <c r="T220">
        <v>507</v>
      </c>
      <c r="U220">
        <v>5810</v>
      </c>
      <c r="V220" t="s">
        <v>435</v>
      </c>
      <c r="W220">
        <v>4489.3320000000003</v>
      </c>
      <c r="X220">
        <v>1685.1020000000001</v>
      </c>
      <c r="Y220">
        <v>2.6640000000000001</v>
      </c>
      <c r="Z220">
        <v>7.4660000000000002</v>
      </c>
      <c r="AA220">
        <v>308.62491599999998</v>
      </c>
      <c r="AB220">
        <v>3.8638119999999998</v>
      </c>
      <c r="AC220">
        <v>109.44992000000001</v>
      </c>
      <c r="AD220" s="1">
        <v>105</v>
      </c>
      <c r="AE220">
        <v>2</v>
      </c>
      <c r="AF220">
        <v>104</v>
      </c>
      <c r="AG220">
        <v>66</v>
      </c>
      <c r="AH220">
        <v>14.546239</v>
      </c>
      <c r="AI220">
        <v>69.599999999999994</v>
      </c>
      <c r="AJ220">
        <v>0</v>
      </c>
      <c r="AK220">
        <v>10</v>
      </c>
      <c r="AL220">
        <v>1240</v>
      </c>
      <c r="AM220">
        <v>1.1539276977045372</v>
      </c>
      <c r="AN220" t="s">
        <v>71</v>
      </c>
      <c r="AO220">
        <v>3828.13</v>
      </c>
      <c r="AP220" t="s">
        <v>1088</v>
      </c>
      <c r="AQ220" t="s">
        <v>117</v>
      </c>
      <c r="AR220" t="s">
        <v>119</v>
      </c>
      <c r="AS220" t="s">
        <v>117</v>
      </c>
      <c r="AT220" t="s">
        <v>119</v>
      </c>
      <c r="AU220" t="s">
        <v>218</v>
      </c>
      <c r="AV220" t="s">
        <v>435</v>
      </c>
      <c r="AW220" t="s">
        <v>71</v>
      </c>
      <c r="AX220">
        <v>5810</v>
      </c>
      <c r="AY220" t="s">
        <v>666</v>
      </c>
      <c r="AZ220">
        <v>2</v>
      </c>
      <c r="BA220" t="s">
        <v>584</v>
      </c>
      <c r="BB220">
        <v>4</v>
      </c>
      <c r="BC220">
        <v>1</v>
      </c>
      <c r="BE220" t="s">
        <v>71</v>
      </c>
      <c r="BF220">
        <v>0</v>
      </c>
      <c r="BG220" t="s">
        <v>576</v>
      </c>
      <c r="BI220" t="s">
        <v>117</v>
      </c>
      <c r="BJ220" t="s">
        <v>435</v>
      </c>
      <c r="BK220" t="s">
        <v>71</v>
      </c>
      <c r="BL220">
        <v>1.1539276977045372</v>
      </c>
      <c r="BM220">
        <v>5810</v>
      </c>
      <c r="BN220" t="s">
        <v>119</v>
      </c>
      <c r="BO220" t="s">
        <v>218</v>
      </c>
      <c r="BP220">
        <v>4</v>
      </c>
      <c r="BQ220">
        <v>4489.3320000000003</v>
      </c>
      <c r="BR220">
        <v>1.2519442856648683E-2</v>
      </c>
      <c r="BS220">
        <v>0.35463734237192962</v>
      </c>
      <c r="BT220">
        <v>2.3388780335248095E-2</v>
      </c>
      <c r="BU220">
        <v>7.4660000000000002</v>
      </c>
      <c r="BV220">
        <v>4.4550057781424936E-2</v>
      </c>
      <c r="BW220">
        <v>2.3166030046340969</v>
      </c>
      <c r="BX220">
        <v>10</v>
      </c>
      <c r="BY220">
        <v>2</v>
      </c>
      <c r="BZ220">
        <v>104</v>
      </c>
    </row>
    <row r="221" spans="1:78" ht="16.5">
      <c r="A221" s="125" t="str">
        <f t="shared" si="55"/>
        <v>동화운수</v>
      </c>
      <c r="B221" s="126" t="str">
        <f t="shared" si="56"/>
        <v>조희석</v>
      </c>
      <c r="C221" s="127" t="str">
        <f t="shared" si="57"/>
        <v>C</v>
      </c>
      <c r="D221" s="128">
        <f t="shared" si="58"/>
        <v>0.88234235936130556</v>
      </c>
      <c r="E221" s="129">
        <f t="shared" si="59"/>
        <v>1472</v>
      </c>
      <c r="F221" s="130" t="str">
        <f t="shared" si="60"/>
        <v>45</v>
      </c>
      <c r="G221" s="131" t="str">
        <f t="shared" si="61"/>
        <v>70바1871</v>
      </c>
      <c r="H221" s="132">
        <f t="shared" si="62"/>
        <v>5</v>
      </c>
      <c r="I221" s="133">
        <f t="shared" si="63"/>
        <v>2701.0940000000005</v>
      </c>
      <c r="J221" s="134">
        <f t="shared" si="64"/>
        <v>9.5225840490597916E-3</v>
      </c>
      <c r="K221" s="134">
        <f t="shared" si="65"/>
        <v>0.3414612162168445</v>
      </c>
      <c r="L221" s="134">
        <f t="shared" si="66"/>
        <v>0.15697343372722308</v>
      </c>
      <c r="M221" s="135">
        <f t="shared" si="67"/>
        <v>14.826000000000001</v>
      </c>
      <c r="N221" s="136">
        <f t="shared" si="68"/>
        <v>0.14808814502568216</v>
      </c>
      <c r="O221" s="136">
        <f t="shared" si="69"/>
        <v>11.143632913182582</v>
      </c>
      <c r="P221" s="227">
        <f t="shared" si="70"/>
        <v>0</v>
      </c>
      <c r="Q221" s="228">
        <f t="shared" si="71"/>
        <v>4</v>
      </c>
      <c r="R221" s="228">
        <f t="shared" si="72"/>
        <v>301</v>
      </c>
      <c r="T221">
        <v>507</v>
      </c>
      <c r="U221">
        <v>1472</v>
      </c>
      <c r="V221" t="s">
        <v>631</v>
      </c>
      <c r="W221">
        <v>2701.0940000000001</v>
      </c>
      <c r="X221">
        <v>1264.1890000000001</v>
      </c>
      <c r="Y221">
        <v>2.137</v>
      </c>
      <c r="Z221">
        <v>14.826000000000001</v>
      </c>
      <c r="AA221">
        <v>165.828833</v>
      </c>
      <c r="AB221">
        <v>1.5791189999999999</v>
      </c>
      <c r="AC221">
        <v>56.624115000000003</v>
      </c>
      <c r="AD221" s="1">
        <v>424</v>
      </c>
      <c r="AE221">
        <v>4</v>
      </c>
      <c r="AF221">
        <v>301</v>
      </c>
      <c r="AG221">
        <v>67</v>
      </c>
      <c r="AH221">
        <v>16.288446</v>
      </c>
      <c r="AI221">
        <v>230.9</v>
      </c>
      <c r="AJ221">
        <v>0</v>
      </c>
      <c r="AK221">
        <v>0</v>
      </c>
      <c r="AL221">
        <v>0</v>
      </c>
      <c r="AM221">
        <v>0.88234235936130556</v>
      </c>
      <c r="AN221" t="s">
        <v>69</v>
      </c>
      <c r="AO221">
        <v>2073.1570000000002</v>
      </c>
      <c r="AP221" t="s">
        <v>1089</v>
      </c>
      <c r="AQ221" t="s">
        <v>117</v>
      </c>
      <c r="AR221" t="s">
        <v>121</v>
      </c>
      <c r="AS221" t="s">
        <v>117</v>
      </c>
      <c r="AT221" t="s">
        <v>121</v>
      </c>
      <c r="AU221" t="s">
        <v>253</v>
      </c>
      <c r="AV221" t="s">
        <v>631</v>
      </c>
      <c r="AW221" t="s">
        <v>69</v>
      </c>
      <c r="AX221">
        <v>1472</v>
      </c>
      <c r="AY221" t="s">
        <v>647</v>
      </c>
      <c r="AZ221">
        <v>6</v>
      </c>
      <c r="BA221" t="s">
        <v>598</v>
      </c>
      <c r="BB221">
        <v>5</v>
      </c>
      <c r="BC221">
        <v>1</v>
      </c>
      <c r="BE221" t="s">
        <v>69</v>
      </c>
      <c r="BF221">
        <v>0</v>
      </c>
      <c r="BG221" t="s">
        <v>576</v>
      </c>
      <c r="BI221" t="s">
        <v>117</v>
      </c>
      <c r="BJ221" t="s">
        <v>631</v>
      </c>
      <c r="BK221" t="s">
        <v>69</v>
      </c>
      <c r="BL221">
        <v>0.88234235936130556</v>
      </c>
      <c r="BM221">
        <v>1472</v>
      </c>
      <c r="BN221" t="s">
        <v>121</v>
      </c>
      <c r="BO221" t="s">
        <v>253</v>
      </c>
      <c r="BP221">
        <v>5</v>
      </c>
      <c r="BQ221">
        <v>2701.0940000000005</v>
      </c>
      <c r="BR221">
        <v>9.5225840490597916E-3</v>
      </c>
      <c r="BS221">
        <v>0.3414612162168445</v>
      </c>
      <c r="BT221">
        <v>0.15697343372722311</v>
      </c>
      <c r="BU221">
        <v>14.826000000000001</v>
      </c>
      <c r="BV221">
        <v>0.14808814502568216</v>
      </c>
      <c r="BW221">
        <v>11.143632913182582</v>
      </c>
      <c r="BX221">
        <v>0</v>
      </c>
      <c r="BY221">
        <v>4</v>
      </c>
      <c r="BZ221">
        <v>301</v>
      </c>
    </row>
    <row r="222" spans="1:78" ht="16.5">
      <c r="A222" s="108" t="str">
        <f t="shared" si="55"/>
        <v>동화운수</v>
      </c>
      <c r="B222" s="109" t="str">
        <f t="shared" si="56"/>
        <v>지광선</v>
      </c>
      <c r="C222" s="110" t="str">
        <f t="shared" si="57"/>
        <v>C</v>
      </c>
      <c r="D222" s="111">
        <f t="shared" si="58"/>
        <v>0.88230769230769224</v>
      </c>
      <c r="E222" s="112">
        <f t="shared" si="59"/>
        <v>2483</v>
      </c>
      <c r="F222" s="113" t="str">
        <f t="shared" si="60"/>
        <v>45</v>
      </c>
      <c r="G222" s="114" t="str">
        <f t="shared" si="61"/>
        <v>70바1899</v>
      </c>
      <c r="H222" s="115">
        <f t="shared" si="62"/>
        <v>1</v>
      </c>
      <c r="I222" s="116">
        <f t="shared" si="63"/>
        <v>2092.91</v>
      </c>
      <c r="J222" s="117">
        <f t="shared" si="64"/>
        <v>6.8026652656454356E-3</v>
      </c>
      <c r="K222" s="117">
        <f t="shared" si="65"/>
        <v>0.32479157317205665</v>
      </c>
      <c r="L222" s="117">
        <f t="shared" si="66"/>
        <v>0.15767519864686014</v>
      </c>
      <c r="M222" s="118">
        <f t="shared" si="67"/>
        <v>9.5559999999999992</v>
      </c>
      <c r="N222" s="119">
        <f t="shared" si="68"/>
        <v>0.14334108967896375</v>
      </c>
      <c r="O222" s="119">
        <f t="shared" si="69"/>
        <v>4.013550511010985</v>
      </c>
      <c r="P222" s="229">
        <f t="shared" si="70"/>
        <v>1</v>
      </c>
      <c r="Q222" s="230">
        <f t="shared" si="71"/>
        <v>3</v>
      </c>
      <c r="R222" s="230">
        <f t="shared" si="72"/>
        <v>84</v>
      </c>
      <c r="T222">
        <v>507</v>
      </c>
      <c r="U222">
        <v>2483</v>
      </c>
      <c r="V222" t="s">
        <v>436</v>
      </c>
      <c r="W222">
        <v>2092.91</v>
      </c>
      <c r="X222">
        <v>912.43100000000004</v>
      </c>
      <c r="Y222">
        <v>2.294</v>
      </c>
      <c r="Z222">
        <v>9.5559999999999992</v>
      </c>
      <c r="AA222">
        <v>133.561621</v>
      </c>
      <c r="AB222">
        <v>0.90857500000000002</v>
      </c>
      <c r="AC222">
        <v>43.379688999999999</v>
      </c>
      <c r="AD222" s="1">
        <v>330</v>
      </c>
      <c r="AE222">
        <v>3</v>
      </c>
      <c r="AF222">
        <v>84</v>
      </c>
      <c r="AG222">
        <v>67</v>
      </c>
      <c r="AH222">
        <v>15.669995</v>
      </c>
      <c r="AI222">
        <v>107.8</v>
      </c>
      <c r="AJ222">
        <v>0</v>
      </c>
      <c r="AK222">
        <v>1</v>
      </c>
      <c r="AL222">
        <v>355</v>
      </c>
      <c r="AM222">
        <v>0.88230769230769224</v>
      </c>
      <c r="AN222" t="s">
        <v>69</v>
      </c>
      <c r="AO222">
        <v>2092.91</v>
      </c>
      <c r="AP222" t="s">
        <v>1090</v>
      </c>
      <c r="AQ222" t="s">
        <v>117</v>
      </c>
      <c r="AR222" t="s">
        <v>121</v>
      </c>
      <c r="AS222" t="s">
        <v>117</v>
      </c>
      <c r="AT222" t="s">
        <v>121</v>
      </c>
      <c r="AU222" t="s">
        <v>258</v>
      </c>
      <c r="AV222" t="s">
        <v>436</v>
      </c>
      <c r="AW222" t="s">
        <v>69</v>
      </c>
      <c r="AX222">
        <v>2483</v>
      </c>
      <c r="AY222" t="s">
        <v>647</v>
      </c>
      <c r="AZ222">
        <v>7</v>
      </c>
      <c r="BA222" t="s">
        <v>596</v>
      </c>
      <c r="BB222">
        <v>1</v>
      </c>
      <c r="BC222">
        <v>1</v>
      </c>
      <c r="BE222" t="s">
        <v>69</v>
      </c>
      <c r="BF222">
        <v>0</v>
      </c>
      <c r="BG222" t="s">
        <v>576</v>
      </c>
      <c r="BI222" t="s">
        <v>117</v>
      </c>
      <c r="BJ222" t="s">
        <v>436</v>
      </c>
      <c r="BK222" t="s">
        <v>69</v>
      </c>
      <c r="BL222">
        <v>0.88230769230769224</v>
      </c>
      <c r="BM222">
        <v>2483</v>
      </c>
      <c r="BN222" t="s">
        <v>121</v>
      </c>
      <c r="BO222" t="s">
        <v>258</v>
      </c>
      <c r="BP222">
        <v>1</v>
      </c>
      <c r="BQ222">
        <v>2092.91</v>
      </c>
      <c r="BR222">
        <v>6.8026652656454356E-3</v>
      </c>
      <c r="BS222">
        <v>0.32479157317205665</v>
      </c>
      <c r="BT222">
        <v>0.15767519864686014</v>
      </c>
      <c r="BU222">
        <v>9.5559999999999992</v>
      </c>
      <c r="BV222">
        <v>0.14334108967896375</v>
      </c>
      <c r="BW222">
        <v>4.013550511010985</v>
      </c>
      <c r="BX222">
        <v>1</v>
      </c>
      <c r="BY222">
        <v>3</v>
      </c>
      <c r="BZ222">
        <v>84</v>
      </c>
    </row>
    <row r="223" spans="1:78" ht="16.5">
      <c r="A223" s="125" t="str">
        <f t="shared" si="55"/>
        <v>동화운수</v>
      </c>
      <c r="B223" s="126" t="str">
        <f t="shared" si="56"/>
        <v>지동복</v>
      </c>
      <c r="C223" s="127" t="str">
        <f t="shared" si="57"/>
        <v>S</v>
      </c>
      <c r="D223" s="128">
        <f t="shared" si="58"/>
        <v>1.0277777777777777</v>
      </c>
      <c r="E223" s="129">
        <f t="shared" si="59"/>
        <v>6263</v>
      </c>
      <c r="F223" s="130" t="str">
        <f t="shared" si="60"/>
        <v>급행95</v>
      </c>
      <c r="G223" s="131" t="str">
        <f t="shared" si="61"/>
        <v>70바1872</v>
      </c>
      <c r="H223" s="132">
        <f t="shared" si="62"/>
        <v>1</v>
      </c>
      <c r="I223" s="133">
        <f t="shared" si="63"/>
        <v>2605.6750000000002</v>
      </c>
      <c r="J223" s="134">
        <f t="shared" si="64"/>
        <v>1.0856326340554669E-2</v>
      </c>
      <c r="K223" s="134">
        <f t="shared" si="65"/>
        <v>0.3587705967284025</v>
      </c>
      <c r="L223" s="134">
        <f t="shared" si="66"/>
        <v>7.9825764916960085E-2</v>
      </c>
      <c r="M223" s="135">
        <f t="shared" si="67"/>
        <v>8.2430000000000003</v>
      </c>
      <c r="N223" s="136">
        <f t="shared" si="68"/>
        <v>0</v>
      </c>
      <c r="O223" s="136">
        <f t="shared" si="69"/>
        <v>2.8399550980072341</v>
      </c>
      <c r="P223" s="227">
        <f t="shared" si="70"/>
        <v>0</v>
      </c>
      <c r="Q223" s="228">
        <f t="shared" si="71"/>
        <v>0</v>
      </c>
      <c r="R223" s="228">
        <f t="shared" si="72"/>
        <v>74</v>
      </c>
      <c r="T223">
        <v>507</v>
      </c>
      <c r="U223">
        <v>6263</v>
      </c>
      <c r="V223" t="s">
        <v>573</v>
      </c>
      <c r="W223">
        <v>2605.6750000000002</v>
      </c>
      <c r="X223">
        <v>938.91</v>
      </c>
      <c r="Y223">
        <v>2.7749999999999999</v>
      </c>
      <c r="Z223">
        <v>8.2430000000000003</v>
      </c>
      <c r="AA223">
        <v>164.16077999999999</v>
      </c>
      <c r="AB223">
        <v>1.7821830000000001</v>
      </c>
      <c r="AC223">
        <v>58.896061000000003</v>
      </c>
      <c r="AD223" s="1">
        <v>208</v>
      </c>
      <c r="AE223">
        <v>0</v>
      </c>
      <c r="AF223">
        <v>74</v>
      </c>
      <c r="AG223">
        <v>69</v>
      </c>
      <c r="AH223">
        <v>15.872700999999999</v>
      </c>
      <c r="AI223">
        <v>677.1</v>
      </c>
      <c r="AJ223">
        <v>0</v>
      </c>
      <c r="AK223">
        <v>0</v>
      </c>
      <c r="AL223">
        <v>0</v>
      </c>
      <c r="AM223">
        <v>1.0277777777777777</v>
      </c>
      <c r="AN223" t="s">
        <v>71</v>
      </c>
      <c r="AO223">
        <v>2605.6750000000002</v>
      </c>
      <c r="AP223" t="s">
        <v>1091</v>
      </c>
      <c r="AQ223" t="s">
        <v>117</v>
      </c>
      <c r="AR223" t="s">
        <v>122</v>
      </c>
      <c r="AS223" t="s">
        <v>117</v>
      </c>
      <c r="AT223" t="s">
        <v>122</v>
      </c>
      <c r="AU223" t="s">
        <v>560</v>
      </c>
      <c r="AV223" t="s">
        <v>573</v>
      </c>
      <c r="AW223" t="s">
        <v>71</v>
      </c>
      <c r="AX223">
        <v>6263</v>
      </c>
      <c r="AY223" t="s">
        <v>710</v>
      </c>
      <c r="AZ223">
        <v>3</v>
      </c>
      <c r="BA223" t="s">
        <v>1092</v>
      </c>
      <c r="BB223">
        <v>1</v>
      </c>
      <c r="BC223">
        <v>1</v>
      </c>
      <c r="BE223" t="s">
        <v>66</v>
      </c>
      <c r="BF223">
        <v>1</v>
      </c>
      <c r="BG223" t="s">
        <v>575</v>
      </c>
      <c r="BI223" t="s">
        <v>117</v>
      </c>
      <c r="BJ223" t="s">
        <v>573</v>
      </c>
      <c r="BK223" t="s">
        <v>71</v>
      </c>
      <c r="BL223">
        <v>1.0277777777777777</v>
      </c>
      <c r="BM223">
        <v>6263</v>
      </c>
      <c r="BN223" t="s">
        <v>122</v>
      </c>
      <c r="BO223" t="s">
        <v>560</v>
      </c>
      <c r="BP223">
        <v>1</v>
      </c>
      <c r="BQ223">
        <v>2605.6750000000002</v>
      </c>
      <c r="BR223">
        <v>1.0856326340554669E-2</v>
      </c>
      <c r="BS223">
        <v>0.3587705967284025</v>
      </c>
      <c r="BT223">
        <v>7.9825764916960085E-2</v>
      </c>
      <c r="BU223">
        <v>8.2430000000000003</v>
      </c>
      <c r="BV223">
        <v>0</v>
      </c>
      <c r="BW223">
        <v>2.8399550980072341</v>
      </c>
      <c r="BX223">
        <v>0</v>
      </c>
      <c r="BY223">
        <v>0</v>
      </c>
      <c r="BZ223">
        <v>74</v>
      </c>
    </row>
    <row r="224" spans="1:78" ht="16.5">
      <c r="A224" s="108" t="str">
        <f t="shared" si="55"/>
        <v>동화운수</v>
      </c>
      <c r="B224" s="109" t="str">
        <f t="shared" si="56"/>
        <v>지정호</v>
      </c>
      <c r="C224" s="110" t="str">
        <f t="shared" si="57"/>
        <v>S</v>
      </c>
      <c r="D224" s="111">
        <f t="shared" si="58"/>
        <v>1.0358164715653271</v>
      </c>
      <c r="E224" s="112">
        <f t="shared" si="59"/>
        <v>3116</v>
      </c>
      <c r="F224" s="113" t="str">
        <f t="shared" si="60"/>
        <v>45</v>
      </c>
      <c r="G224" s="114" t="str">
        <f t="shared" si="61"/>
        <v>70바1944</v>
      </c>
      <c r="H224" s="115">
        <f t="shared" si="62"/>
        <v>3</v>
      </c>
      <c r="I224" s="116">
        <f t="shared" si="63"/>
        <v>2783.0309999999999</v>
      </c>
      <c r="J224" s="117">
        <f t="shared" si="64"/>
        <v>2.4693136791507926E-2</v>
      </c>
      <c r="K224" s="117">
        <f t="shared" si="65"/>
        <v>0.320754617279847</v>
      </c>
      <c r="L224" s="117">
        <f t="shared" si="66"/>
        <v>0.18001955421984162</v>
      </c>
      <c r="M224" s="118">
        <f t="shared" si="67"/>
        <v>10.006</v>
      </c>
      <c r="N224" s="119">
        <f t="shared" si="68"/>
        <v>0</v>
      </c>
      <c r="O224" s="119">
        <f t="shared" si="69"/>
        <v>12.001303614656107</v>
      </c>
      <c r="P224" s="229">
        <f t="shared" si="70"/>
        <v>3</v>
      </c>
      <c r="Q224" s="230">
        <f t="shared" si="71"/>
        <v>0</v>
      </c>
      <c r="R224" s="230">
        <f t="shared" si="72"/>
        <v>334</v>
      </c>
      <c r="T224">
        <v>507</v>
      </c>
      <c r="U224">
        <v>3116</v>
      </c>
      <c r="V224" t="s">
        <v>437</v>
      </c>
      <c r="W224">
        <v>2783.0309999999999</v>
      </c>
      <c r="X224">
        <v>1114.6369999999999</v>
      </c>
      <c r="Y224">
        <v>2.4969999999999999</v>
      </c>
      <c r="Z224">
        <v>10.006</v>
      </c>
      <c r="AA224">
        <v>173.348005</v>
      </c>
      <c r="AB224">
        <v>4.2805059999999999</v>
      </c>
      <c r="AC224">
        <v>55.602173000000001</v>
      </c>
      <c r="AD224" s="1">
        <v>501</v>
      </c>
      <c r="AE224">
        <v>0</v>
      </c>
      <c r="AF224">
        <v>334</v>
      </c>
      <c r="AG224">
        <v>70</v>
      </c>
      <c r="AH224">
        <v>16.054589</v>
      </c>
      <c r="AI224">
        <v>3.4</v>
      </c>
      <c r="AJ224">
        <v>0</v>
      </c>
      <c r="AK224">
        <v>3</v>
      </c>
      <c r="AL224">
        <v>722</v>
      </c>
      <c r="AM224">
        <v>1.0358164715653271</v>
      </c>
      <c r="AN224" t="s">
        <v>71</v>
      </c>
      <c r="AO224">
        <v>2530.6320000000001</v>
      </c>
      <c r="AP224" t="s">
        <v>1093</v>
      </c>
      <c r="AQ224" t="s">
        <v>117</v>
      </c>
      <c r="AR224" t="s">
        <v>121</v>
      </c>
      <c r="AS224" t="s">
        <v>117</v>
      </c>
      <c r="AT224" t="s">
        <v>121</v>
      </c>
      <c r="AU224" t="s">
        <v>265</v>
      </c>
      <c r="AV224" t="s">
        <v>437</v>
      </c>
      <c r="AW224" t="s">
        <v>71</v>
      </c>
      <c r="AX224">
        <v>3116</v>
      </c>
      <c r="AY224" t="s">
        <v>649</v>
      </c>
      <c r="AZ224">
        <v>7</v>
      </c>
      <c r="BA224" t="s">
        <v>763</v>
      </c>
      <c r="BB224">
        <v>3</v>
      </c>
      <c r="BC224">
        <v>1</v>
      </c>
      <c r="BE224" t="s">
        <v>71</v>
      </c>
      <c r="BF224">
        <v>0</v>
      </c>
      <c r="BG224" t="s">
        <v>576</v>
      </c>
      <c r="BI224" t="s">
        <v>117</v>
      </c>
      <c r="BJ224" t="s">
        <v>437</v>
      </c>
      <c r="BK224" t="s">
        <v>71</v>
      </c>
      <c r="BL224">
        <v>1.0358164715653271</v>
      </c>
      <c r="BM224">
        <v>3116</v>
      </c>
      <c r="BN224" t="s">
        <v>121</v>
      </c>
      <c r="BO224" t="s">
        <v>265</v>
      </c>
      <c r="BP224">
        <v>3</v>
      </c>
      <c r="BQ224">
        <v>2783.0309999999999</v>
      </c>
      <c r="BR224">
        <v>2.4693136791507926E-2</v>
      </c>
      <c r="BS224">
        <v>0.320754617279847</v>
      </c>
      <c r="BT224">
        <v>0.18001955421984162</v>
      </c>
      <c r="BU224">
        <v>10.006</v>
      </c>
      <c r="BV224">
        <v>0</v>
      </c>
      <c r="BW224">
        <v>12.001303614656107</v>
      </c>
      <c r="BX224">
        <v>3</v>
      </c>
      <c r="BY224">
        <v>0</v>
      </c>
      <c r="BZ224">
        <v>334</v>
      </c>
    </row>
    <row r="225" spans="1:78" ht="16.5">
      <c r="A225" s="125" t="str">
        <f t="shared" si="55"/>
        <v>동화운수</v>
      </c>
      <c r="B225" s="126" t="str">
        <f t="shared" si="56"/>
        <v>지태규</v>
      </c>
      <c r="C225" s="127" t="str">
        <f t="shared" si="57"/>
        <v>B</v>
      </c>
      <c r="D225" s="128">
        <f t="shared" si="58"/>
        <v>0.92545526049520943</v>
      </c>
      <c r="E225" s="129">
        <f t="shared" si="59"/>
        <v>6586</v>
      </c>
      <c r="F225" s="130" t="str">
        <f t="shared" si="60"/>
        <v>45</v>
      </c>
      <c r="G225" s="131" t="str">
        <f t="shared" si="61"/>
        <v>70바1946</v>
      </c>
      <c r="H225" s="132">
        <f t="shared" si="62"/>
        <v>5</v>
      </c>
      <c r="I225" s="133">
        <f t="shared" si="63"/>
        <v>2681.1030000000001</v>
      </c>
      <c r="J225" s="134">
        <f t="shared" si="64"/>
        <v>8.2842792945923283E-3</v>
      </c>
      <c r="K225" s="134">
        <f t="shared" si="65"/>
        <v>0.28034949220929439</v>
      </c>
      <c r="L225" s="134">
        <f t="shared" si="66"/>
        <v>0.14322463553246556</v>
      </c>
      <c r="M225" s="135">
        <f t="shared" si="67"/>
        <v>11.247</v>
      </c>
      <c r="N225" s="136">
        <f t="shared" si="68"/>
        <v>0.22378849301947742</v>
      </c>
      <c r="O225" s="136">
        <f t="shared" si="69"/>
        <v>3.5806158883116388</v>
      </c>
      <c r="P225" s="227">
        <f t="shared" si="70"/>
        <v>2</v>
      </c>
      <c r="Q225" s="228">
        <f t="shared" si="71"/>
        <v>6</v>
      </c>
      <c r="R225" s="228">
        <f t="shared" si="72"/>
        <v>96</v>
      </c>
      <c r="T225">
        <v>507</v>
      </c>
      <c r="U225">
        <v>6586</v>
      </c>
      <c r="V225" t="s">
        <v>438</v>
      </c>
      <c r="W225">
        <v>2681.1030000000001</v>
      </c>
      <c r="X225">
        <v>1205.144</v>
      </c>
      <c r="Y225">
        <v>2.2250000000000001</v>
      </c>
      <c r="Z225">
        <v>11.247</v>
      </c>
      <c r="AA225">
        <v>160.909109</v>
      </c>
      <c r="AB225">
        <v>1.333016</v>
      </c>
      <c r="AC225">
        <v>45.110787000000002</v>
      </c>
      <c r="AD225" s="1">
        <v>384</v>
      </c>
      <c r="AE225">
        <v>6</v>
      </c>
      <c r="AF225">
        <v>96</v>
      </c>
      <c r="AG225">
        <v>64</v>
      </c>
      <c r="AH225">
        <v>16.662220000000001</v>
      </c>
      <c r="AI225">
        <v>8.4</v>
      </c>
      <c r="AJ225">
        <v>0</v>
      </c>
      <c r="AK225">
        <v>2</v>
      </c>
      <c r="AL225">
        <v>246</v>
      </c>
      <c r="AM225">
        <v>0.92545526049520943</v>
      </c>
      <c r="AN225" t="s">
        <v>68</v>
      </c>
      <c r="AO225">
        <v>2299.0450000000001</v>
      </c>
      <c r="AP225" t="s">
        <v>1094</v>
      </c>
      <c r="AQ225" t="s">
        <v>117</v>
      </c>
      <c r="AR225" t="s">
        <v>121</v>
      </c>
      <c r="AS225" t="s">
        <v>117</v>
      </c>
      <c r="AT225" t="s">
        <v>121</v>
      </c>
      <c r="AU225" t="s">
        <v>266</v>
      </c>
      <c r="AV225" t="s">
        <v>438</v>
      </c>
      <c r="AW225" t="s">
        <v>68</v>
      </c>
      <c r="AX225">
        <v>6586</v>
      </c>
      <c r="AY225" t="s">
        <v>688</v>
      </c>
      <c r="AZ225">
        <v>7</v>
      </c>
      <c r="BA225" t="s">
        <v>702</v>
      </c>
      <c r="BB225">
        <v>5</v>
      </c>
      <c r="BC225">
        <v>1</v>
      </c>
      <c r="BE225" t="s">
        <v>69</v>
      </c>
      <c r="BF225">
        <v>1</v>
      </c>
      <c r="BG225" t="s">
        <v>575</v>
      </c>
      <c r="BI225" t="s">
        <v>117</v>
      </c>
      <c r="BJ225" t="s">
        <v>438</v>
      </c>
      <c r="BK225" t="s">
        <v>68</v>
      </c>
      <c r="BL225">
        <v>0.92545526049520943</v>
      </c>
      <c r="BM225">
        <v>6586</v>
      </c>
      <c r="BN225" t="s">
        <v>121</v>
      </c>
      <c r="BO225" t="s">
        <v>266</v>
      </c>
      <c r="BP225">
        <v>5</v>
      </c>
      <c r="BQ225">
        <v>2681.1030000000001</v>
      </c>
      <c r="BR225">
        <v>8.2842792945923283E-3</v>
      </c>
      <c r="BS225">
        <v>0.28034949220929439</v>
      </c>
      <c r="BT225">
        <v>0.14322463553246556</v>
      </c>
      <c r="BU225">
        <v>11.247</v>
      </c>
      <c r="BV225">
        <v>0.22378849301947742</v>
      </c>
      <c r="BW225">
        <v>3.5806158883116388</v>
      </c>
      <c r="BX225">
        <v>2</v>
      </c>
      <c r="BY225">
        <v>6</v>
      </c>
      <c r="BZ225">
        <v>96</v>
      </c>
    </row>
    <row r="226" spans="1:78" ht="16.5">
      <c r="A226" s="108" t="str">
        <f t="shared" si="55"/>
        <v>동화운수</v>
      </c>
      <c r="B226" s="109" t="str">
        <f t="shared" si="56"/>
        <v>지현근</v>
      </c>
      <c r="C226" s="110" t="str">
        <f t="shared" si="57"/>
        <v>A</v>
      </c>
      <c r="D226" s="111">
        <f t="shared" si="58"/>
        <v>0.97731258231407281</v>
      </c>
      <c r="E226" s="112">
        <f t="shared" si="59"/>
        <v>2009</v>
      </c>
      <c r="F226" s="113" t="str">
        <f t="shared" si="60"/>
        <v>2</v>
      </c>
      <c r="G226" s="114" t="str">
        <f t="shared" si="61"/>
        <v>70바1921</v>
      </c>
      <c r="H226" s="115">
        <f t="shared" si="62"/>
        <v>9</v>
      </c>
      <c r="I226" s="116">
        <f t="shared" si="63"/>
        <v>4155.5489999999991</v>
      </c>
      <c r="J226" s="117">
        <f t="shared" si="64"/>
        <v>1.7560602154335239E-3</v>
      </c>
      <c r="K226" s="117">
        <f t="shared" si="65"/>
        <v>0.33285441754645312</v>
      </c>
      <c r="L226" s="117">
        <f t="shared" si="66"/>
        <v>0.228369344219019</v>
      </c>
      <c r="M226" s="118">
        <f t="shared" si="67"/>
        <v>10.554</v>
      </c>
      <c r="N226" s="119">
        <f t="shared" si="68"/>
        <v>0.57754101804599112</v>
      </c>
      <c r="O226" s="119">
        <f t="shared" si="69"/>
        <v>2.5748703721217105</v>
      </c>
      <c r="P226" s="229">
        <f t="shared" si="70"/>
        <v>0</v>
      </c>
      <c r="Q226" s="230">
        <f t="shared" si="71"/>
        <v>24</v>
      </c>
      <c r="R226" s="230">
        <f t="shared" si="72"/>
        <v>107</v>
      </c>
      <c r="T226">
        <v>507</v>
      </c>
      <c r="U226">
        <v>2009</v>
      </c>
      <c r="V226" t="s">
        <v>439</v>
      </c>
      <c r="W226">
        <v>4155.549</v>
      </c>
      <c r="X226">
        <v>1779.232</v>
      </c>
      <c r="Y226">
        <v>2.3359999999999999</v>
      </c>
      <c r="Z226">
        <v>10.554</v>
      </c>
      <c r="AA226">
        <v>258.589652</v>
      </c>
      <c r="AB226">
        <v>0.45409899999999997</v>
      </c>
      <c r="AC226">
        <v>86.072708000000006</v>
      </c>
      <c r="AD226" s="1">
        <v>949</v>
      </c>
      <c r="AE226">
        <v>24</v>
      </c>
      <c r="AF226">
        <v>107</v>
      </c>
      <c r="AG226">
        <v>72</v>
      </c>
      <c r="AH226">
        <v>16.070050999999999</v>
      </c>
      <c r="AI226">
        <v>1165.5</v>
      </c>
      <c r="AJ226">
        <v>0</v>
      </c>
      <c r="AK226">
        <v>0</v>
      </c>
      <c r="AL226">
        <v>0</v>
      </c>
      <c r="AM226">
        <v>0.97731258231407281</v>
      </c>
      <c r="AN226" t="s">
        <v>66</v>
      </c>
      <c r="AO226">
        <v>1498.26</v>
      </c>
      <c r="AP226" t="s">
        <v>1095</v>
      </c>
      <c r="AQ226" t="s">
        <v>117</v>
      </c>
      <c r="AR226" t="s">
        <v>119</v>
      </c>
      <c r="AS226" t="s">
        <v>117</v>
      </c>
      <c r="AT226" t="s">
        <v>119</v>
      </c>
      <c r="AU226" t="s">
        <v>214</v>
      </c>
      <c r="AV226" t="s">
        <v>439</v>
      </c>
      <c r="AW226" t="s">
        <v>66</v>
      </c>
      <c r="AX226">
        <v>2009</v>
      </c>
      <c r="AY226" t="s">
        <v>659</v>
      </c>
      <c r="AZ226">
        <v>3</v>
      </c>
      <c r="BA226" t="s">
        <v>699</v>
      </c>
      <c r="BB226">
        <v>9</v>
      </c>
      <c r="BC226">
        <v>1</v>
      </c>
      <c r="BE226" t="s">
        <v>66</v>
      </c>
      <c r="BF226">
        <v>0</v>
      </c>
      <c r="BG226" t="s">
        <v>576</v>
      </c>
      <c r="BI226" t="s">
        <v>117</v>
      </c>
      <c r="BJ226" t="s">
        <v>439</v>
      </c>
      <c r="BK226" t="s">
        <v>66</v>
      </c>
      <c r="BL226">
        <v>0.97731258231407281</v>
      </c>
      <c r="BM226">
        <v>2009</v>
      </c>
      <c r="BN226" t="s">
        <v>119</v>
      </c>
      <c r="BO226" t="s">
        <v>214</v>
      </c>
      <c r="BP226">
        <v>9</v>
      </c>
      <c r="BQ226">
        <v>4155.5489999999991</v>
      </c>
      <c r="BR226">
        <v>1.7560602154335239E-3</v>
      </c>
      <c r="BS226">
        <v>0.33285441754645312</v>
      </c>
      <c r="BT226">
        <v>0.22836934421901894</v>
      </c>
      <c r="BU226">
        <v>10.554</v>
      </c>
      <c r="BV226">
        <v>0.57754101804599112</v>
      </c>
      <c r="BW226">
        <v>2.5748703721217105</v>
      </c>
      <c r="BX226">
        <v>0</v>
      </c>
      <c r="BY226">
        <v>24</v>
      </c>
      <c r="BZ226">
        <v>107</v>
      </c>
    </row>
    <row r="227" spans="1:78" ht="16.5">
      <c r="A227" s="125" t="str">
        <f t="shared" si="55"/>
        <v>동화운수</v>
      </c>
      <c r="B227" s="126" t="str">
        <f t="shared" si="56"/>
        <v>지현열</v>
      </c>
      <c r="C227" s="127" t="str">
        <f t="shared" si="57"/>
        <v>C</v>
      </c>
      <c r="D227" s="128">
        <f t="shared" si="58"/>
        <v>0.89027759131561646</v>
      </c>
      <c r="E227" s="129">
        <f t="shared" si="59"/>
        <v>2583</v>
      </c>
      <c r="F227" s="130" t="str">
        <f t="shared" si="60"/>
        <v>급행95</v>
      </c>
      <c r="G227" s="131" t="str">
        <f t="shared" si="61"/>
        <v>70바1812</v>
      </c>
      <c r="H227" s="132">
        <f t="shared" si="62"/>
        <v>5</v>
      </c>
      <c r="I227" s="133">
        <f t="shared" si="63"/>
        <v>2455.9110000000001</v>
      </c>
      <c r="J227" s="134">
        <f t="shared" si="64"/>
        <v>1.5219471995708059E-2</v>
      </c>
      <c r="K227" s="134">
        <f t="shared" si="65"/>
        <v>0.3972390246382273</v>
      </c>
      <c r="L227" s="134">
        <f t="shared" si="66"/>
        <v>0.21580586592918066</v>
      </c>
      <c r="M227" s="135">
        <f t="shared" si="67"/>
        <v>12.664999999999999</v>
      </c>
      <c r="N227" s="136">
        <f t="shared" si="68"/>
        <v>0</v>
      </c>
      <c r="O227" s="136">
        <f t="shared" si="69"/>
        <v>5.61909613174093</v>
      </c>
      <c r="P227" s="227">
        <f t="shared" si="70"/>
        <v>1</v>
      </c>
      <c r="Q227" s="228">
        <f t="shared" si="71"/>
        <v>0</v>
      </c>
      <c r="R227" s="228">
        <f t="shared" si="72"/>
        <v>138</v>
      </c>
      <c r="T227">
        <v>507</v>
      </c>
      <c r="U227">
        <v>2583</v>
      </c>
      <c r="V227" t="s">
        <v>440</v>
      </c>
      <c r="W227">
        <v>2455.9110000000001</v>
      </c>
      <c r="X227">
        <v>1038.433</v>
      </c>
      <c r="Y227">
        <v>2.3650000000000002</v>
      </c>
      <c r="Z227">
        <v>12.664999999999999</v>
      </c>
      <c r="AA227">
        <v>153.236065</v>
      </c>
      <c r="AB227">
        <v>2.3321719999999999</v>
      </c>
      <c r="AC227">
        <v>60.871344999999998</v>
      </c>
      <c r="AD227" s="1">
        <v>530</v>
      </c>
      <c r="AE227">
        <v>0</v>
      </c>
      <c r="AF227">
        <v>138</v>
      </c>
      <c r="AG227">
        <v>65</v>
      </c>
      <c r="AH227">
        <v>16.026976999999999</v>
      </c>
      <c r="AI227">
        <v>643.79999999999995</v>
      </c>
      <c r="AJ227">
        <v>0</v>
      </c>
      <c r="AK227">
        <v>1</v>
      </c>
      <c r="AL227">
        <v>316</v>
      </c>
      <c r="AM227">
        <v>0.89027759131561646</v>
      </c>
      <c r="AN227" t="s">
        <v>69</v>
      </c>
      <c r="AO227">
        <v>636.26099999999997</v>
      </c>
      <c r="AP227" t="s">
        <v>1096</v>
      </c>
      <c r="AQ227" t="s">
        <v>117</v>
      </c>
      <c r="AR227" t="s">
        <v>122</v>
      </c>
      <c r="AS227" t="s">
        <v>117</v>
      </c>
      <c r="AT227" t="s">
        <v>122</v>
      </c>
      <c r="AU227" t="s">
        <v>272</v>
      </c>
      <c r="AV227" t="s">
        <v>440</v>
      </c>
      <c r="AW227" t="s">
        <v>69</v>
      </c>
      <c r="AX227">
        <v>2583</v>
      </c>
      <c r="AY227" t="s">
        <v>658</v>
      </c>
      <c r="AZ227">
        <v>2</v>
      </c>
      <c r="BA227" t="s">
        <v>535</v>
      </c>
      <c r="BB227">
        <v>5</v>
      </c>
      <c r="BC227">
        <v>1</v>
      </c>
      <c r="BE227" t="s">
        <v>69</v>
      </c>
      <c r="BF227">
        <v>0</v>
      </c>
      <c r="BG227" t="s">
        <v>576</v>
      </c>
      <c r="BI227" t="s">
        <v>117</v>
      </c>
      <c r="BJ227" t="s">
        <v>440</v>
      </c>
      <c r="BK227" t="s">
        <v>69</v>
      </c>
      <c r="BL227">
        <v>0.89027759131561646</v>
      </c>
      <c r="BM227">
        <v>2583</v>
      </c>
      <c r="BN227" t="s">
        <v>122</v>
      </c>
      <c r="BO227" t="s">
        <v>272</v>
      </c>
      <c r="BP227">
        <v>5</v>
      </c>
      <c r="BQ227">
        <v>2455.9110000000001</v>
      </c>
      <c r="BR227">
        <v>1.5219471995708059E-2</v>
      </c>
      <c r="BS227">
        <v>0.3972390246382273</v>
      </c>
      <c r="BT227">
        <v>0.21580586592918066</v>
      </c>
      <c r="BU227">
        <v>12.664999999999999</v>
      </c>
      <c r="BV227">
        <v>0</v>
      </c>
      <c r="BW227">
        <v>5.61909613174093</v>
      </c>
      <c r="BX227">
        <v>1</v>
      </c>
      <c r="BY227">
        <v>0</v>
      </c>
      <c r="BZ227">
        <v>138</v>
      </c>
    </row>
    <row r="228" spans="1:78" ht="16.5">
      <c r="A228" s="108" t="str">
        <f t="shared" si="55"/>
        <v>동화운수</v>
      </c>
      <c r="B228" s="109" t="str">
        <f t="shared" si="56"/>
        <v>차경남</v>
      </c>
      <c r="C228" s="110" t="str">
        <f t="shared" si="57"/>
        <v>F</v>
      </c>
      <c r="D228" s="111">
        <f t="shared" si="58"/>
        <v>0.77217391304347838</v>
      </c>
      <c r="E228" s="112">
        <f t="shared" si="59"/>
        <v>1308</v>
      </c>
      <c r="F228" s="113" t="str">
        <f t="shared" si="60"/>
        <v>2</v>
      </c>
      <c r="G228" s="114" t="str">
        <f t="shared" si="61"/>
        <v>70바1817</v>
      </c>
      <c r="H228" s="115">
        <f t="shared" si="62"/>
        <v>2</v>
      </c>
      <c r="I228" s="116">
        <f t="shared" si="63"/>
        <v>4420.7420000000002</v>
      </c>
      <c r="J228" s="117">
        <f t="shared" si="64"/>
        <v>2.9585649511681991E-2</v>
      </c>
      <c r="K228" s="117">
        <f t="shared" si="65"/>
        <v>0.35976535884915922</v>
      </c>
      <c r="L228" s="117">
        <f t="shared" si="66"/>
        <v>0.29203242351623321</v>
      </c>
      <c r="M228" s="118">
        <f t="shared" si="67"/>
        <v>16.396000000000001</v>
      </c>
      <c r="N228" s="119">
        <f t="shared" si="68"/>
        <v>1.2667556713330024</v>
      </c>
      <c r="O228" s="119">
        <f t="shared" si="69"/>
        <v>29.044897892706697</v>
      </c>
      <c r="P228" s="229">
        <f t="shared" si="70"/>
        <v>8</v>
      </c>
      <c r="Q228" s="230">
        <f t="shared" si="71"/>
        <v>56</v>
      </c>
      <c r="R228" s="230">
        <f t="shared" si="72"/>
        <v>1284</v>
      </c>
      <c r="T228">
        <v>507</v>
      </c>
      <c r="U228">
        <v>1308</v>
      </c>
      <c r="V228" t="s">
        <v>441</v>
      </c>
      <c r="W228">
        <v>4420.7420000000002</v>
      </c>
      <c r="X228">
        <v>2502.886</v>
      </c>
      <c r="Y228">
        <v>1.766</v>
      </c>
      <c r="Z228">
        <v>16.396000000000001</v>
      </c>
      <c r="AA228">
        <v>294.302682</v>
      </c>
      <c r="AB228">
        <v>8.7071360000000002</v>
      </c>
      <c r="AC228">
        <v>105.87991</v>
      </c>
      <c r="AD228" s="1">
        <v>1291</v>
      </c>
      <c r="AE228">
        <v>56</v>
      </c>
      <c r="AF228">
        <v>1284</v>
      </c>
      <c r="AG228">
        <v>72</v>
      </c>
      <c r="AH228">
        <v>15.021072</v>
      </c>
      <c r="AI228">
        <v>1601.6</v>
      </c>
      <c r="AJ228">
        <v>0</v>
      </c>
      <c r="AK228">
        <v>8</v>
      </c>
      <c r="AL228">
        <v>5180</v>
      </c>
      <c r="AM228">
        <v>0.77217391304347838</v>
      </c>
      <c r="AN228" t="s">
        <v>70</v>
      </c>
      <c r="AO228">
        <v>4273.95</v>
      </c>
      <c r="AP228" t="s">
        <v>1097</v>
      </c>
      <c r="AQ228" t="s">
        <v>117</v>
      </c>
      <c r="AR228" t="s">
        <v>119</v>
      </c>
      <c r="AS228" t="s">
        <v>117</v>
      </c>
      <c r="AT228" t="s">
        <v>119</v>
      </c>
      <c r="AU228" t="s">
        <v>190</v>
      </c>
      <c r="AV228" t="s">
        <v>441</v>
      </c>
      <c r="AW228" t="s">
        <v>70</v>
      </c>
      <c r="AX228">
        <v>1308</v>
      </c>
      <c r="AY228" t="s">
        <v>640</v>
      </c>
      <c r="AZ228">
        <v>6</v>
      </c>
      <c r="BA228" t="s">
        <v>767</v>
      </c>
      <c r="BB228">
        <v>2</v>
      </c>
      <c r="BC228">
        <v>1</v>
      </c>
      <c r="BE228" t="s">
        <v>70</v>
      </c>
      <c r="BF228">
        <v>0</v>
      </c>
      <c r="BG228" t="s">
        <v>576</v>
      </c>
      <c r="BI228" t="s">
        <v>117</v>
      </c>
      <c r="BJ228" t="s">
        <v>441</v>
      </c>
      <c r="BK228" t="s">
        <v>70</v>
      </c>
      <c r="BL228">
        <v>0.77217391304347838</v>
      </c>
      <c r="BM228">
        <v>1308</v>
      </c>
      <c r="BN228" t="s">
        <v>119</v>
      </c>
      <c r="BO228" t="s">
        <v>190</v>
      </c>
      <c r="BP228">
        <v>2</v>
      </c>
      <c r="BQ228">
        <v>4420.7420000000002</v>
      </c>
      <c r="BR228">
        <v>2.9585649511681991E-2</v>
      </c>
      <c r="BS228">
        <v>0.35976535884915922</v>
      </c>
      <c r="BT228">
        <v>0.29203242351623321</v>
      </c>
      <c r="BU228">
        <v>16.396000000000001</v>
      </c>
      <c r="BV228">
        <v>1.2667556713330024</v>
      </c>
      <c r="BW228">
        <v>29.044897892706697</v>
      </c>
      <c r="BX228">
        <v>8</v>
      </c>
      <c r="BY228">
        <v>56</v>
      </c>
      <c r="BZ228">
        <v>1284</v>
      </c>
    </row>
    <row r="229" spans="1:78" ht="16.5">
      <c r="A229" s="125" t="str">
        <f t="shared" si="55"/>
        <v>동화운수</v>
      </c>
      <c r="B229" s="126" t="str">
        <f t="shared" si="56"/>
        <v>차주선</v>
      </c>
      <c r="C229" s="127" t="str">
        <f t="shared" si="57"/>
        <v>F</v>
      </c>
      <c r="D229" s="128">
        <f t="shared" si="58"/>
        <v>0.71423076923076922</v>
      </c>
      <c r="E229" s="129">
        <f t="shared" si="59"/>
        <v>6956</v>
      </c>
      <c r="F229" s="130" t="str">
        <f t="shared" si="60"/>
        <v>45</v>
      </c>
      <c r="G229" s="131" t="str">
        <f t="shared" si="61"/>
        <v>70바1926</v>
      </c>
      <c r="H229" s="132">
        <f t="shared" si="62"/>
        <v>1</v>
      </c>
      <c r="I229" s="133">
        <f t="shared" si="63"/>
        <v>2090.1329999999998</v>
      </c>
      <c r="J229" s="134">
        <f t="shared" si="64"/>
        <v>5.3685615611161726E-3</v>
      </c>
      <c r="K229" s="134">
        <f t="shared" si="65"/>
        <v>0.36536251911805445</v>
      </c>
      <c r="L229" s="134">
        <f t="shared" si="66"/>
        <v>0.31098499473478486</v>
      </c>
      <c r="M229" s="135">
        <f t="shared" si="67"/>
        <v>16.577000000000002</v>
      </c>
      <c r="N229" s="136">
        <f t="shared" si="68"/>
        <v>0.33490691740669137</v>
      </c>
      <c r="O229" s="136">
        <f t="shared" si="69"/>
        <v>6.8416698841652668</v>
      </c>
      <c r="P229" s="227">
        <f t="shared" si="70"/>
        <v>0</v>
      </c>
      <c r="Q229" s="228">
        <f t="shared" si="71"/>
        <v>7</v>
      </c>
      <c r="R229" s="228">
        <f t="shared" si="72"/>
        <v>143</v>
      </c>
      <c r="T229">
        <v>507</v>
      </c>
      <c r="U229">
        <v>6956</v>
      </c>
      <c r="V229" t="s">
        <v>442</v>
      </c>
      <c r="W229">
        <v>2090.1329999999998</v>
      </c>
      <c r="X229">
        <v>1125.33</v>
      </c>
      <c r="Y229">
        <v>1.857</v>
      </c>
      <c r="Z229">
        <v>16.577000000000002</v>
      </c>
      <c r="AA229">
        <v>127.4319</v>
      </c>
      <c r="AB229">
        <v>0.68412600000000001</v>
      </c>
      <c r="AC229">
        <v>46.558840000000004</v>
      </c>
      <c r="AD229" s="1">
        <v>650</v>
      </c>
      <c r="AE229">
        <v>7</v>
      </c>
      <c r="AF229">
        <v>143</v>
      </c>
      <c r="AG229">
        <v>73</v>
      </c>
      <c r="AH229">
        <v>16.401959999999999</v>
      </c>
      <c r="AI229">
        <v>410.4</v>
      </c>
      <c r="AJ229">
        <v>0</v>
      </c>
      <c r="AK229">
        <v>0</v>
      </c>
      <c r="AL229">
        <v>0</v>
      </c>
      <c r="AM229">
        <v>0.71423076923076922</v>
      </c>
      <c r="AN229" t="s">
        <v>70</v>
      </c>
      <c r="AO229">
        <v>2090.1329999999998</v>
      </c>
      <c r="AP229" t="s">
        <v>1098</v>
      </c>
      <c r="AQ229" t="s">
        <v>117</v>
      </c>
      <c r="AR229" t="s">
        <v>121</v>
      </c>
      <c r="AS229" t="s">
        <v>117</v>
      </c>
      <c r="AT229" t="s">
        <v>121</v>
      </c>
      <c r="AU229" t="s">
        <v>261</v>
      </c>
      <c r="AV229" t="s">
        <v>442</v>
      </c>
      <c r="AW229" t="s">
        <v>70</v>
      </c>
      <c r="AX229">
        <v>6956</v>
      </c>
      <c r="AY229" t="s">
        <v>667</v>
      </c>
      <c r="AZ229">
        <v>13</v>
      </c>
      <c r="BA229" t="s">
        <v>700</v>
      </c>
      <c r="BB229">
        <v>1</v>
      </c>
      <c r="BC229">
        <v>1</v>
      </c>
      <c r="BE229" t="s">
        <v>70</v>
      </c>
      <c r="BF229">
        <v>0</v>
      </c>
      <c r="BG229" t="s">
        <v>576</v>
      </c>
      <c r="BI229" t="s">
        <v>117</v>
      </c>
      <c r="BJ229" t="s">
        <v>442</v>
      </c>
      <c r="BK229" t="s">
        <v>70</v>
      </c>
      <c r="BL229">
        <v>0.71423076923076922</v>
      </c>
      <c r="BM229">
        <v>6956</v>
      </c>
      <c r="BN229" t="s">
        <v>121</v>
      </c>
      <c r="BO229" t="s">
        <v>261</v>
      </c>
      <c r="BP229">
        <v>1</v>
      </c>
      <c r="BQ229">
        <v>2090.1329999999998</v>
      </c>
      <c r="BR229">
        <v>5.3685615611161726E-3</v>
      </c>
      <c r="BS229">
        <v>0.36536251911805445</v>
      </c>
      <c r="BT229">
        <v>0.31098499473478486</v>
      </c>
      <c r="BU229">
        <v>16.577000000000002</v>
      </c>
      <c r="BV229">
        <v>0.33490691740669137</v>
      </c>
      <c r="BW229">
        <v>6.8416698841652668</v>
      </c>
      <c r="BX229">
        <v>0</v>
      </c>
      <c r="BY229">
        <v>7</v>
      </c>
      <c r="BZ229">
        <v>143</v>
      </c>
    </row>
    <row r="230" spans="1:78" ht="16.5">
      <c r="A230" s="108" t="str">
        <f t="shared" si="55"/>
        <v>동화운수</v>
      </c>
      <c r="B230" s="109" t="str">
        <f t="shared" si="56"/>
        <v>채상환</v>
      </c>
      <c r="C230" s="110" t="str">
        <f t="shared" si="57"/>
        <v>C</v>
      </c>
      <c r="D230" s="111">
        <f t="shared" si="58"/>
        <v>0.89599696857244338</v>
      </c>
      <c r="E230" s="112">
        <f t="shared" si="59"/>
        <v>3291</v>
      </c>
      <c r="F230" s="113" t="str">
        <f t="shared" si="60"/>
        <v>45</v>
      </c>
      <c r="G230" s="114" t="str">
        <f t="shared" si="61"/>
        <v>70바1841</v>
      </c>
      <c r="H230" s="115">
        <f t="shared" si="62"/>
        <v>2</v>
      </c>
      <c r="I230" s="116">
        <f t="shared" si="63"/>
        <v>1005.1369999999999</v>
      </c>
      <c r="J230" s="117">
        <f t="shared" si="64"/>
        <v>1.5434250222241472E-2</v>
      </c>
      <c r="K230" s="117">
        <f t="shared" si="65"/>
        <v>0.33574748008178407</v>
      </c>
      <c r="L230" s="117">
        <f t="shared" si="66"/>
        <v>0.18604429047980525</v>
      </c>
      <c r="M230" s="118">
        <f t="shared" si="67"/>
        <v>12.978</v>
      </c>
      <c r="N230" s="119">
        <f t="shared" si="68"/>
        <v>0.19897785078054037</v>
      </c>
      <c r="O230" s="119">
        <f t="shared" si="69"/>
        <v>10.645315016758911</v>
      </c>
      <c r="P230" s="229">
        <f t="shared" si="70"/>
        <v>1</v>
      </c>
      <c r="Q230" s="230">
        <f t="shared" si="71"/>
        <v>2</v>
      </c>
      <c r="R230" s="230">
        <f t="shared" si="72"/>
        <v>107</v>
      </c>
      <c r="T230">
        <v>507</v>
      </c>
      <c r="U230">
        <v>3291</v>
      </c>
      <c r="V230" t="s">
        <v>503</v>
      </c>
      <c r="W230">
        <v>1005.1369999999999</v>
      </c>
      <c r="X230">
        <v>462.63299999999998</v>
      </c>
      <c r="Y230">
        <v>2.173</v>
      </c>
      <c r="Z230">
        <v>12.978</v>
      </c>
      <c r="AA230">
        <v>61.784148000000002</v>
      </c>
      <c r="AB230">
        <v>0.953592</v>
      </c>
      <c r="AC230">
        <v>20.743872</v>
      </c>
      <c r="AD230" s="1">
        <v>187</v>
      </c>
      <c r="AE230">
        <v>2</v>
      </c>
      <c r="AF230">
        <v>107</v>
      </c>
      <c r="AG230">
        <v>74</v>
      </c>
      <c r="AH230">
        <v>16.268525</v>
      </c>
      <c r="AI230">
        <v>316.10000000000002</v>
      </c>
      <c r="AJ230">
        <v>0</v>
      </c>
      <c r="AK230">
        <v>1</v>
      </c>
      <c r="AL230">
        <v>656</v>
      </c>
      <c r="AM230">
        <v>0.89599696857244338</v>
      </c>
      <c r="AN230" t="s">
        <v>69</v>
      </c>
      <c r="AO230">
        <v>861.13599999999997</v>
      </c>
      <c r="AP230" t="s">
        <v>1099</v>
      </c>
      <c r="AQ230" t="s">
        <v>117</v>
      </c>
      <c r="AR230" t="s">
        <v>121</v>
      </c>
      <c r="AS230" t="s">
        <v>117</v>
      </c>
      <c r="AT230" t="s">
        <v>121</v>
      </c>
      <c r="AU230" t="s">
        <v>241</v>
      </c>
      <c r="AV230" t="s">
        <v>503</v>
      </c>
      <c r="AW230" t="s">
        <v>69</v>
      </c>
      <c r="AX230">
        <v>3291</v>
      </c>
      <c r="AY230" t="s">
        <v>647</v>
      </c>
      <c r="AZ230">
        <v>2</v>
      </c>
      <c r="BA230" t="s">
        <v>467</v>
      </c>
      <c r="BB230">
        <v>2</v>
      </c>
      <c r="BC230">
        <v>1</v>
      </c>
      <c r="BE230" t="s">
        <v>68</v>
      </c>
      <c r="BF230">
        <v>-1</v>
      </c>
      <c r="BG230" t="s">
        <v>582</v>
      </c>
      <c r="BI230" t="s">
        <v>117</v>
      </c>
      <c r="BJ230" t="s">
        <v>503</v>
      </c>
      <c r="BK230" t="s">
        <v>69</v>
      </c>
      <c r="BL230">
        <v>0.89599696857244338</v>
      </c>
      <c r="BM230">
        <v>3291</v>
      </c>
      <c r="BN230" t="s">
        <v>121</v>
      </c>
      <c r="BO230" t="s">
        <v>241</v>
      </c>
      <c r="BP230">
        <v>2</v>
      </c>
      <c r="BQ230">
        <v>1005.1369999999999</v>
      </c>
      <c r="BR230">
        <v>1.5434250222241472E-2</v>
      </c>
      <c r="BS230">
        <v>0.33574748008178407</v>
      </c>
      <c r="BT230">
        <v>0.18604429047980525</v>
      </c>
      <c r="BU230">
        <v>12.978</v>
      </c>
      <c r="BV230">
        <v>0.19897785078054037</v>
      </c>
      <c r="BW230">
        <v>10.645315016758911</v>
      </c>
      <c r="BX230">
        <v>1</v>
      </c>
      <c r="BY230">
        <v>2</v>
      </c>
      <c r="BZ230">
        <v>107</v>
      </c>
    </row>
    <row r="231" spans="1:78" ht="16.5">
      <c r="A231" s="125" t="str">
        <f t="shared" si="55"/>
        <v>동화운수</v>
      </c>
      <c r="B231" s="126" t="str">
        <f t="shared" si="56"/>
        <v>천광일</v>
      </c>
      <c r="C231" s="127" t="str">
        <f t="shared" si="57"/>
        <v>A</v>
      </c>
      <c r="D231" s="128">
        <f t="shared" si="58"/>
        <v>0.97269230769230763</v>
      </c>
      <c r="E231" s="129">
        <f t="shared" si="59"/>
        <v>3792</v>
      </c>
      <c r="F231" s="130" t="str">
        <f t="shared" si="60"/>
        <v>45</v>
      </c>
      <c r="G231" s="131" t="str">
        <f t="shared" si="61"/>
        <v>70바1810</v>
      </c>
      <c r="H231" s="132">
        <f t="shared" si="62"/>
        <v>1</v>
      </c>
      <c r="I231" s="133">
        <f t="shared" si="63"/>
        <v>5080.7439999999997</v>
      </c>
      <c r="J231" s="134">
        <f t="shared" si="64"/>
        <v>5.4610739039182721E-3</v>
      </c>
      <c r="K231" s="134">
        <f t="shared" si="65"/>
        <v>0.36197372641397185</v>
      </c>
      <c r="L231" s="134">
        <f t="shared" si="66"/>
        <v>0.21414186583697192</v>
      </c>
      <c r="M231" s="135">
        <f t="shared" si="67"/>
        <v>9.6150000000000002</v>
      </c>
      <c r="N231" s="136">
        <f t="shared" si="68"/>
        <v>7.8728627145945557E-2</v>
      </c>
      <c r="O231" s="136">
        <f t="shared" si="69"/>
        <v>6.6919333074053728</v>
      </c>
      <c r="P231" s="227">
        <f t="shared" si="70"/>
        <v>0</v>
      </c>
      <c r="Q231" s="228">
        <f t="shared" si="71"/>
        <v>4</v>
      </c>
      <c r="R231" s="228">
        <f t="shared" si="72"/>
        <v>340</v>
      </c>
      <c r="T231">
        <v>507</v>
      </c>
      <c r="U231">
        <v>3792</v>
      </c>
      <c r="V231" t="s">
        <v>443</v>
      </c>
      <c r="W231">
        <v>5080.7439999999997</v>
      </c>
      <c r="X231">
        <v>2009.31</v>
      </c>
      <c r="Y231">
        <v>2.5289999999999999</v>
      </c>
      <c r="Z231">
        <v>9.6150000000000002</v>
      </c>
      <c r="AA231">
        <v>321.14489400000002</v>
      </c>
      <c r="AB231">
        <v>1.7537959999999999</v>
      </c>
      <c r="AC231">
        <v>116.246014</v>
      </c>
      <c r="AD231" s="1">
        <v>1088</v>
      </c>
      <c r="AE231">
        <v>4</v>
      </c>
      <c r="AF231">
        <v>340</v>
      </c>
      <c r="AG231">
        <v>65</v>
      </c>
      <c r="AH231">
        <v>15.820721000000001</v>
      </c>
      <c r="AI231">
        <v>505.2</v>
      </c>
      <c r="AJ231">
        <v>0</v>
      </c>
      <c r="AK231">
        <v>0</v>
      </c>
      <c r="AL231">
        <v>0</v>
      </c>
      <c r="AM231">
        <v>0.97269230769230763</v>
      </c>
      <c r="AN231" t="s">
        <v>66</v>
      </c>
      <c r="AO231">
        <v>5080.7439999999997</v>
      </c>
      <c r="AP231" t="s">
        <v>1100</v>
      </c>
      <c r="AQ231" t="s">
        <v>117</v>
      </c>
      <c r="AR231" t="s">
        <v>121</v>
      </c>
      <c r="AS231" t="s">
        <v>117</v>
      </c>
      <c r="AT231" t="s">
        <v>121</v>
      </c>
      <c r="AU231" t="s">
        <v>233</v>
      </c>
      <c r="AV231" t="s">
        <v>443</v>
      </c>
      <c r="AW231" t="s">
        <v>66</v>
      </c>
      <c r="AX231">
        <v>3792</v>
      </c>
      <c r="AY231" t="s">
        <v>653</v>
      </c>
      <c r="AZ231">
        <v>7</v>
      </c>
      <c r="BA231" t="s">
        <v>732</v>
      </c>
      <c r="BB231">
        <v>1</v>
      </c>
      <c r="BC231">
        <v>1</v>
      </c>
      <c r="BE231" t="s">
        <v>66</v>
      </c>
      <c r="BF231">
        <v>0</v>
      </c>
      <c r="BG231" t="s">
        <v>576</v>
      </c>
      <c r="BI231" t="s">
        <v>117</v>
      </c>
      <c r="BJ231" t="s">
        <v>443</v>
      </c>
      <c r="BK231" t="s">
        <v>66</v>
      </c>
      <c r="BL231">
        <v>0.97269230769230763</v>
      </c>
      <c r="BM231">
        <v>3792</v>
      </c>
      <c r="BN231" t="s">
        <v>121</v>
      </c>
      <c r="BO231" t="s">
        <v>233</v>
      </c>
      <c r="BP231">
        <v>1</v>
      </c>
      <c r="BQ231">
        <v>5080.7439999999997</v>
      </c>
      <c r="BR231">
        <v>5.4610739039182721E-3</v>
      </c>
      <c r="BS231">
        <v>0.36197372641397185</v>
      </c>
      <c r="BT231">
        <v>0.21414186583697192</v>
      </c>
      <c r="BU231">
        <v>9.6150000000000002</v>
      </c>
      <c r="BV231">
        <v>7.8728627145945557E-2</v>
      </c>
      <c r="BW231">
        <v>6.6919333074053728</v>
      </c>
      <c r="BX231">
        <v>0</v>
      </c>
      <c r="BY231">
        <v>4</v>
      </c>
      <c r="BZ231">
        <v>340</v>
      </c>
    </row>
    <row r="232" spans="1:78" ht="16.5">
      <c r="A232" s="108" t="str">
        <f t="shared" si="55"/>
        <v>동화운수</v>
      </c>
      <c r="B232" s="109" t="str">
        <f t="shared" si="56"/>
        <v>천근식</v>
      </c>
      <c r="C232" s="110" t="str">
        <f t="shared" si="57"/>
        <v>D</v>
      </c>
      <c r="D232" s="111">
        <f t="shared" si="58"/>
        <v>0.81908176028141444</v>
      </c>
      <c r="E232" s="112">
        <f t="shared" si="59"/>
        <v>1144</v>
      </c>
      <c r="F232" s="113" t="str">
        <f t="shared" si="60"/>
        <v>45</v>
      </c>
      <c r="G232" s="114" t="str">
        <f t="shared" si="61"/>
        <v>70바1860</v>
      </c>
      <c r="H232" s="115">
        <f t="shared" si="62"/>
        <v>4</v>
      </c>
      <c r="I232" s="116">
        <f t="shared" si="63"/>
        <v>2650.7649999999999</v>
      </c>
      <c r="J232" s="117">
        <f t="shared" si="64"/>
        <v>1.0630861725174592E-2</v>
      </c>
      <c r="K232" s="117">
        <f t="shared" si="65"/>
        <v>0.33432287169212754</v>
      </c>
      <c r="L232" s="117">
        <f t="shared" si="66"/>
        <v>0.25766146753861624</v>
      </c>
      <c r="M232" s="118">
        <f t="shared" si="67"/>
        <v>15.946999999999999</v>
      </c>
      <c r="N232" s="119">
        <f t="shared" si="68"/>
        <v>0.11317487593204227</v>
      </c>
      <c r="O232" s="119">
        <f t="shared" si="69"/>
        <v>8.2240409843950708</v>
      </c>
      <c r="P232" s="229">
        <f t="shared" si="70"/>
        <v>1</v>
      </c>
      <c r="Q232" s="230">
        <f t="shared" si="71"/>
        <v>3</v>
      </c>
      <c r="R232" s="230">
        <f t="shared" si="72"/>
        <v>218</v>
      </c>
      <c r="T232">
        <v>507</v>
      </c>
      <c r="U232">
        <v>1144</v>
      </c>
      <c r="V232" t="s">
        <v>820</v>
      </c>
      <c r="W232">
        <v>2650.7649999999999</v>
      </c>
      <c r="X232">
        <v>1349.6610000000001</v>
      </c>
      <c r="Y232">
        <v>1.964</v>
      </c>
      <c r="Z232">
        <v>15.946999999999999</v>
      </c>
      <c r="AA232">
        <v>160.53411700000001</v>
      </c>
      <c r="AB232">
        <v>1.7066159999999999</v>
      </c>
      <c r="AC232">
        <v>53.670226999999997</v>
      </c>
      <c r="AD232" s="1">
        <v>683</v>
      </c>
      <c r="AE232">
        <v>3</v>
      </c>
      <c r="AF232">
        <v>218</v>
      </c>
      <c r="AG232">
        <v>65</v>
      </c>
      <c r="AH232">
        <v>16.512159</v>
      </c>
      <c r="AI232">
        <v>848.3</v>
      </c>
      <c r="AJ232">
        <v>0</v>
      </c>
      <c r="AK232">
        <v>1</v>
      </c>
      <c r="AL232">
        <v>7</v>
      </c>
      <c r="AM232">
        <v>0.81908176028141444</v>
      </c>
      <c r="AN232" t="s">
        <v>67</v>
      </c>
      <c r="AO232">
        <v>2311.4769999999999</v>
      </c>
      <c r="AP232" t="s">
        <v>1101</v>
      </c>
      <c r="AQ232" t="s">
        <v>117</v>
      </c>
      <c r="AR232" t="s">
        <v>121</v>
      </c>
      <c r="AS232" t="s">
        <v>117</v>
      </c>
      <c r="AT232" t="s">
        <v>121</v>
      </c>
      <c r="AU232" t="s">
        <v>797</v>
      </c>
      <c r="AV232" t="s">
        <v>820</v>
      </c>
      <c r="AW232" t="s">
        <v>67</v>
      </c>
      <c r="AX232">
        <v>1144</v>
      </c>
      <c r="AY232" t="s">
        <v>672</v>
      </c>
      <c r="AZ232">
        <v>9</v>
      </c>
      <c r="BA232" t="s">
        <v>534</v>
      </c>
      <c r="BB232">
        <v>4</v>
      </c>
      <c r="BC232">
        <v>1</v>
      </c>
      <c r="BE232" t="s">
        <v>67</v>
      </c>
      <c r="BF232">
        <v>0</v>
      </c>
      <c r="BG232" t="s">
        <v>576</v>
      </c>
      <c r="BI232" t="s">
        <v>117</v>
      </c>
      <c r="BJ232" t="s">
        <v>820</v>
      </c>
      <c r="BK232" t="s">
        <v>67</v>
      </c>
      <c r="BL232">
        <v>0.81908176028141444</v>
      </c>
      <c r="BM232">
        <v>1144</v>
      </c>
      <c r="BN232" t="s">
        <v>121</v>
      </c>
      <c r="BO232" t="s">
        <v>797</v>
      </c>
      <c r="BP232">
        <v>4</v>
      </c>
      <c r="BQ232">
        <v>2650.7649999999999</v>
      </c>
      <c r="BR232">
        <v>1.0630861725174592E-2</v>
      </c>
      <c r="BS232">
        <v>0.33432287169212754</v>
      </c>
      <c r="BT232">
        <v>0.25766146753861624</v>
      </c>
      <c r="BU232">
        <v>15.946999999999999</v>
      </c>
      <c r="BV232">
        <v>0.11317487593204227</v>
      </c>
      <c r="BW232">
        <v>8.2240409843950708</v>
      </c>
      <c r="BX232">
        <v>1</v>
      </c>
      <c r="BY232">
        <v>3</v>
      </c>
      <c r="BZ232">
        <v>218</v>
      </c>
    </row>
    <row r="233" spans="1:78" ht="16.5">
      <c r="A233" s="125" t="str">
        <f t="shared" si="55"/>
        <v>동화운수</v>
      </c>
      <c r="B233" s="126" t="str">
        <f t="shared" si="56"/>
        <v>천성영</v>
      </c>
      <c r="C233" s="127" t="str">
        <f t="shared" si="57"/>
        <v>D</v>
      </c>
      <c r="D233" s="128">
        <f t="shared" si="58"/>
        <v>0.80585801043839933</v>
      </c>
      <c r="E233" s="129">
        <f t="shared" si="59"/>
        <v>2732</v>
      </c>
      <c r="F233" s="130" t="str">
        <f t="shared" si="60"/>
        <v>급행95</v>
      </c>
      <c r="G233" s="131" t="str">
        <f t="shared" si="61"/>
        <v>70바1825</v>
      </c>
      <c r="H233" s="132">
        <f t="shared" si="62"/>
        <v>4</v>
      </c>
      <c r="I233" s="133">
        <f t="shared" si="63"/>
        <v>2434.4090000000001</v>
      </c>
      <c r="J233" s="134">
        <f t="shared" si="64"/>
        <v>2.3494890775620957E-2</v>
      </c>
      <c r="K233" s="134">
        <f t="shared" si="65"/>
        <v>0.38708427414847968</v>
      </c>
      <c r="L233" s="134">
        <f t="shared" si="66"/>
        <v>0.19922699924293738</v>
      </c>
      <c r="M233" s="135">
        <f t="shared" si="67"/>
        <v>12.432</v>
      </c>
      <c r="N233" s="136">
        <f t="shared" si="68"/>
        <v>0.16431092721067</v>
      </c>
      <c r="O233" s="136">
        <f t="shared" si="69"/>
        <v>4.3131618392800881</v>
      </c>
      <c r="P233" s="227">
        <f t="shared" si="70"/>
        <v>10</v>
      </c>
      <c r="Q233" s="228">
        <f t="shared" si="71"/>
        <v>4</v>
      </c>
      <c r="R233" s="228">
        <f t="shared" si="72"/>
        <v>105</v>
      </c>
      <c r="T233">
        <v>507</v>
      </c>
      <c r="U233">
        <v>2732</v>
      </c>
      <c r="V233" t="s">
        <v>564</v>
      </c>
      <c r="W233">
        <v>2434.4090000000001</v>
      </c>
      <c r="X233">
        <v>1125.038</v>
      </c>
      <c r="Y233">
        <v>2.1640000000000001</v>
      </c>
      <c r="Z233">
        <v>12.432</v>
      </c>
      <c r="AA233">
        <v>157.38523900000001</v>
      </c>
      <c r="AB233">
        <v>3.697749</v>
      </c>
      <c r="AC233">
        <v>60.921351000000001</v>
      </c>
      <c r="AD233" s="1">
        <v>485</v>
      </c>
      <c r="AE233">
        <v>4</v>
      </c>
      <c r="AF233">
        <v>105</v>
      </c>
      <c r="AG233">
        <v>67</v>
      </c>
      <c r="AH233">
        <v>15.467835000000001</v>
      </c>
      <c r="AI233">
        <v>1297.7</v>
      </c>
      <c r="AJ233">
        <v>0</v>
      </c>
      <c r="AK233">
        <v>10</v>
      </c>
      <c r="AL233">
        <v>2028</v>
      </c>
      <c r="AM233">
        <v>0.80585801043839933</v>
      </c>
      <c r="AN233" t="s">
        <v>67</v>
      </c>
      <c r="AO233">
        <v>2058.261</v>
      </c>
      <c r="AP233" t="s">
        <v>1102</v>
      </c>
      <c r="AQ233" t="s">
        <v>117</v>
      </c>
      <c r="AR233" t="s">
        <v>122</v>
      </c>
      <c r="AS233" t="s">
        <v>117</v>
      </c>
      <c r="AT233" t="s">
        <v>122</v>
      </c>
      <c r="AU233" t="s">
        <v>565</v>
      </c>
      <c r="AV233" t="s">
        <v>564</v>
      </c>
      <c r="AW233" t="s">
        <v>67</v>
      </c>
      <c r="AX233">
        <v>2732</v>
      </c>
      <c r="AY233" t="s">
        <v>730</v>
      </c>
      <c r="AZ233">
        <v>3</v>
      </c>
      <c r="BA233" t="s">
        <v>757</v>
      </c>
      <c r="BB233">
        <v>4</v>
      </c>
      <c r="BC233">
        <v>1</v>
      </c>
      <c r="BE233" t="s">
        <v>70</v>
      </c>
      <c r="BF233">
        <v>1</v>
      </c>
      <c r="BG233" t="s">
        <v>575</v>
      </c>
      <c r="BI233" t="s">
        <v>117</v>
      </c>
      <c r="BJ233" t="s">
        <v>564</v>
      </c>
      <c r="BK233" t="s">
        <v>67</v>
      </c>
      <c r="BL233">
        <v>0.80585801043839933</v>
      </c>
      <c r="BM233">
        <v>2732</v>
      </c>
      <c r="BN233" t="s">
        <v>122</v>
      </c>
      <c r="BO233" t="s">
        <v>565</v>
      </c>
      <c r="BP233">
        <v>4</v>
      </c>
      <c r="BQ233">
        <v>2434.4090000000001</v>
      </c>
      <c r="BR233">
        <v>2.3494890775620957E-2</v>
      </c>
      <c r="BS233">
        <v>0.38708427414847968</v>
      </c>
      <c r="BT233">
        <v>0.19922699924293738</v>
      </c>
      <c r="BU233">
        <v>12.432</v>
      </c>
      <c r="BV233">
        <v>0.16431092721067</v>
      </c>
      <c r="BW233">
        <v>4.3131618392800881</v>
      </c>
      <c r="BX233">
        <v>10</v>
      </c>
      <c r="BY233">
        <v>4</v>
      </c>
      <c r="BZ233">
        <v>105</v>
      </c>
    </row>
    <row r="234" spans="1:78" ht="16.5">
      <c r="A234" s="108" t="str">
        <f t="shared" si="55"/>
        <v>동화운수</v>
      </c>
      <c r="B234" s="109" t="str">
        <f t="shared" si="56"/>
        <v>최경식</v>
      </c>
      <c r="C234" s="110" t="str">
        <f t="shared" si="57"/>
        <v>C</v>
      </c>
      <c r="D234" s="111">
        <f t="shared" si="58"/>
        <v>0.87797809832816098</v>
      </c>
      <c r="E234" s="112">
        <f t="shared" si="59"/>
        <v>2702</v>
      </c>
      <c r="F234" s="113" t="str">
        <f t="shared" si="60"/>
        <v>45</v>
      </c>
      <c r="G234" s="114" t="str">
        <f t="shared" si="61"/>
        <v>70바1810</v>
      </c>
      <c r="H234" s="115">
        <f t="shared" si="62"/>
        <v>9</v>
      </c>
      <c r="I234" s="116">
        <f t="shared" si="63"/>
        <v>3664.335</v>
      </c>
      <c r="J234" s="117">
        <f t="shared" si="64"/>
        <v>6.8903657450711617E-3</v>
      </c>
      <c r="K234" s="117">
        <f t="shared" si="65"/>
        <v>0.34698157804405716</v>
      </c>
      <c r="L234" s="117">
        <f t="shared" si="66"/>
        <v>0.17465652021444544</v>
      </c>
      <c r="M234" s="118">
        <f t="shared" si="67"/>
        <v>11.509</v>
      </c>
      <c r="N234" s="119">
        <f t="shared" si="68"/>
        <v>0.30019089411857813</v>
      </c>
      <c r="O234" s="119">
        <f t="shared" si="69"/>
        <v>12.007635764743124</v>
      </c>
      <c r="P234" s="229">
        <f t="shared" si="70"/>
        <v>4</v>
      </c>
      <c r="Q234" s="230">
        <f t="shared" si="71"/>
        <v>11</v>
      </c>
      <c r="R234" s="230">
        <f t="shared" si="72"/>
        <v>440</v>
      </c>
      <c r="T234">
        <v>507</v>
      </c>
      <c r="U234">
        <v>2702</v>
      </c>
      <c r="V234" t="s">
        <v>504</v>
      </c>
      <c r="W234">
        <v>3664.335</v>
      </c>
      <c r="X234">
        <v>1639.7809999999999</v>
      </c>
      <c r="Y234">
        <v>2.2349999999999999</v>
      </c>
      <c r="Z234">
        <v>11.509</v>
      </c>
      <c r="AA234">
        <v>233.57047499999999</v>
      </c>
      <c r="AB234">
        <v>1.609386</v>
      </c>
      <c r="AC234">
        <v>81.044651999999999</v>
      </c>
      <c r="AD234" s="1">
        <v>640</v>
      </c>
      <c r="AE234">
        <v>11</v>
      </c>
      <c r="AF234">
        <v>440</v>
      </c>
      <c r="AG234">
        <v>67</v>
      </c>
      <c r="AH234">
        <v>15.688348</v>
      </c>
      <c r="AI234">
        <v>189.4</v>
      </c>
      <c r="AJ234">
        <v>0</v>
      </c>
      <c r="AK234">
        <v>4</v>
      </c>
      <c r="AL234">
        <v>1770</v>
      </c>
      <c r="AM234">
        <v>0.87797809832816098</v>
      </c>
      <c r="AN234" t="s">
        <v>69</v>
      </c>
      <c r="AO234">
        <v>1546.8879999999999</v>
      </c>
      <c r="AP234" t="s">
        <v>1103</v>
      </c>
      <c r="AQ234" t="s">
        <v>117</v>
      </c>
      <c r="AR234" t="s">
        <v>121</v>
      </c>
      <c r="AS234" t="s">
        <v>117</v>
      </c>
      <c r="AT234" t="s">
        <v>121</v>
      </c>
      <c r="AU234" t="s">
        <v>233</v>
      </c>
      <c r="AV234" t="s">
        <v>504</v>
      </c>
      <c r="AW234" t="s">
        <v>69</v>
      </c>
      <c r="AX234">
        <v>2702</v>
      </c>
      <c r="AY234" t="s">
        <v>647</v>
      </c>
      <c r="AZ234">
        <v>10</v>
      </c>
      <c r="BA234" t="s">
        <v>617</v>
      </c>
      <c r="BB234">
        <v>9</v>
      </c>
      <c r="BC234">
        <v>1</v>
      </c>
      <c r="BE234" t="s">
        <v>67</v>
      </c>
      <c r="BF234">
        <v>1</v>
      </c>
      <c r="BG234" t="s">
        <v>575</v>
      </c>
      <c r="BI234" t="s">
        <v>117</v>
      </c>
      <c r="BJ234" t="s">
        <v>504</v>
      </c>
      <c r="BK234" t="s">
        <v>69</v>
      </c>
      <c r="BL234">
        <v>0.87797809832816098</v>
      </c>
      <c r="BM234">
        <v>2702</v>
      </c>
      <c r="BN234" t="s">
        <v>121</v>
      </c>
      <c r="BO234" t="s">
        <v>233</v>
      </c>
      <c r="BP234">
        <v>9</v>
      </c>
      <c r="BQ234">
        <v>3664.335</v>
      </c>
      <c r="BR234">
        <v>6.8903657450711617E-3</v>
      </c>
      <c r="BS234">
        <v>0.34698157804405716</v>
      </c>
      <c r="BT234">
        <v>0.17465652021444544</v>
      </c>
      <c r="BU234">
        <v>11.509</v>
      </c>
      <c r="BV234">
        <v>0.30019089411857813</v>
      </c>
      <c r="BW234">
        <v>12.007635764743124</v>
      </c>
      <c r="BX234">
        <v>4</v>
      </c>
      <c r="BY234">
        <v>11</v>
      </c>
      <c r="BZ234">
        <v>440</v>
      </c>
    </row>
    <row r="235" spans="1:78" ht="16.5">
      <c r="A235" s="125" t="str">
        <f t="shared" si="55"/>
        <v>동화운수</v>
      </c>
      <c r="B235" s="126" t="str">
        <f t="shared" si="56"/>
        <v>최기병</v>
      </c>
      <c r="C235" s="127" t="str">
        <f t="shared" si="57"/>
        <v>A</v>
      </c>
      <c r="D235" s="128">
        <f t="shared" si="58"/>
        <v>0.95482801648094284</v>
      </c>
      <c r="E235" s="129">
        <f t="shared" si="59"/>
        <v>4139</v>
      </c>
      <c r="F235" s="130" t="str">
        <f t="shared" si="60"/>
        <v>2</v>
      </c>
      <c r="G235" s="131" t="str">
        <f t="shared" si="61"/>
        <v>70바1910</v>
      </c>
      <c r="H235" s="132">
        <f t="shared" si="62"/>
        <v>6</v>
      </c>
      <c r="I235" s="133">
        <f t="shared" si="63"/>
        <v>4628.0230000000001</v>
      </c>
      <c r="J235" s="134">
        <f t="shared" si="64"/>
        <v>1.3535340465099187E-3</v>
      </c>
      <c r="K235" s="134">
        <f t="shared" si="65"/>
        <v>0.20808166637707429</v>
      </c>
      <c r="L235" s="134">
        <f t="shared" si="66"/>
        <v>0.32346425244645499</v>
      </c>
      <c r="M235" s="135">
        <f t="shared" si="67"/>
        <v>10.691000000000001</v>
      </c>
      <c r="N235" s="136">
        <f t="shared" si="68"/>
        <v>4.5010415410125904E-2</v>
      </c>
      <c r="O235" s="136">
        <f t="shared" si="69"/>
        <v>1.1702708006632734</v>
      </c>
      <c r="P235" s="227">
        <f t="shared" si="70"/>
        <v>2</v>
      </c>
      <c r="Q235" s="228">
        <f t="shared" si="71"/>
        <v>48</v>
      </c>
      <c r="R235" s="228">
        <f t="shared" si="72"/>
        <v>59</v>
      </c>
      <c r="T235">
        <v>507</v>
      </c>
      <c r="U235">
        <v>4139</v>
      </c>
      <c r="V235" t="s">
        <v>444</v>
      </c>
      <c r="W235">
        <v>4628.0230000000001</v>
      </c>
      <c r="X235">
        <v>2123.7669999999998</v>
      </c>
      <c r="Y235">
        <v>2.1789999999999998</v>
      </c>
      <c r="Z235">
        <v>10.691000000000001</v>
      </c>
      <c r="AA235">
        <v>261.38463300000001</v>
      </c>
      <c r="AB235">
        <v>0.35379300000000002</v>
      </c>
      <c r="AC235">
        <v>54.38935</v>
      </c>
      <c r="AD235" s="1">
        <v>1497</v>
      </c>
      <c r="AE235">
        <v>48</v>
      </c>
      <c r="AF235">
        <v>59</v>
      </c>
      <c r="AG235">
        <v>68</v>
      </c>
      <c r="AH235">
        <v>17.705795999999999</v>
      </c>
      <c r="AI235">
        <v>233.6</v>
      </c>
      <c r="AJ235">
        <v>0</v>
      </c>
      <c r="AK235">
        <v>2</v>
      </c>
      <c r="AL235">
        <v>108</v>
      </c>
      <c r="AM235">
        <v>0.95482801648094284</v>
      </c>
      <c r="AN235" t="s">
        <v>66</v>
      </c>
      <c r="AO235">
        <v>2785.636</v>
      </c>
      <c r="AP235" t="s">
        <v>1104</v>
      </c>
      <c r="AQ235" t="s">
        <v>117</v>
      </c>
      <c r="AR235" t="s">
        <v>119</v>
      </c>
      <c r="AS235" t="s">
        <v>117</v>
      </c>
      <c r="AT235" t="s">
        <v>119</v>
      </c>
      <c r="AU235" t="s">
        <v>207</v>
      </c>
      <c r="AV235" t="s">
        <v>444</v>
      </c>
      <c r="AW235" t="s">
        <v>66</v>
      </c>
      <c r="AX235">
        <v>4139</v>
      </c>
      <c r="AY235" t="s">
        <v>659</v>
      </c>
      <c r="AZ235">
        <v>7</v>
      </c>
      <c r="BA235" t="s">
        <v>778</v>
      </c>
      <c r="BB235">
        <v>6</v>
      </c>
      <c r="BC235">
        <v>1</v>
      </c>
      <c r="BE235" t="s">
        <v>71</v>
      </c>
      <c r="BF235">
        <v>-1</v>
      </c>
      <c r="BG235" t="s">
        <v>582</v>
      </c>
      <c r="BI235" t="s">
        <v>117</v>
      </c>
      <c r="BJ235" t="s">
        <v>444</v>
      </c>
      <c r="BK235" t="s">
        <v>66</v>
      </c>
      <c r="BL235">
        <v>0.95482801648094284</v>
      </c>
      <c r="BM235">
        <v>4139</v>
      </c>
      <c r="BN235" t="s">
        <v>119</v>
      </c>
      <c r="BO235" t="s">
        <v>207</v>
      </c>
      <c r="BP235">
        <v>6</v>
      </c>
      <c r="BQ235">
        <v>4628.0230000000001</v>
      </c>
      <c r="BR235">
        <v>1.3535340465099187E-3</v>
      </c>
      <c r="BS235">
        <v>0.20808166637707429</v>
      </c>
      <c r="BT235">
        <v>0.32346425244645499</v>
      </c>
      <c r="BU235">
        <v>10.691000000000001</v>
      </c>
      <c r="BV235">
        <v>4.5010415410125904E-2</v>
      </c>
      <c r="BW235">
        <v>1.1702708006632734</v>
      </c>
      <c r="BX235">
        <v>2</v>
      </c>
      <c r="BY235">
        <v>48</v>
      </c>
      <c r="BZ235">
        <v>59</v>
      </c>
    </row>
    <row r="236" spans="1:78" ht="16.5">
      <c r="A236" s="108" t="str">
        <f t="shared" si="55"/>
        <v>동화운수</v>
      </c>
      <c r="B236" s="109" t="str">
        <f t="shared" si="56"/>
        <v>최민성</v>
      </c>
      <c r="C236" s="110" t="str">
        <f t="shared" si="57"/>
        <v>D</v>
      </c>
      <c r="D236" s="111">
        <f t="shared" si="58"/>
        <v>0.84535874390558308</v>
      </c>
      <c r="E236" s="112">
        <f t="shared" si="59"/>
        <v>8728</v>
      </c>
      <c r="F236" s="113" t="str">
        <f t="shared" si="60"/>
        <v>2</v>
      </c>
      <c r="G236" s="114" t="str">
        <f t="shared" si="61"/>
        <v>70바1916</v>
      </c>
      <c r="H236" s="115">
        <f t="shared" si="62"/>
        <v>3</v>
      </c>
      <c r="I236" s="116">
        <f t="shared" si="63"/>
        <v>4409.09</v>
      </c>
      <c r="J236" s="117">
        <f t="shared" si="64"/>
        <v>3.1297576694431707E-2</v>
      </c>
      <c r="K236" s="117">
        <f t="shared" si="65"/>
        <v>0.37503359795893637</v>
      </c>
      <c r="L236" s="117">
        <f t="shared" si="66"/>
        <v>0.14470106076310529</v>
      </c>
      <c r="M236" s="118">
        <f t="shared" si="67"/>
        <v>14.151999999999999</v>
      </c>
      <c r="N236" s="119">
        <f t="shared" si="68"/>
        <v>0.18144333638006935</v>
      </c>
      <c r="O236" s="119">
        <f t="shared" si="69"/>
        <v>18.235055306196969</v>
      </c>
      <c r="P236" s="229">
        <f t="shared" si="70"/>
        <v>8</v>
      </c>
      <c r="Q236" s="230">
        <f t="shared" si="71"/>
        <v>8</v>
      </c>
      <c r="R236" s="230">
        <f t="shared" si="72"/>
        <v>804</v>
      </c>
      <c r="T236">
        <v>507</v>
      </c>
      <c r="U236">
        <v>8728</v>
      </c>
      <c r="V236" t="s">
        <v>445</v>
      </c>
      <c r="W236">
        <v>4409.09</v>
      </c>
      <c r="X236">
        <v>2259.6819999999998</v>
      </c>
      <c r="Y236">
        <v>1.9510000000000001</v>
      </c>
      <c r="Z236">
        <v>14.151999999999999</v>
      </c>
      <c r="AA236">
        <v>302.079362</v>
      </c>
      <c r="AB236">
        <v>9.4543520000000001</v>
      </c>
      <c r="AC236">
        <v>113.28991000000001</v>
      </c>
      <c r="AD236" s="1">
        <v>638</v>
      </c>
      <c r="AE236">
        <v>8</v>
      </c>
      <c r="AF236">
        <v>804</v>
      </c>
      <c r="AG236">
        <v>66</v>
      </c>
      <c r="AH236">
        <v>14.595800000000001</v>
      </c>
      <c r="AI236">
        <v>278.39999999999998</v>
      </c>
      <c r="AJ236">
        <v>0</v>
      </c>
      <c r="AK236">
        <v>8</v>
      </c>
      <c r="AL236">
        <v>1498</v>
      </c>
      <c r="AM236">
        <v>0.84535874390558308</v>
      </c>
      <c r="AN236" t="s">
        <v>67</v>
      </c>
      <c r="AO236">
        <v>3948.0880000000002</v>
      </c>
      <c r="AP236" t="s">
        <v>1105</v>
      </c>
      <c r="AQ236" t="s">
        <v>117</v>
      </c>
      <c r="AR236" t="s">
        <v>119</v>
      </c>
      <c r="AS236" t="s">
        <v>117</v>
      </c>
      <c r="AT236" t="s">
        <v>119</v>
      </c>
      <c r="AU236" t="s">
        <v>211</v>
      </c>
      <c r="AV236" t="s">
        <v>445</v>
      </c>
      <c r="AW236" t="s">
        <v>67</v>
      </c>
      <c r="AX236">
        <v>8728</v>
      </c>
      <c r="AY236" t="s">
        <v>663</v>
      </c>
      <c r="AZ236">
        <v>2</v>
      </c>
      <c r="BA236" t="s">
        <v>483</v>
      </c>
      <c r="BB236">
        <v>3</v>
      </c>
      <c r="BC236">
        <v>1</v>
      </c>
      <c r="BE236" t="s">
        <v>69</v>
      </c>
      <c r="BF236">
        <v>-1</v>
      </c>
      <c r="BG236" t="s">
        <v>582</v>
      </c>
      <c r="BI236" t="s">
        <v>117</v>
      </c>
      <c r="BJ236" t="s">
        <v>445</v>
      </c>
      <c r="BK236" t="s">
        <v>67</v>
      </c>
      <c r="BL236">
        <v>0.84535874390558308</v>
      </c>
      <c r="BM236">
        <v>8728</v>
      </c>
      <c r="BN236" t="s">
        <v>119</v>
      </c>
      <c r="BO236" t="s">
        <v>211</v>
      </c>
      <c r="BP236">
        <v>3</v>
      </c>
      <c r="BQ236">
        <v>4409.09</v>
      </c>
      <c r="BR236">
        <v>3.1297576694431707E-2</v>
      </c>
      <c r="BS236">
        <v>0.37503359795893637</v>
      </c>
      <c r="BT236">
        <v>0.14470106076310529</v>
      </c>
      <c r="BU236">
        <v>14.151999999999999</v>
      </c>
      <c r="BV236">
        <v>0.18144333638006935</v>
      </c>
      <c r="BW236">
        <v>18.235055306196969</v>
      </c>
      <c r="BX236">
        <v>8</v>
      </c>
      <c r="BY236">
        <v>8</v>
      </c>
      <c r="BZ236">
        <v>804</v>
      </c>
    </row>
    <row r="237" spans="1:78" ht="16.5">
      <c r="A237" s="125" t="str">
        <f t="shared" si="55"/>
        <v>동화운수</v>
      </c>
      <c r="B237" s="126" t="str">
        <f t="shared" si="56"/>
        <v>최성수</v>
      </c>
      <c r="C237" s="127" t="str">
        <f t="shared" si="57"/>
        <v>C</v>
      </c>
      <c r="D237" s="128">
        <f t="shared" si="58"/>
        <v>0.86391547361419196</v>
      </c>
      <c r="E237" s="129">
        <f t="shared" si="59"/>
        <v>5219</v>
      </c>
      <c r="F237" s="130" t="str">
        <f t="shared" si="60"/>
        <v>급행95</v>
      </c>
      <c r="G237" s="131" t="str">
        <f t="shared" si="61"/>
        <v>70바1914</v>
      </c>
      <c r="H237" s="132">
        <f t="shared" si="62"/>
        <v>8</v>
      </c>
      <c r="I237" s="133">
        <f t="shared" si="63"/>
        <v>2541.9079999999999</v>
      </c>
      <c r="J237" s="134">
        <f t="shared" si="64"/>
        <v>1.1529665825521092E-2</v>
      </c>
      <c r="K237" s="134">
        <f t="shared" si="65"/>
        <v>0.38058953939722101</v>
      </c>
      <c r="L237" s="134">
        <f t="shared" si="66"/>
        <v>0.16759064450798378</v>
      </c>
      <c r="M237" s="135">
        <f t="shared" si="67"/>
        <v>12.254</v>
      </c>
      <c r="N237" s="136">
        <f t="shared" si="68"/>
        <v>7.8681053759616801E-2</v>
      </c>
      <c r="O237" s="136">
        <f t="shared" si="69"/>
        <v>2.399772139668312</v>
      </c>
      <c r="P237" s="227">
        <f t="shared" si="70"/>
        <v>0</v>
      </c>
      <c r="Q237" s="228">
        <f t="shared" si="71"/>
        <v>2</v>
      </c>
      <c r="R237" s="228">
        <f t="shared" si="72"/>
        <v>61</v>
      </c>
      <c r="T237">
        <v>507</v>
      </c>
      <c r="U237">
        <v>5219</v>
      </c>
      <c r="V237" t="s">
        <v>446</v>
      </c>
      <c r="W237">
        <v>2541.9079999999999</v>
      </c>
      <c r="X237">
        <v>1119.546</v>
      </c>
      <c r="Y237">
        <v>2.27</v>
      </c>
      <c r="Z237">
        <v>12.254</v>
      </c>
      <c r="AA237">
        <v>157.487999</v>
      </c>
      <c r="AB237">
        <v>1.8157840000000001</v>
      </c>
      <c r="AC237">
        <v>59.938285</v>
      </c>
      <c r="AD237" s="1">
        <v>426</v>
      </c>
      <c r="AE237">
        <v>2</v>
      </c>
      <c r="AF237">
        <v>61</v>
      </c>
      <c r="AG237">
        <v>66</v>
      </c>
      <c r="AH237">
        <v>16.140328</v>
      </c>
      <c r="AI237">
        <v>53.6</v>
      </c>
      <c r="AJ237">
        <v>0</v>
      </c>
      <c r="AK237">
        <v>0</v>
      </c>
      <c r="AL237">
        <v>0</v>
      </c>
      <c r="AM237">
        <v>0.86391547361419196</v>
      </c>
      <c r="AN237" t="s">
        <v>69</v>
      </c>
      <c r="AO237">
        <v>743.67</v>
      </c>
      <c r="AP237" t="s">
        <v>1106</v>
      </c>
      <c r="AQ237" t="s">
        <v>117</v>
      </c>
      <c r="AR237" t="s">
        <v>122</v>
      </c>
      <c r="AS237" t="s">
        <v>117</v>
      </c>
      <c r="AT237" t="s">
        <v>122</v>
      </c>
      <c r="AU237" t="s">
        <v>276</v>
      </c>
      <c r="AV237" t="s">
        <v>446</v>
      </c>
      <c r="AW237" t="s">
        <v>69</v>
      </c>
      <c r="AX237">
        <v>5219</v>
      </c>
      <c r="AY237" t="s">
        <v>658</v>
      </c>
      <c r="AZ237">
        <v>3</v>
      </c>
      <c r="BA237" t="s">
        <v>602</v>
      </c>
      <c r="BB237">
        <v>8</v>
      </c>
      <c r="BC237">
        <v>1</v>
      </c>
      <c r="BE237" t="s">
        <v>67</v>
      </c>
      <c r="BF237">
        <v>1</v>
      </c>
      <c r="BG237" t="s">
        <v>575</v>
      </c>
      <c r="BI237" t="s">
        <v>117</v>
      </c>
      <c r="BJ237" t="s">
        <v>446</v>
      </c>
      <c r="BK237" t="s">
        <v>69</v>
      </c>
      <c r="BL237">
        <v>0.86391547361419196</v>
      </c>
      <c r="BM237">
        <v>5219</v>
      </c>
      <c r="BN237" t="s">
        <v>122</v>
      </c>
      <c r="BO237" t="s">
        <v>276</v>
      </c>
      <c r="BP237">
        <v>8</v>
      </c>
      <c r="BQ237">
        <v>2541.9079999999999</v>
      </c>
      <c r="BR237">
        <v>1.1529665825521092E-2</v>
      </c>
      <c r="BS237">
        <v>0.38058953939722101</v>
      </c>
      <c r="BT237">
        <v>0.16759064450798378</v>
      </c>
      <c r="BU237">
        <v>12.254</v>
      </c>
      <c r="BV237">
        <v>7.8681053759616801E-2</v>
      </c>
      <c r="BW237">
        <v>2.399772139668312</v>
      </c>
      <c r="BX237">
        <v>0</v>
      </c>
      <c r="BY237">
        <v>2</v>
      </c>
      <c r="BZ237">
        <v>61</v>
      </c>
    </row>
    <row r="238" spans="1:78" ht="16.5">
      <c r="A238" s="108" t="str">
        <f t="shared" si="55"/>
        <v>동화운수</v>
      </c>
      <c r="B238" s="109" t="str">
        <f t="shared" si="56"/>
        <v>최세원</v>
      </c>
      <c r="C238" s="110" t="str">
        <f t="shared" si="57"/>
        <v>D</v>
      </c>
      <c r="D238" s="111">
        <f t="shared" si="58"/>
        <v>0.83935505416384848</v>
      </c>
      <c r="E238" s="112">
        <f t="shared" si="59"/>
        <v>2554</v>
      </c>
      <c r="F238" s="113" t="str">
        <f t="shared" si="60"/>
        <v>2</v>
      </c>
      <c r="G238" s="114" t="str">
        <f t="shared" si="61"/>
        <v>70바1911</v>
      </c>
      <c r="H238" s="115">
        <f t="shared" si="62"/>
        <v>10</v>
      </c>
      <c r="I238" s="116">
        <f t="shared" si="63"/>
        <v>4628.9229999999998</v>
      </c>
      <c r="J238" s="117">
        <f t="shared" si="64"/>
        <v>2.5355018182073783E-2</v>
      </c>
      <c r="K238" s="117">
        <f t="shared" si="65"/>
        <v>0.3815598717350831</v>
      </c>
      <c r="L238" s="117">
        <f t="shared" si="66"/>
        <v>0.18794868698399175</v>
      </c>
      <c r="M238" s="118">
        <f t="shared" si="67"/>
        <v>13.667999999999999</v>
      </c>
      <c r="N238" s="119">
        <f t="shared" si="68"/>
        <v>0.10801648677240905</v>
      </c>
      <c r="O238" s="119">
        <f t="shared" si="69"/>
        <v>14.150159767185587</v>
      </c>
      <c r="P238" s="229">
        <f t="shared" si="70"/>
        <v>45</v>
      </c>
      <c r="Q238" s="230">
        <f t="shared" si="71"/>
        <v>5</v>
      </c>
      <c r="R238" s="230">
        <f t="shared" si="72"/>
        <v>655</v>
      </c>
      <c r="T238">
        <v>507</v>
      </c>
      <c r="U238">
        <v>2554</v>
      </c>
      <c r="V238" t="s">
        <v>447</v>
      </c>
      <c r="W238">
        <v>4628.9229999999998</v>
      </c>
      <c r="X238">
        <v>2374.3820000000001</v>
      </c>
      <c r="Y238">
        <v>1.95</v>
      </c>
      <c r="Z238">
        <v>13.667999999999999</v>
      </c>
      <c r="AA238">
        <v>327.78659199999998</v>
      </c>
      <c r="AB238">
        <v>8.3110350000000004</v>
      </c>
      <c r="AC238">
        <v>125.07021</v>
      </c>
      <c r="AD238" s="1">
        <v>870</v>
      </c>
      <c r="AE238">
        <v>5</v>
      </c>
      <c r="AF238">
        <v>655</v>
      </c>
      <c r="AG238">
        <v>70</v>
      </c>
      <c r="AH238">
        <v>14.121758</v>
      </c>
      <c r="AI238">
        <v>515.6</v>
      </c>
      <c r="AJ238">
        <v>0</v>
      </c>
      <c r="AK238">
        <v>45</v>
      </c>
      <c r="AL238">
        <v>11909</v>
      </c>
      <c r="AM238">
        <v>0.83935505416384848</v>
      </c>
      <c r="AN238" t="s">
        <v>67</v>
      </c>
      <c r="AO238">
        <v>1435.6020000000001</v>
      </c>
      <c r="AP238" t="s">
        <v>1107</v>
      </c>
      <c r="AQ238" t="s">
        <v>117</v>
      </c>
      <c r="AR238" t="s">
        <v>119</v>
      </c>
      <c r="AS238" t="s">
        <v>117</v>
      </c>
      <c r="AT238" t="s">
        <v>119</v>
      </c>
      <c r="AU238" t="s">
        <v>208</v>
      </c>
      <c r="AV238" t="s">
        <v>447</v>
      </c>
      <c r="AW238" t="s">
        <v>67</v>
      </c>
      <c r="AX238">
        <v>2554</v>
      </c>
      <c r="AY238" t="s">
        <v>663</v>
      </c>
      <c r="AZ238">
        <v>4</v>
      </c>
      <c r="BA238" t="s">
        <v>485</v>
      </c>
      <c r="BB238">
        <v>10</v>
      </c>
      <c r="BC238">
        <v>1</v>
      </c>
      <c r="BE238" t="s">
        <v>67</v>
      </c>
      <c r="BF238">
        <v>0</v>
      </c>
      <c r="BG238" t="s">
        <v>576</v>
      </c>
      <c r="BI238" t="s">
        <v>117</v>
      </c>
      <c r="BJ238" t="s">
        <v>447</v>
      </c>
      <c r="BK238" t="s">
        <v>67</v>
      </c>
      <c r="BL238">
        <v>0.83935505416384848</v>
      </c>
      <c r="BM238">
        <v>2554</v>
      </c>
      <c r="BN238" t="s">
        <v>119</v>
      </c>
      <c r="BO238" t="s">
        <v>208</v>
      </c>
      <c r="BP238">
        <v>10</v>
      </c>
      <c r="BQ238">
        <v>4628.9229999999998</v>
      </c>
      <c r="BR238">
        <v>2.5355018182073783E-2</v>
      </c>
      <c r="BS238">
        <v>0.3815598717350831</v>
      </c>
      <c r="BT238">
        <v>0.18794868698399175</v>
      </c>
      <c r="BU238">
        <v>13.667999999999999</v>
      </c>
      <c r="BV238">
        <v>0.10801648677240905</v>
      </c>
      <c r="BW238">
        <v>14.150159767185587</v>
      </c>
      <c r="BX238">
        <v>45</v>
      </c>
      <c r="BY238">
        <v>5</v>
      </c>
      <c r="BZ238">
        <v>655</v>
      </c>
    </row>
    <row r="239" spans="1:78" ht="16.5">
      <c r="A239" s="125" t="str">
        <f t="shared" si="55"/>
        <v>동화운수</v>
      </c>
      <c r="B239" s="126" t="str">
        <f t="shared" si="56"/>
        <v>최영기</v>
      </c>
      <c r="C239" s="127" t="str">
        <f t="shared" si="57"/>
        <v>A</v>
      </c>
      <c r="D239" s="128">
        <f t="shared" si="58"/>
        <v>0.97667625960210069</v>
      </c>
      <c r="E239" s="129">
        <f t="shared" si="59"/>
        <v>2986</v>
      </c>
      <c r="F239" s="130" t="str">
        <f t="shared" si="60"/>
        <v>2</v>
      </c>
      <c r="G239" s="131" t="str">
        <f t="shared" si="61"/>
        <v>70바1945</v>
      </c>
      <c r="H239" s="132">
        <f t="shared" si="62"/>
        <v>3</v>
      </c>
      <c r="I239" s="133">
        <f t="shared" si="63"/>
        <v>2386.14</v>
      </c>
      <c r="J239" s="134">
        <f t="shared" si="64"/>
        <v>1.470169328524802E-2</v>
      </c>
      <c r="K239" s="134">
        <f t="shared" si="65"/>
        <v>0.3645278349585912</v>
      </c>
      <c r="L239" s="134">
        <f t="shared" si="66"/>
        <v>0.11566798259951219</v>
      </c>
      <c r="M239" s="135">
        <f t="shared" si="67"/>
        <v>11.319000000000001</v>
      </c>
      <c r="N239" s="136">
        <f t="shared" si="68"/>
        <v>0</v>
      </c>
      <c r="O239" s="136">
        <f t="shared" si="69"/>
        <v>6.4539381595379988</v>
      </c>
      <c r="P239" s="227">
        <f t="shared" si="70"/>
        <v>0</v>
      </c>
      <c r="Q239" s="228">
        <f t="shared" si="71"/>
        <v>0</v>
      </c>
      <c r="R239" s="228">
        <f t="shared" si="72"/>
        <v>154</v>
      </c>
      <c r="T239">
        <v>507</v>
      </c>
      <c r="U239">
        <v>2986</v>
      </c>
      <c r="V239" t="s">
        <v>448</v>
      </c>
      <c r="W239">
        <v>2386.14</v>
      </c>
      <c r="X239">
        <v>1052.8599999999999</v>
      </c>
      <c r="Y239">
        <v>2.266</v>
      </c>
      <c r="Z239">
        <v>11.319000000000001</v>
      </c>
      <c r="AA239">
        <v>155.53439700000001</v>
      </c>
      <c r="AB239">
        <v>2.286619</v>
      </c>
      <c r="AC239">
        <v>56.696617000000003</v>
      </c>
      <c r="AD239" s="1">
        <v>276</v>
      </c>
      <c r="AE239">
        <v>0</v>
      </c>
      <c r="AF239">
        <v>154</v>
      </c>
      <c r="AG239">
        <v>76</v>
      </c>
      <c r="AH239">
        <v>15.341557999999999</v>
      </c>
      <c r="AI239">
        <v>362.8</v>
      </c>
      <c r="AJ239">
        <v>0</v>
      </c>
      <c r="AK239">
        <v>0</v>
      </c>
      <c r="AL239">
        <v>0</v>
      </c>
      <c r="AM239">
        <v>0.97667625960210069</v>
      </c>
      <c r="AN239" t="s">
        <v>66</v>
      </c>
      <c r="AO239">
        <v>1919.702</v>
      </c>
      <c r="AP239" t="s">
        <v>1108</v>
      </c>
      <c r="AQ239" t="s">
        <v>117</v>
      </c>
      <c r="AR239" t="s">
        <v>119</v>
      </c>
      <c r="AS239" t="s">
        <v>117</v>
      </c>
      <c r="AT239" t="s">
        <v>119</v>
      </c>
      <c r="AU239" t="s">
        <v>220</v>
      </c>
      <c r="AV239" t="s">
        <v>448</v>
      </c>
      <c r="AW239" t="s">
        <v>66</v>
      </c>
      <c r="AX239">
        <v>2986</v>
      </c>
      <c r="AY239" t="s">
        <v>659</v>
      </c>
      <c r="AZ239">
        <v>4</v>
      </c>
      <c r="BA239" t="s">
        <v>761</v>
      </c>
      <c r="BB239">
        <v>3</v>
      </c>
      <c r="BC239">
        <v>1</v>
      </c>
      <c r="BE239" t="s">
        <v>66</v>
      </c>
      <c r="BF239">
        <v>0</v>
      </c>
      <c r="BG239" t="s">
        <v>576</v>
      </c>
      <c r="BI239" t="s">
        <v>117</v>
      </c>
      <c r="BJ239" t="s">
        <v>448</v>
      </c>
      <c r="BK239" t="s">
        <v>66</v>
      </c>
      <c r="BL239">
        <v>0.97667625960210069</v>
      </c>
      <c r="BM239">
        <v>2986</v>
      </c>
      <c r="BN239" t="s">
        <v>119</v>
      </c>
      <c r="BO239" t="s">
        <v>220</v>
      </c>
      <c r="BP239">
        <v>3</v>
      </c>
      <c r="BQ239">
        <v>2386.14</v>
      </c>
      <c r="BR239">
        <v>1.470169328524802E-2</v>
      </c>
      <c r="BS239">
        <v>0.3645278349585912</v>
      </c>
      <c r="BT239">
        <v>0.11566798259951219</v>
      </c>
      <c r="BU239">
        <v>11.319000000000001</v>
      </c>
      <c r="BV239">
        <v>0</v>
      </c>
      <c r="BW239">
        <v>6.4539381595379988</v>
      </c>
      <c r="BX239">
        <v>0</v>
      </c>
      <c r="BY239">
        <v>0</v>
      </c>
      <c r="BZ239">
        <v>154</v>
      </c>
    </row>
    <row r="240" spans="1:78" ht="16.5">
      <c r="A240" s="108" t="str">
        <f t="shared" si="55"/>
        <v>동화운수</v>
      </c>
      <c r="B240" s="109" t="str">
        <f t="shared" si="56"/>
        <v>최영준</v>
      </c>
      <c r="C240" s="110" t="str">
        <f t="shared" si="57"/>
        <v>D</v>
      </c>
      <c r="D240" s="111">
        <f t="shared" si="58"/>
        <v>0.8083675285737546</v>
      </c>
      <c r="E240" s="112">
        <f t="shared" si="59"/>
        <v>1912</v>
      </c>
      <c r="F240" s="113" t="str">
        <f t="shared" si="60"/>
        <v>2</v>
      </c>
      <c r="G240" s="114" t="str">
        <f t="shared" si="61"/>
        <v>70바1873</v>
      </c>
      <c r="H240" s="115">
        <f t="shared" si="62"/>
        <v>3</v>
      </c>
      <c r="I240" s="116">
        <f t="shared" si="63"/>
        <v>4278.3370000000004</v>
      </c>
      <c r="J240" s="117">
        <f t="shared" si="64"/>
        <v>4.0660350295457212E-2</v>
      </c>
      <c r="K240" s="117">
        <f t="shared" si="65"/>
        <v>0.38065254515510272</v>
      </c>
      <c r="L240" s="117">
        <f t="shared" si="66"/>
        <v>0.20148015455537979</v>
      </c>
      <c r="M240" s="118">
        <f t="shared" si="67"/>
        <v>14.702</v>
      </c>
      <c r="N240" s="119">
        <f t="shared" si="68"/>
        <v>9.3494271255396652E-2</v>
      </c>
      <c r="O240" s="119">
        <f t="shared" si="69"/>
        <v>6.1005011994146319</v>
      </c>
      <c r="P240" s="229">
        <f t="shared" si="70"/>
        <v>28</v>
      </c>
      <c r="Q240" s="230">
        <f t="shared" si="71"/>
        <v>4</v>
      </c>
      <c r="R240" s="230">
        <f t="shared" si="72"/>
        <v>261</v>
      </c>
      <c r="T240">
        <v>507</v>
      </c>
      <c r="U240">
        <v>1912</v>
      </c>
      <c r="V240" t="s">
        <v>449</v>
      </c>
      <c r="W240">
        <v>4278.3370000000004</v>
      </c>
      <c r="X240">
        <v>2291.277</v>
      </c>
      <c r="Y240">
        <v>1.867</v>
      </c>
      <c r="Z240">
        <v>14.702</v>
      </c>
      <c r="AA240">
        <v>306.02909</v>
      </c>
      <c r="AB240">
        <v>12.443250000000001</v>
      </c>
      <c r="AC240">
        <v>116.490752</v>
      </c>
      <c r="AD240" s="1">
        <v>862</v>
      </c>
      <c r="AE240">
        <v>4</v>
      </c>
      <c r="AF240">
        <v>261</v>
      </c>
      <c r="AG240">
        <v>70</v>
      </c>
      <c r="AH240">
        <v>13.980164</v>
      </c>
      <c r="AI240">
        <v>1251.5</v>
      </c>
      <c r="AJ240">
        <v>0</v>
      </c>
      <c r="AK240">
        <v>28</v>
      </c>
      <c r="AL240">
        <v>11116</v>
      </c>
      <c r="AM240">
        <v>0.8083675285737546</v>
      </c>
      <c r="AN240" t="s">
        <v>67</v>
      </c>
      <c r="AO240">
        <v>3988.9180000000001</v>
      </c>
      <c r="AP240" t="s">
        <v>1109</v>
      </c>
      <c r="AQ240" t="s">
        <v>117</v>
      </c>
      <c r="AR240" t="s">
        <v>119</v>
      </c>
      <c r="AS240" t="s">
        <v>117</v>
      </c>
      <c r="AT240" t="s">
        <v>119</v>
      </c>
      <c r="AU240" t="s">
        <v>197</v>
      </c>
      <c r="AV240" t="s">
        <v>449</v>
      </c>
      <c r="AW240" t="s">
        <v>67</v>
      </c>
      <c r="AX240">
        <v>1912</v>
      </c>
      <c r="AY240" t="s">
        <v>663</v>
      </c>
      <c r="AZ240">
        <v>17</v>
      </c>
      <c r="BA240" t="s">
        <v>726</v>
      </c>
      <c r="BB240">
        <v>3</v>
      </c>
      <c r="BC240">
        <v>1</v>
      </c>
      <c r="BE240" t="s">
        <v>67</v>
      </c>
      <c r="BF240">
        <v>0</v>
      </c>
      <c r="BG240" t="s">
        <v>576</v>
      </c>
      <c r="BI240" t="s">
        <v>117</v>
      </c>
      <c r="BJ240" t="s">
        <v>449</v>
      </c>
      <c r="BK240" t="s">
        <v>67</v>
      </c>
      <c r="BL240">
        <v>0.8083675285737546</v>
      </c>
      <c r="BM240">
        <v>1912</v>
      </c>
      <c r="BN240" t="s">
        <v>119</v>
      </c>
      <c r="BO240" t="s">
        <v>197</v>
      </c>
      <c r="BP240">
        <v>3</v>
      </c>
      <c r="BQ240">
        <v>4278.3370000000004</v>
      </c>
      <c r="BR240">
        <v>4.0660350295457212E-2</v>
      </c>
      <c r="BS240">
        <v>0.38065254515510272</v>
      </c>
      <c r="BT240">
        <v>0.20148015455537979</v>
      </c>
      <c r="BU240">
        <v>14.702</v>
      </c>
      <c r="BV240">
        <v>9.3494271255396652E-2</v>
      </c>
      <c r="BW240">
        <v>6.1005011994146319</v>
      </c>
      <c r="BX240">
        <v>28</v>
      </c>
      <c r="BY240">
        <v>4</v>
      </c>
      <c r="BZ240">
        <v>261</v>
      </c>
    </row>
    <row r="241" spans="1:78" ht="16.5">
      <c r="A241" s="125" t="str">
        <f t="shared" si="55"/>
        <v>동화운수</v>
      </c>
      <c r="B241" s="126" t="str">
        <f t="shared" si="56"/>
        <v>최정선</v>
      </c>
      <c r="C241" s="127" t="str">
        <f t="shared" si="57"/>
        <v>B</v>
      </c>
      <c r="D241" s="128">
        <f t="shared" si="58"/>
        <v>0.90673737742767002</v>
      </c>
      <c r="E241" s="129">
        <f t="shared" si="59"/>
        <v>5828</v>
      </c>
      <c r="F241" s="130" t="str">
        <f t="shared" si="60"/>
        <v>45</v>
      </c>
      <c r="G241" s="131" t="str">
        <f t="shared" si="61"/>
        <v>70바1901</v>
      </c>
      <c r="H241" s="132">
        <f t="shared" si="62"/>
        <v>2</v>
      </c>
      <c r="I241" s="133">
        <f t="shared" si="63"/>
        <v>2489.8829999999998</v>
      </c>
      <c r="J241" s="134">
        <f t="shared" si="64"/>
        <v>1.799231091692035E-2</v>
      </c>
      <c r="K241" s="134">
        <f t="shared" si="65"/>
        <v>0.36212640151462</v>
      </c>
      <c r="L241" s="134">
        <f t="shared" si="66"/>
        <v>0.28716208753584005</v>
      </c>
      <c r="M241" s="135">
        <f t="shared" si="67"/>
        <v>13.923</v>
      </c>
      <c r="N241" s="136">
        <f t="shared" si="68"/>
        <v>0</v>
      </c>
      <c r="O241" s="136">
        <f t="shared" si="69"/>
        <v>7.4300679991790783</v>
      </c>
      <c r="P241" s="227">
        <f t="shared" si="70"/>
        <v>9</v>
      </c>
      <c r="Q241" s="228">
        <f t="shared" si="71"/>
        <v>0</v>
      </c>
      <c r="R241" s="228">
        <f t="shared" si="72"/>
        <v>185</v>
      </c>
      <c r="T241">
        <v>507</v>
      </c>
      <c r="U241">
        <v>5828</v>
      </c>
      <c r="V241" t="s">
        <v>566</v>
      </c>
      <c r="W241">
        <v>2489.8829999999998</v>
      </c>
      <c r="X241">
        <v>1192.42</v>
      </c>
      <c r="Y241">
        <v>2.0880000000000001</v>
      </c>
      <c r="Z241">
        <v>13.923</v>
      </c>
      <c r="AA241">
        <v>157.781622</v>
      </c>
      <c r="AB241">
        <v>2.8388559999999998</v>
      </c>
      <c r="AC241">
        <v>57.136890999999999</v>
      </c>
      <c r="AD241" s="1">
        <v>715</v>
      </c>
      <c r="AE241">
        <v>0</v>
      </c>
      <c r="AF241">
        <v>185</v>
      </c>
      <c r="AG241">
        <v>73</v>
      </c>
      <c r="AH241">
        <v>15.780564</v>
      </c>
      <c r="AI241">
        <v>848.1</v>
      </c>
      <c r="AJ241">
        <v>0</v>
      </c>
      <c r="AK241">
        <v>9</v>
      </c>
      <c r="AL241">
        <v>4616</v>
      </c>
      <c r="AM241">
        <v>0.90673737742767002</v>
      </c>
      <c r="AN241" t="s">
        <v>68</v>
      </c>
      <c r="AO241">
        <v>2331.1289999999999</v>
      </c>
      <c r="AP241" t="s">
        <v>1110</v>
      </c>
      <c r="AQ241" t="s">
        <v>117</v>
      </c>
      <c r="AR241" t="s">
        <v>121</v>
      </c>
      <c r="AS241" t="s">
        <v>117</v>
      </c>
      <c r="AT241" t="s">
        <v>121</v>
      </c>
      <c r="AU241" t="s">
        <v>567</v>
      </c>
      <c r="AV241" t="s">
        <v>566</v>
      </c>
      <c r="AW241" t="s">
        <v>68</v>
      </c>
      <c r="AX241">
        <v>5828</v>
      </c>
      <c r="AY241" t="s">
        <v>688</v>
      </c>
      <c r="AZ241">
        <v>13</v>
      </c>
      <c r="BA241" t="s">
        <v>819</v>
      </c>
      <c r="BB241">
        <v>2</v>
      </c>
      <c r="BC241">
        <v>1</v>
      </c>
      <c r="BE241" t="s">
        <v>68</v>
      </c>
      <c r="BF241">
        <v>0</v>
      </c>
      <c r="BG241" t="s">
        <v>576</v>
      </c>
      <c r="BI241" t="s">
        <v>117</v>
      </c>
      <c r="BJ241" t="s">
        <v>566</v>
      </c>
      <c r="BK241" t="s">
        <v>68</v>
      </c>
      <c r="BL241">
        <v>0.90673737742767002</v>
      </c>
      <c r="BM241">
        <v>5828</v>
      </c>
      <c r="BN241" t="s">
        <v>121</v>
      </c>
      <c r="BO241" t="s">
        <v>567</v>
      </c>
      <c r="BP241">
        <v>2</v>
      </c>
      <c r="BQ241">
        <v>2489.8829999999998</v>
      </c>
      <c r="BR241">
        <v>1.799231091692035E-2</v>
      </c>
      <c r="BS241">
        <v>0.36212640151462</v>
      </c>
      <c r="BT241">
        <v>0.28716208753584005</v>
      </c>
      <c r="BU241">
        <v>13.923</v>
      </c>
      <c r="BV241">
        <v>0</v>
      </c>
      <c r="BW241">
        <v>7.4300679991790783</v>
      </c>
      <c r="BX241">
        <v>9</v>
      </c>
      <c r="BY241">
        <v>0</v>
      </c>
      <c r="BZ241">
        <v>185</v>
      </c>
    </row>
    <row r="242" spans="1:78" ht="16.5">
      <c r="A242" s="108" t="str">
        <f t="shared" si="55"/>
        <v>동화운수</v>
      </c>
      <c r="B242" s="109" t="str">
        <f t="shared" si="56"/>
        <v>최종천</v>
      </c>
      <c r="C242" s="110" t="str">
        <f t="shared" si="57"/>
        <v>B</v>
      </c>
      <c r="D242" s="111">
        <f t="shared" si="58"/>
        <v>0.94773778959433486</v>
      </c>
      <c r="E242" s="112">
        <f t="shared" si="59"/>
        <v>3270</v>
      </c>
      <c r="F242" s="113" t="str">
        <f t="shared" si="60"/>
        <v>45</v>
      </c>
      <c r="G242" s="114" t="str">
        <f t="shared" si="61"/>
        <v>70바1841</v>
      </c>
      <c r="H242" s="115">
        <f t="shared" si="62"/>
        <v>4</v>
      </c>
      <c r="I242" s="116">
        <f t="shared" si="63"/>
        <v>2660.9049999999997</v>
      </c>
      <c r="J242" s="117">
        <f t="shared" si="64"/>
        <v>7.2234981875702953E-3</v>
      </c>
      <c r="K242" s="117">
        <f t="shared" si="65"/>
        <v>0.34326082556841314</v>
      </c>
      <c r="L242" s="117">
        <f t="shared" si="66"/>
        <v>0.25216984447020846</v>
      </c>
      <c r="M242" s="118">
        <f t="shared" si="67"/>
        <v>11.510999999999999</v>
      </c>
      <c r="N242" s="119">
        <f t="shared" si="68"/>
        <v>0.22548719326695243</v>
      </c>
      <c r="O242" s="119">
        <f t="shared" si="69"/>
        <v>6.8397781957642234</v>
      </c>
      <c r="P242" s="229">
        <f t="shared" si="70"/>
        <v>0</v>
      </c>
      <c r="Q242" s="230">
        <f t="shared" si="71"/>
        <v>6</v>
      </c>
      <c r="R242" s="230">
        <f t="shared" si="72"/>
        <v>182</v>
      </c>
      <c r="T242">
        <v>507</v>
      </c>
      <c r="U242">
        <v>3270</v>
      </c>
      <c r="V242" t="s">
        <v>505</v>
      </c>
      <c r="W242">
        <v>2660.9050000000002</v>
      </c>
      <c r="X242">
        <v>1165.8</v>
      </c>
      <c r="Y242">
        <v>2.282</v>
      </c>
      <c r="Z242">
        <v>11.510999999999999</v>
      </c>
      <c r="AA242">
        <v>167.34911099999999</v>
      </c>
      <c r="AB242">
        <v>1.2088460000000001</v>
      </c>
      <c r="AC242">
        <v>57.444394000000003</v>
      </c>
      <c r="AD242" s="1">
        <v>671</v>
      </c>
      <c r="AE242">
        <v>6</v>
      </c>
      <c r="AF242">
        <v>182</v>
      </c>
      <c r="AG242">
        <v>67</v>
      </c>
      <c r="AH242">
        <v>15.900323</v>
      </c>
      <c r="AI242">
        <v>205.9</v>
      </c>
      <c r="AJ242">
        <v>0</v>
      </c>
      <c r="AK242">
        <v>0</v>
      </c>
      <c r="AL242">
        <v>0</v>
      </c>
      <c r="AM242">
        <v>0.94773778959433486</v>
      </c>
      <c r="AN242" t="s">
        <v>68</v>
      </c>
      <c r="AO242">
        <v>1960.46</v>
      </c>
      <c r="AP242" t="s">
        <v>1111</v>
      </c>
      <c r="AQ242" t="s">
        <v>117</v>
      </c>
      <c r="AR242" t="s">
        <v>121</v>
      </c>
      <c r="AS242" t="s">
        <v>117</v>
      </c>
      <c r="AT242" t="s">
        <v>121</v>
      </c>
      <c r="AU242" t="s">
        <v>241</v>
      </c>
      <c r="AV242" t="s">
        <v>505</v>
      </c>
      <c r="AW242" t="s">
        <v>68</v>
      </c>
      <c r="AX242">
        <v>3270</v>
      </c>
      <c r="AY242" t="s">
        <v>688</v>
      </c>
      <c r="AZ242">
        <v>2</v>
      </c>
      <c r="BA242" t="s">
        <v>593</v>
      </c>
      <c r="BB242">
        <v>4</v>
      </c>
      <c r="BC242">
        <v>1</v>
      </c>
      <c r="BE242" t="s">
        <v>66</v>
      </c>
      <c r="BF242">
        <v>-1</v>
      </c>
      <c r="BG242" t="s">
        <v>582</v>
      </c>
      <c r="BI242" t="s">
        <v>117</v>
      </c>
      <c r="BJ242" t="s">
        <v>505</v>
      </c>
      <c r="BK242" t="s">
        <v>68</v>
      </c>
      <c r="BL242">
        <v>0.94773778959433486</v>
      </c>
      <c r="BM242">
        <v>3270</v>
      </c>
      <c r="BN242" t="s">
        <v>121</v>
      </c>
      <c r="BO242" t="s">
        <v>241</v>
      </c>
      <c r="BP242">
        <v>4</v>
      </c>
      <c r="BQ242">
        <v>2660.9049999999997</v>
      </c>
      <c r="BR242">
        <v>7.2234981875702953E-3</v>
      </c>
      <c r="BS242">
        <v>0.34326082556841314</v>
      </c>
      <c r="BT242">
        <v>0.2521698444702084</v>
      </c>
      <c r="BU242">
        <v>11.510999999999999</v>
      </c>
      <c r="BV242">
        <v>0.22548719326695243</v>
      </c>
      <c r="BW242">
        <v>6.8397781957642234</v>
      </c>
      <c r="BX242">
        <v>0</v>
      </c>
      <c r="BY242">
        <v>6</v>
      </c>
      <c r="BZ242">
        <v>182</v>
      </c>
    </row>
    <row r="243" spans="1:78" ht="16.5">
      <c r="A243" s="125" t="str">
        <f t="shared" si="55"/>
        <v>동화운수</v>
      </c>
      <c r="B243" s="126" t="str">
        <f t="shared" si="56"/>
        <v>최중열</v>
      </c>
      <c r="C243" s="127" t="str">
        <f t="shared" si="57"/>
        <v>S</v>
      </c>
      <c r="D243" s="128">
        <f t="shared" si="58"/>
        <v>1.0025925925925925</v>
      </c>
      <c r="E243" s="129">
        <f t="shared" si="59"/>
        <v>136</v>
      </c>
      <c r="F243" s="130" t="str">
        <f t="shared" si="60"/>
        <v>급행95</v>
      </c>
      <c r="G243" s="131" t="str">
        <f t="shared" si="61"/>
        <v>70바1804</v>
      </c>
      <c r="H243" s="132">
        <f t="shared" si="62"/>
        <v>1</v>
      </c>
      <c r="I243" s="133">
        <f t="shared" si="63"/>
        <v>2412.5070000000001</v>
      </c>
      <c r="J243" s="134">
        <f t="shared" si="64"/>
        <v>1.3725614672725451E-2</v>
      </c>
      <c r="K243" s="134">
        <f t="shared" si="65"/>
        <v>0.35311441550831724</v>
      </c>
      <c r="L243" s="134">
        <f t="shared" si="66"/>
        <v>0.15585447005956873</v>
      </c>
      <c r="M243" s="135">
        <f t="shared" si="67"/>
        <v>8.952</v>
      </c>
      <c r="N243" s="136">
        <f t="shared" si="68"/>
        <v>4.1450656930736365E-2</v>
      </c>
      <c r="O243" s="136">
        <f t="shared" si="69"/>
        <v>6.7150064227792914</v>
      </c>
      <c r="P243" s="227">
        <f t="shared" si="70"/>
        <v>0</v>
      </c>
      <c r="Q243" s="228">
        <f t="shared" si="71"/>
        <v>1</v>
      </c>
      <c r="R243" s="228">
        <f t="shared" si="72"/>
        <v>162</v>
      </c>
      <c r="T243">
        <v>507</v>
      </c>
      <c r="U243">
        <v>136</v>
      </c>
      <c r="V243" t="s">
        <v>450</v>
      </c>
      <c r="W243">
        <v>2412.5070000000001</v>
      </c>
      <c r="X243">
        <v>891.24599999999998</v>
      </c>
      <c r="Y243">
        <v>2.7069999999999999</v>
      </c>
      <c r="Z243">
        <v>8.952</v>
      </c>
      <c r="AA243">
        <v>148.25995399999999</v>
      </c>
      <c r="AB243">
        <v>2.0349590000000002</v>
      </c>
      <c r="AC243">
        <v>52.352727000000002</v>
      </c>
      <c r="AD243" s="1">
        <v>376</v>
      </c>
      <c r="AE243">
        <v>1</v>
      </c>
      <c r="AF243">
        <v>162</v>
      </c>
      <c r="AG243">
        <v>65</v>
      </c>
      <c r="AH243">
        <v>16.272141000000001</v>
      </c>
      <c r="AI243">
        <v>273.2</v>
      </c>
      <c r="AJ243">
        <v>0</v>
      </c>
      <c r="AK243">
        <v>0</v>
      </c>
      <c r="AL243">
        <v>0</v>
      </c>
      <c r="AM243">
        <v>1.0025925925925925</v>
      </c>
      <c r="AN243" t="s">
        <v>71</v>
      </c>
      <c r="AO243">
        <v>2412.5070000000001</v>
      </c>
      <c r="AP243" t="s">
        <v>1112</v>
      </c>
      <c r="AQ243" t="s">
        <v>117</v>
      </c>
      <c r="AR243" t="s">
        <v>122</v>
      </c>
      <c r="AS243" t="s">
        <v>117</v>
      </c>
      <c r="AT243" t="s">
        <v>122</v>
      </c>
      <c r="AU243" t="s">
        <v>268</v>
      </c>
      <c r="AV243" t="s">
        <v>450</v>
      </c>
      <c r="AW243" t="s">
        <v>71</v>
      </c>
      <c r="AX243">
        <v>136</v>
      </c>
      <c r="AY243" t="s">
        <v>710</v>
      </c>
      <c r="AZ243">
        <v>6</v>
      </c>
      <c r="BA243" t="s">
        <v>1113</v>
      </c>
      <c r="BB243">
        <v>1</v>
      </c>
      <c r="BC243">
        <v>1</v>
      </c>
      <c r="BE243" t="s">
        <v>68</v>
      </c>
      <c r="BF243">
        <v>2</v>
      </c>
      <c r="BG243" t="s">
        <v>575</v>
      </c>
      <c r="BI243" t="s">
        <v>117</v>
      </c>
      <c r="BJ243" t="s">
        <v>450</v>
      </c>
      <c r="BK243" t="s">
        <v>71</v>
      </c>
      <c r="BL243">
        <v>1.0025925925925925</v>
      </c>
      <c r="BM243">
        <v>136</v>
      </c>
      <c r="BN243" t="s">
        <v>122</v>
      </c>
      <c r="BO243" t="s">
        <v>268</v>
      </c>
      <c r="BP243">
        <v>1</v>
      </c>
      <c r="BQ243">
        <v>2412.5070000000001</v>
      </c>
      <c r="BR243">
        <v>1.3725614672725451E-2</v>
      </c>
      <c r="BS243">
        <v>0.35311441550831724</v>
      </c>
      <c r="BT243">
        <v>0.15585447005956873</v>
      </c>
      <c r="BU243">
        <v>8.952</v>
      </c>
      <c r="BV243">
        <v>4.1450656930736365E-2</v>
      </c>
      <c r="BW243">
        <v>6.7150064227792914</v>
      </c>
      <c r="BX243">
        <v>0</v>
      </c>
      <c r="BY243">
        <v>1</v>
      </c>
      <c r="BZ243">
        <v>162</v>
      </c>
    </row>
    <row r="244" spans="1:78" ht="16.5">
      <c r="A244" s="108" t="str">
        <f t="shared" si="55"/>
        <v>동화운수</v>
      </c>
      <c r="B244" s="109" t="str">
        <f t="shared" si="56"/>
        <v>최진호</v>
      </c>
      <c r="C244" s="110" t="str">
        <f t="shared" si="57"/>
        <v>C</v>
      </c>
      <c r="D244" s="111">
        <f t="shared" si="58"/>
        <v>0.8899999999999999</v>
      </c>
      <c r="E244" s="112">
        <f t="shared" si="59"/>
        <v>4640</v>
      </c>
      <c r="F244" s="113" t="str">
        <f t="shared" si="60"/>
        <v>2</v>
      </c>
      <c r="G244" s="114" t="str">
        <f t="shared" si="61"/>
        <v>70바1883</v>
      </c>
      <c r="H244" s="115">
        <f t="shared" si="62"/>
        <v>1</v>
      </c>
      <c r="I244" s="116">
        <f t="shared" si="63"/>
        <v>5025.0219999999999</v>
      </c>
      <c r="J244" s="117">
        <f t="shared" si="64"/>
        <v>1.5096710488754219E-2</v>
      </c>
      <c r="K244" s="117">
        <f t="shared" si="65"/>
        <v>0.3674292970545191</v>
      </c>
      <c r="L244" s="117">
        <f t="shared" si="66"/>
        <v>0.27223761408407765</v>
      </c>
      <c r="M244" s="118">
        <f t="shared" si="67"/>
        <v>11.85</v>
      </c>
      <c r="N244" s="119">
        <f t="shared" si="68"/>
        <v>0</v>
      </c>
      <c r="O244" s="119">
        <f t="shared" si="69"/>
        <v>2.7064558125317659</v>
      </c>
      <c r="P244" s="229">
        <f t="shared" si="70"/>
        <v>4</v>
      </c>
      <c r="Q244" s="230">
        <f t="shared" si="71"/>
        <v>0</v>
      </c>
      <c r="R244" s="230">
        <f t="shared" si="72"/>
        <v>136</v>
      </c>
      <c r="T244">
        <v>507</v>
      </c>
      <c r="U244">
        <v>4640</v>
      </c>
      <c r="V244" t="s">
        <v>451</v>
      </c>
      <c r="W244">
        <v>5025.0219999999999</v>
      </c>
      <c r="X244">
        <v>2566.4780000000001</v>
      </c>
      <c r="Y244">
        <v>1.958</v>
      </c>
      <c r="Z244">
        <v>11.85</v>
      </c>
      <c r="AA244">
        <v>343.96155399999998</v>
      </c>
      <c r="AB244">
        <v>5.1926880000000004</v>
      </c>
      <c r="AC244">
        <v>126.381552</v>
      </c>
      <c r="AD244" s="1">
        <v>1368</v>
      </c>
      <c r="AE244">
        <v>0</v>
      </c>
      <c r="AF244">
        <v>136</v>
      </c>
      <c r="AG244">
        <v>68</v>
      </c>
      <c r="AH244">
        <v>14.609254</v>
      </c>
      <c r="AI244">
        <v>410.4</v>
      </c>
      <c r="AJ244">
        <v>0</v>
      </c>
      <c r="AK244">
        <v>4</v>
      </c>
      <c r="AL244">
        <v>250</v>
      </c>
      <c r="AM244">
        <v>0.8899999999999999</v>
      </c>
      <c r="AN244" t="s">
        <v>69</v>
      </c>
      <c r="AO244">
        <v>5025.0219999999999</v>
      </c>
      <c r="AP244" t="s">
        <v>1114</v>
      </c>
      <c r="AQ244" t="s">
        <v>117</v>
      </c>
      <c r="AR244" t="s">
        <v>119</v>
      </c>
      <c r="AS244" t="s">
        <v>117</v>
      </c>
      <c r="AT244" t="s">
        <v>119</v>
      </c>
      <c r="AU244" t="s">
        <v>201</v>
      </c>
      <c r="AV244" t="s">
        <v>451</v>
      </c>
      <c r="AW244" t="s">
        <v>69</v>
      </c>
      <c r="AX244">
        <v>4640</v>
      </c>
      <c r="AY244" t="s">
        <v>651</v>
      </c>
      <c r="AZ244">
        <v>2</v>
      </c>
      <c r="BA244" t="s">
        <v>200</v>
      </c>
      <c r="BB244">
        <v>1</v>
      </c>
      <c r="BC244">
        <v>1</v>
      </c>
      <c r="BE244" t="s">
        <v>69</v>
      </c>
      <c r="BF244">
        <v>0</v>
      </c>
      <c r="BG244" t="s">
        <v>576</v>
      </c>
      <c r="BI244" t="s">
        <v>117</v>
      </c>
      <c r="BJ244" t="s">
        <v>451</v>
      </c>
      <c r="BK244" t="s">
        <v>69</v>
      </c>
      <c r="BL244">
        <v>0.8899999999999999</v>
      </c>
      <c r="BM244">
        <v>4640</v>
      </c>
      <c r="BN244" t="s">
        <v>119</v>
      </c>
      <c r="BO244" t="s">
        <v>201</v>
      </c>
      <c r="BP244">
        <v>1</v>
      </c>
      <c r="BQ244">
        <v>5025.0219999999999</v>
      </c>
      <c r="BR244">
        <v>1.5096710488754219E-2</v>
      </c>
      <c r="BS244">
        <v>0.3674292970545191</v>
      </c>
      <c r="BT244">
        <v>0.27223761408407765</v>
      </c>
      <c r="BU244">
        <v>11.85</v>
      </c>
      <c r="BV244">
        <v>0</v>
      </c>
      <c r="BW244">
        <v>2.7064558125317659</v>
      </c>
      <c r="BX244">
        <v>4</v>
      </c>
      <c r="BY244">
        <v>0</v>
      </c>
      <c r="BZ244">
        <v>136</v>
      </c>
    </row>
    <row r="245" spans="1:78" ht="16.5">
      <c r="A245" s="125" t="str">
        <f t="shared" si="55"/>
        <v>동화운수</v>
      </c>
      <c r="B245" s="126" t="str">
        <f t="shared" si="56"/>
        <v>최창수</v>
      </c>
      <c r="C245" s="127" t="str">
        <f t="shared" si="57"/>
        <v>S</v>
      </c>
      <c r="D245" s="128">
        <f t="shared" si="58"/>
        <v>1.009150761741878</v>
      </c>
      <c r="E245" s="129">
        <f t="shared" si="59"/>
        <v>5259</v>
      </c>
      <c r="F245" s="130" t="str">
        <f t="shared" si="60"/>
        <v>2</v>
      </c>
      <c r="G245" s="131" t="str">
        <f t="shared" si="61"/>
        <v>70바1853</v>
      </c>
      <c r="H245" s="132">
        <f t="shared" si="62"/>
        <v>3</v>
      </c>
      <c r="I245" s="133">
        <f t="shared" si="63"/>
        <v>5049.21</v>
      </c>
      <c r="J245" s="134">
        <f t="shared" si="64"/>
        <v>2.6497773397181051E-3</v>
      </c>
      <c r="K245" s="134">
        <f t="shared" si="65"/>
        <v>0.24924527134060601</v>
      </c>
      <c r="L245" s="134">
        <f t="shared" si="66"/>
        <v>0.26915101570344668</v>
      </c>
      <c r="M245" s="135">
        <f t="shared" si="67"/>
        <v>11.25</v>
      </c>
      <c r="N245" s="136">
        <f t="shared" si="68"/>
        <v>0.19805078418207997</v>
      </c>
      <c r="O245" s="136">
        <f t="shared" si="69"/>
        <v>12.279148619288957</v>
      </c>
      <c r="P245" s="227">
        <f t="shared" si="70"/>
        <v>0</v>
      </c>
      <c r="Q245" s="228">
        <f t="shared" si="71"/>
        <v>10</v>
      </c>
      <c r="R245" s="228">
        <f t="shared" si="72"/>
        <v>620</v>
      </c>
      <c r="T245">
        <v>507</v>
      </c>
      <c r="U245">
        <v>5259</v>
      </c>
      <c r="V245" t="s">
        <v>452</v>
      </c>
      <c r="W245">
        <v>5049.21</v>
      </c>
      <c r="X245">
        <v>1988.8040000000001</v>
      </c>
      <c r="Y245">
        <v>2.5390000000000001</v>
      </c>
      <c r="Z245">
        <v>11.25</v>
      </c>
      <c r="AA245">
        <v>273.36712</v>
      </c>
      <c r="AB245">
        <v>0.72436199999999995</v>
      </c>
      <c r="AC245">
        <v>68.135462000000004</v>
      </c>
      <c r="AD245" s="1">
        <v>1359</v>
      </c>
      <c r="AE245">
        <v>10</v>
      </c>
      <c r="AF245">
        <v>620</v>
      </c>
      <c r="AG245">
        <v>71</v>
      </c>
      <c r="AH245">
        <v>18.470435999999999</v>
      </c>
      <c r="AI245">
        <v>317.39999999999998</v>
      </c>
      <c r="AJ245">
        <v>0</v>
      </c>
      <c r="AK245">
        <v>0</v>
      </c>
      <c r="AL245">
        <v>0</v>
      </c>
      <c r="AM245">
        <v>1.009150761741878</v>
      </c>
      <c r="AN245" t="s">
        <v>71</v>
      </c>
      <c r="AO245">
        <v>4585.2280000000001</v>
      </c>
      <c r="AP245" t="s">
        <v>1115</v>
      </c>
      <c r="AQ245" t="s">
        <v>117</v>
      </c>
      <c r="AR245" t="s">
        <v>119</v>
      </c>
      <c r="AS245" t="s">
        <v>117</v>
      </c>
      <c r="AT245" t="s">
        <v>119</v>
      </c>
      <c r="AU245" t="s">
        <v>193</v>
      </c>
      <c r="AV245" t="s">
        <v>452</v>
      </c>
      <c r="AW245" t="s">
        <v>71</v>
      </c>
      <c r="AX245">
        <v>5259</v>
      </c>
      <c r="AY245" t="s">
        <v>666</v>
      </c>
      <c r="AZ245">
        <v>11</v>
      </c>
      <c r="BA245" t="s">
        <v>1116</v>
      </c>
      <c r="BB245">
        <v>3</v>
      </c>
      <c r="BC245">
        <v>1</v>
      </c>
      <c r="BE245" t="s">
        <v>71</v>
      </c>
      <c r="BF245">
        <v>0</v>
      </c>
      <c r="BG245" t="s">
        <v>576</v>
      </c>
      <c r="BI245" t="s">
        <v>117</v>
      </c>
      <c r="BJ245" t="s">
        <v>452</v>
      </c>
      <c r="BK245" t="s">
        <v>71</v>
      </c>
      <c r="BL245">
        <v>1.009150761741878</v>
      </c>
      <c r="BM245">
        <v>5259</v>
      </c>
      <c r="BN245" t="s">
        <v>119</v>
      </c>
      <c r="BO245" t="s">
        <v>193</v>
      </c>
      <c r="BP245">
        <v>3</v>
      </c>
      <c r="BQ245">
        <v>5049.21</v>
      </c>
      <c r="BR245">
        <v>2.6497773397181051E-3</v>
      </c>
      <c r="BS245">
        <v>0.24924527134060601</v>
      </c>
      <c r="BT245">
        <v>0.26915101570344668</v>
      </c>
      <c r="BU245">
        <v>11.25</v>
      </c>
      <c r="BV245">
        <v>0.19805078418207997</v>
      </c>
      <c r="BW245">
        <v>12.279148619288957</v>
      </c>
      <c r="BX245">
        <v>0</v>
      </c>
      <c r="BY245">
        <v>10</v>
      </c>
      <c r="BZ245">
        <v>620</v>
      </c>
    </row>
    <row r="246" spans="1:78" ht="16.5">
      <c r="A246" s="108" t="str">
        <f t="shared" si="55"/>
        <v>동화운수</v>
      </c>
      <c r="B246" s="109" t="str">
        <f t="shared" si="56"/>
        <v>최창수B</v>
      </c>
      <c r="C246" s="110" t="str">
        <f t="shared" si="57"/>
        <v>A</v>
      </c>
      <c r="D246" s="111">
        <f t="shared" si="58"/>
        <v>0.96085226979138805</v>
      </c>
      <c r="E246" s="112">
        <f t="shared" si="59"/>
        <v>6016</v>
      </c>
      <c r="F246" s="113" t="str">
        <f t="shared" si="60"/>
        <v>45</v>
      </c>
      <c r="G246" s="114" t="str">
        <f t="shared" si="61"/>
        <v>70바1947</v>
      </c>
      <c r="H246" s="115">
        <f t="shared" si="62"/>
        <v>5</v>
      </c>
      <c r="I246" s="116">
        <f t="shared" si="63"/>
        <v>2655.3309999999997</v>
      </c>
      <c r="J246" s="117">
        <f t="shared" si="64"/>
        <v>9.9991791818753884E-3</v>
      </c>
      <c r="K246" s="117">
        <f t="shared" si="65"/>
        <v>0.34253094829972736</v>
      </c>
      <c r="L246" s="117">
        <f t="shared" si="66"/>
        <v>0.25571199974692421</v>
      </c>
      <c r="M246" s="118">
        <f t="shared" si="67"/>
        <v>11.055999999999999</v>
      </c>
      <c r="N246" s="119">
        <f t="shared" si="68"/>
        <v>0.18830044163985585</v>
      </c>
      <c r="O246" s="119">
        <f t="shared" si="69"/>
        <v>25.872480681316194</v>
      </c>
      <c r="P246" s="229">
        <f t="shared" si="70"/>
        <v>0</v>
      </c>
      <c r="Q246" s="230">
        <f t="shared" si="71"/>
        <v>5</v>
      </c>
      <c r="R246" s="230">
        <f t="shared" si="72"/>
        <v>687</v>
      </c>
      <c r="T246">
        <v>507</v>
      </c>
      <c r="U246">
        <v>6016</v>
      </c>
      <c r="V246" t="s">
        <v>453</v>
      </c>
      <c r="W246">
        <v>2655.3310000000001</v>
      </c>
      <c r="X246">
        <v>1139.056</v>
      </c>
      <c r="Y246">
        <v>2.331</v>
      </c>
      <c r="Z246">
        <v>11.055999999999999</v>
      </c>
      <c r="AA246">
        <v>163.89745300000001</v>
      </c>
      <c r="AB246">
        <v>1.6388400000000001</v>
      </c>
      <c r="AC246">
        <v>56.139949999999999</v>
      </c>
      <c r="AD246" s="1">
        <v>679</v>
      </c>
      <c r="AE246">
        <v>5</v>
      </c>
      <c r="AF246">
        <v>687</v>
      </c>
      <c r="AG246">
        <v>68</v>
      </c>
      <c r="AH246">
        <v>16.201173000000001</v>
      </c>
      <c r="AI246">
        <v>2</v>
      </c>
      <c r="AJ246">
        <v>0</v>
      </c>
      <c r="AK246">
        <v>0</v>
      </c>
      <c r="AL246">
        <v>0</v>
      </c>
      <c r="AM246">
        <v>0.96085226979138805</v>
      </c>
      <c r="AN246" t="s">
        <v>66</v>
      </c>
      <c r="AO246">
        <v>2176.9389999999999</v>
      </c>
      <c r="AP246" t="s">
        <v>1117</v>
      </c>
      <c r="AQ246" t="s">
        <v>117</v>
      </c>
      <c r="AR246" t="s">
        <v>121</v>
      </c>
      <c r="AS246" t="s">
        <v>117</v>
      </c>
      <c r="AT246" t="s">
        <v>121</v>
      </c>
      <c r="AU246" t="s">
        <v>267</v>
      </c>
      <c r="AV246" t="s">
        <v>453</v>
      </c>
      <c r="AW246" t="s">
        <v>66</v>
      </c>
      <c r="AX246">
        <v>6016</v>
      </c>
      <c r="AY246" t="s">
        <v>653</v>
      </c>
      <c r="AZ246">
        <v>12</v>
      </c>
      <c r="BA246" t="s">
        <v>1118</v>
      </c>
      <c r="BB246">
        <v>5</v>
      </c>
      <c r="BC246">
        <v>1</v>
      </c>
      <c r="BE246" t="s">
        <v>66</v>
      </c>
      <c r="BF246">
        <v>0</v>
      </c>
      <c r="BG246" t="s">
        <v>576</v>
      </c>
      <c r="BI246" t="s">
        <v>117</v>
      </c>
      <c r="BJ246" t="s">
        <v>453</v>
      </c>
      <c r="BK246" t="s">
        <v>66</v>
      </c>
      <c r="BL246">
        <v>0.96085226979138805</v>
      </c>
      <c r="BM246">
        <v>6016</v>
      </c>
      <c r="BN246" t="s">
        <v>121</v>
      </c>
      <c r="BO246" t="s">
        <v>267</v>
      </c>
      <c r="BP246">
        <v>5</v>
      </c>
      <c r="BQ246">
        <v>2655.3309999999997</v>
      </c>
      <c r="BR246">
        <v>9.9991791818753884E-3</v>
      </c>
      <c r="BS246">
        <v>0.34253094829972736</v>
      </c>
      <c r="BT246">
        <v>0.25571199974692421</v>
      </c>
      <c r="BU246">
        <v>11.055999999999999</v>
      </c>
      <c r="BV246">
        <v>0.18830044163985585</v>
      </c>
      <c r="BW246">
        <v>25.872480681316194</v>
      </c>
      <c r="BX246">
        <v>0</v>
      </c>
      <c r="BY246">
        <v>5</v>
      </c>
      <c r="BZ246">
        <v>687</v>
      </c>
    </row>
    <row r="247" spans="1:78" ht="16.5">
      <c r="A247" s="125" t="str">
        <f t="shared" si="55"/>
        <v>동화운수</v>
      </c>
      <c r="B247" s="126" t="str">
        <f t="shared" si="56"/>
        <v>최춘식</v>
      </c>
      <c r="C247" s="127" t="str">
        <f t="shared" si="57"/>
        <v>B</v>
      </c>
      <c r="D247" s="128">
        <f t="shared" si="58"/>
        <v>0.90692307692307694</v>
      </c>
      <c r="E247" s="129">
        <f t="shared" si="59"/>
        <v>2855</v>
      </c>
      <c r="F247" s="130" t="str">
        <f t="shared" si="60"/>
        <v>2-1</v>
      </c>
      <c r="G247" s="131" t="str">
        <f t="shared" si="61"/>
        <v>70바1938</v>
      </c>
      <c r="H247" s="132">
        <f t="shared" si="62"/>
        <v>1</v>
      </c>
      <c r="I247" s="133">
        <f t="shared" si="63"/>
        <v>5065.9120000000003</v>
      </c>
      <c r="J247" s="134">
        <f t="shared" si="64"/>
        <v>4.7734337178685872E-3</v>
      </c>
      <c r="K247" s="134">
        <f t="shared" si="65"/>
        <v>0.33282905990842798</v>
      </c>
      <c r="L247" s="134">
        <f t="shared" si="66"/>
        <v>0.23806177446430177</v>
      </c>
      <c r="M247" s="135">
        <f t="shared" si="67"/>
        <v>13.502000000000001</v>
      </c>
      <c r="N247" s="136">
        <f t="shared" si="68"/>
        <v>0.51323433964111498</v>
      </c>
      <c r="O247" s="136">
        <f t="shared" si="69"/>
        <v>5.8429755589911547</v>
      </c>
      <c r="P247" s="227">
        <f t="shared" si="70"/>
        <v>8</v>
      </c>
      <c r="Q247" s="228">
        <f t="shared" si="71"/>
        <v>26</v>
      </c>
      <c r="R247" s="228">
        <f t="shared" si="72"/>
        <v>296</v>
      </c>
      <c r="T247">
        <v>507</v>
      </c>
      <c r="U247">
        <v>2855</v>
      </c>
      <c r="V247" t="s">
        <v>454</v>
      </c>
      <c r="W247">
        <v>5065.9120000000003</v>
      </c>
      <c r="X247">
        <v>2147.98</v>
      </c>
      <c r="Y247">
        <v>2.3580000000000001</v>
      </c>
      <c r="Z247">
        <v>13.502000000000001</v>
      </c>
      <c r="AA247">
        <v>294.20414799999998</v>
      </c>
      <c r="AB247">
        <v>1.4043639999999999</v>
      </c>
      <c r="AC247">
        <v>97.919690000000003</v>
      </c>
      <c r="AD247" s="1">
        <v>1206</v>
      </c>
      <c r="AE247">
        <v>26</v>
      </c>
      <c r="AF247">
        <v>296</v>
      </c>
      <c r="AG247">
        <v>69</v>
      </c>
      <c r="AH247">
        <v>17.219035999999999</v>
      </c>
      <c r="AI247">
        <v>195.2</v>
      </c>
      <c r="AJ247">
        <v>0</v>
      </c>
      <c r="AK247">
        <v>8</v>
      </c>
      <c r="AL247">
        <v>1608</v>
      </c>
      <c r="AM247">
        <v>0.90692307692307694</v>
      </c>
      <c r="AN247" t="s">
        <v>68</v>
      </c>
      <c r="AO247">
        <v>5065.9120000000003</v>
      </c>
      <c r="AP247" t="s">
        <v>1119</v>
      </c>
      <c r="AQ247" t="s">
        <v>117</v>
      </c>
      <c r="AR247" t="s">
        <v>120</v>
      </c>
      <c r="AS247" t="s">
        <v>117</v>
      </c>
      <c r="AT247" t="s">
        <v>120</v>
      </c>
      <c r="AU247" t="s">
        <v>227</v>
      </c>
      <c r="AV247" t="s">
        <v>454</v>
      </c>
      <c r="AW247" t="s">
        <v>68</v>
      </c>
      <c r="AX247">
        <v>2855</v>
      </c>
      <c r="AY247" t="s">
        <v>696</v>
      </c>
      <c r="AZ247">
        <v>5</v>
      </c>
      <c r="BA247" t="s">
        <v>1120</v>
      </c>
      <c r="BB247">
        <v>1</v>
      </c>
      <c r="BC247">
        <v>1</v>
      </c>
      <c r="BE247" t="s">
        <v>66</v>
      </c>
      <c r="BF247">
        <v>-1</v>
      </c>
      <c r="BG247" t="s">
        <v>582</v>
      </c>
      <c r="BI247" t="s">
        <v>117</v>
      </c>
      <c r="BJ247" t="s">
        <v>454</v>
      </c>
      <c r="BK247" t="s">
        <v>68</v>
      </c>
      <c r="BL247">
        <v>0.90692307692307694</v>
      </c>
      <c r="BM247">
        <v>2855</v>
      </c>
      <c r="BN247" t="s">
        <v>120</v>
      </c>
      <c r="BO247" t="s">
        <v>227</v>
      </c>
      <c r="BP247">
        <v>1</v>
      </c>
      <c r="BQ247">
        <v>5065.9120000000003</v>
      </c>
      <c r="BR247">
        <v>4.7734337178685872E-3</v>
      </c>
      <c r="BS247">
        <v>0.33282905990842798</v>
      </c>
      <c r="BT247">
        <v>0.23806177446430177</v>
      </c>
      <c r="BU247">
        <v>13.502000000000001</v>
      </c>
      <c r="BV247">
        <v>0.51323433964111498</v>
      </c>
      <c r="BW247">
        <v>5.8429755589911547</v>
      </c>
      <c r="BX247">
        <v>8</v>
      </c>
      <c r="BY247">
        <v>26</v>
      </c>
      <c r="BZ247">
        <v>296</v>
      </c>
    </row>
    <row r="248" spans="1:78" ht="16.5">
      <c r="A248" s="108" t="str">
        <f t="shared" si="55"/>
        <v>동화운수</v>
      </c>
      <c r="B248" s="109" t="str">
        <f t="shared" si="56"/>
        <v>추성수</v>
      </c>
      <c r="C248" s="110" t="str">
        <f t="shared" si="57"/>
        <v>D</v>
      </c>
      <c r="D248" s="111">
        <f t="shared" si="58"/>
        <v>0.82842934196199602</v>
      </c>
      <c r="E248" s="112">
        <f t="shared" si="59"/>
        <v>7786</v>
      </c>
      <c r="F248" s="113" t="str">
        <f t="shared" si="60"/>
        <v>2</v>
      </c>
      <c r="G248" s="114" t="str">
        <f t="shared" si="61"/>
        <v>70바1921</v>
      </c>
      <c r="H248" s="115">
        <f t="shared" si="62"/>
        <v>15</v>
      </c>
      <c r="I248" s="116">
        <f t="shared" si="63"/>
        <v>4088.268</v>
      </c>
      <c r="J248" s="117">
        <f t="shared" si="64"/>
        <v>1.5385819313472892E-2</v>
      </c>
      <c r="K248" s="117">
        <f t="shared" si="65"/>
        <v>0.38925907250157643</v>
      </c>
      <c r="L248" s="117">
        <f t="shared" si="66"/>
        <v>0.19666029722121936</v>
      </c>
      <c r="M248" s="118">
        <f t="shared" si="67"/>
        <v>14.526999999999999</v>
      </c>
      <c r="N248" s="119">
        <f t="shared" si="68"/>
        <v>0.15091613640605295</v>
      </c>
      <c r="O248" s="119">
        <f t="shared" si="69"/>
        <v>28.472844401941991</v>
      </c>
      <c r="P248" s="229">
        <f t="shared" si="70"/>
        <v>10</v>
      </c>
      <c r="Q248" s="230">
        <f t="shared" si="71"/>
        <v>6</v>
      </c>
      <c r="R248" s="230">
        <f t="shared" si="72"/>
        <v>1238</v>
      </c>
      <c r="T248">
        <v>507</v>
      </c>
      <c r="U248">
        <v>7786</v>
      </c>
      <c r="V248" t="s">
        <v>632</v>
      </c>
      <c r="W248">
        <v>4088.268</v>
      </c>
      <c r="X248">
        <v>1956.3320000000001</v>
      </c>
      <c r="Y248">
        <v>2.09</v>
      </c>
      <c r="Z248">
        <v>14.526999999999999</v>
      </c>
      <c r="AA248">
        <v>259.95658200000003</v>
      </c>
      <c r="AB248">
        <v>3.9996450000000001</v>
      </c>
      <c r="AC248">
        <v>101.19045800000001</v>
      </c>
      <c r="AD248" s="1">
        <v>804</v>
      </c>
      <c r="AE248">
        <v>6</v>
      </c>
      <c r="AF248">
        <v>1238</v>
      </c>
      <c r="AG248">
        <v>68</v>
      </c>
      <c r="AH248">
        <v>15.726732999999999</v>
      </c>
      <c r="AI248">
        <v>375.2</v>
      </c>
      <c r="AJ248">
        <v>0</v>
      </c>
      <c r="AK248">
        <v>10</v>
      </c>
      <c r="AL248">
        <v>2092</v>
      </c>
      <c r="AM248">
        <v>0.82842934196199602</v>
      </c>
      <c r="AN248" t="s">
        <v>67</v>
      </c>
      <c r="AO248">
        <v>647.00599999999997</v>
      </c>
      <c r="AP248" t="s">
        <v>1121</v>
      </c>
      <c r="AQ248" t="s">
        <v>117</v>
      </c>
      <c r="AR248" t="s">
        <v>119</v>
      </c>
      <c r="AS248" t="s">
        <v>117</v>
      </c>
      <c r="AT248" t="s">
        <v>119</v>
      </c>
      <c r="AU248" t="s">
        <v>214</v>
      </c>
      <c r="AV248" t="s">
        <v>632</v>
      </c>
      <c r="AW248" t="s">
        <v>67</v>
      </c>
      <c r="AX248">
        <v>7786</v>
      </c>
      <c r="AY248" t="s">
        <v>663</v>
      </c>
      <c r="AZ248">
        <v>12</v>
      </c>
      <c r="BA248" t="s">
        <v>524</v>
      </c>
      <c r="BB248">
        <v>15</v>
      </c>
      <c r="BC248">
        <v>1</v>
      </c>
      <c r="BE248" t="s">
        <v>67</v>
      </c>
      <c r="BF248">
        <v>0</v>
      </c>
      <c r="BG248" t="s">
        <v>576</v>
      </c>
      <c r="BI248" t="s">
        <v>117</v>
      </c>
      <c r="BJ248" t="s">
        <v>632</v>
      </c>
      <c r="BK248" t="s">
        <v>67</v>
      </c>
      <c r="BL248">
        <v>0.82842934196199602</v>
      </c>
      <c r="BM248">
        <v>7786</v>
      </c>
      <c r="BN248" t="s">
        <v>119</v>
      </c>
      <c r="BO248" t="s">
        <v>214</v>
      </c>
      <c r="BP248">
        <v>15</v>
      </c>
      <c r="BQ248">
        <v>4088.268</v>
      </c>
      <c r="BR248">
        <v>1.5385819313472892E-2</v>
      </c>
      <c r="BS248">
        <v>0.38925907250157643</v>
      </c>
      <c r="BT248">
        <v>0.19666029722121936</v>
      </c>
      <c r="BU248">
        <v>14.526999999999999</v>
      </c>
      <c r="BV248">
        <v>0.15091613640605295</v>
      </c>
      <c r="BW248">
        <v>28.472844401941991</v>
      </c>
      <c r="BX248">
        <v>10</v>
      </c>
      <c r="BY248">
        <v>6</v>
      </c>
      <c r="BZ248">
        <v>1238</v>
      </c>
    </row>
    <row r="249" spans="1:78" ht="16.5">
      <c r="A249" s="125" t="str">
        <f t="shared" si="55"/>
        <v>동화운수</v>
      </c>
      <c r="B249" s="126" t="str">
        <f t="shared" si="56"/>
        <v>한경호</v>
      </c>
      <c r="C249" s="127" t="str">
        <f t="shared" si="57"/>
        <v>B</v>
      </c>
      <c r="D249" s="128">
        <f t="shared" si="58"/>
        <v>0.92732110503455045</v>
      </c>
      <c r="E249" s="129">
        <f t="shared" si="59"/>
        <v>2931</v>
      </c>
      <c r="F249" s="130" t="str">
        <f t="shared" si="60"/>
        <v>10</v>
      </c>
      <c r="G249" s="131" t="str">
        <f t="shared" si="61"/>
        <v>70바1924</v>
      </c>
      <c r="H249" s="132">
        <f t="shared" si="62"/>
        <v>6</v>
      </c>
      <c r="I249" s="133">
        <f t="shared" si="63"/>
        <v>4148.63</v>
      </c>
      <c r="J249" s="134">
        <f t="shared" si="64"/>
        <v>6.6469378587973504E-3</v>
      </c>
      <c r="K249" s="134">
        <f t="shared" si="65"/>
        <v>0.33111858953234591</v>
      </c>
      <c r="L249" s="134">
        <f t="shared" si="66"/>
        <v>0.32540862887266397</v>
      </c>
      <c r="M249" s="135">
        <f t="shared" si="67"/>
        <v>10.762</v>
      </c>
      <c r="N249" s="136">
        <f t="shared" si="68"/>
        <v>1.1811128010933729</v>
      </c>
      <c r="O249" s="136">
        <f t="shared" si="69"/>
        <v>6.1948161200203442</v>
      </c>
      <c r="P249" s="227">
        <f t="shared" si="70"/>
        <v>0</v>
      </c>
      <c r="Q249" s="228">
        <f t="shared" si="71"/>
        <v>49</v>
      </c>
      <c r="R249" s="228">
        <f t="shared" si="72"/>
        <v>257</v>
      </c>
      <c r="T249">
        <v>507</v>
      </c>
      <c r="U249">
        <v>2931</v>
      </c>
      <c r="V249" t="s">
        <v>455</v>
      </c>
      <c r="W249">
        <v>4148.63</v>
      </c>
      <c r="X249">
        <v>1784.9290000000001</v>
      </c>
      <c r="Y249">
        <v>2.3239999999999998</v>
      </c>
      <c r="Z249">
        <v>10.762</v>
      </c>
      <c r="AA249">
        <v>254.945967</v>
      </c>
      <c r="AB249">
        <v>1.6946099999999999</v>
      </c>
      <c r="AC249">
        <v>84.417349000000002</v>
      </c>
      <c r="AD249" s="1">
        <v>1350</v>
      </c>
      <c r="AE249">
        <v>49</v>
      </c>
      <c r="AF249">
        <v>257</v>
      </c>
      <c r="AG249">
        <v>72</v>
      </c>
      <c r="AH249">
        <v>16.272584999999999</v>
      </c>
      <c r="AI249">
        <v>77.7</v>
      </c>
      <c r="AJ249">
        <v>0</v>
      </c>
      <c r="AK249">
        <v>0</v>
      </c>
      <c r="AL249">
        <v>0</v>
      </c>
      <c r="AM249">
        <v>0.92732110503455045</v>
      </c>
      <c r="AN249" t="s">
        <v>68</v>
      </c>
      <c r="AO249">
        <v>1216.4280000000001</v>
      </c>
      <c r="AP249" t="s">
        <v>1122</v>
      </c>
      <c r="AQ249" t="s">
        <v>117</v>
      </c>
      <c r="AR249" t="s">
        <v>118</v>
      </c>
      <c r="AS249" t="s">
        <v>117</v>
      </c>
      <c r="AT249" t="s">
        <v>118</v>
      </c>
      <c r="AU249" t="s">
        <v>178</v>
      </c>
      <c r="AV249" t="s">
        <v>455</v>
      </c>
      <c r="AW249" t="s">
        <v>68</v>
      </c>
      <c r="AX249">
        <v>2931</v>
      </c>
      <c r="AY249" t="s">
        <v>654</v>
      </c>
      <c r="AZ249">
        <v>4</v>
      </c>
      <c r="BA249" t="s">
        <v>742</v>
      </c>
      <c r="BB249">
        <v>6</v>
      </c>
      <c r="BC249">
        <v>1</v>
      </c>
      <c r="BE249" t="s">
        <v>69</v>
      </c>
      <c r="BF249">
        <v>1</v>
      </c>
      <c r="BG249" t="s">
        <v>575</v>
      </c>
      <c r="BI249" t="s">
        <v>117</v>
      </c>
      <c r="BJ249" t="s">
        <v>455</v>
      </c>
      <c r="BK249" t="s">
        <v>68</v>
      </c>
      <c r="BL249">
        <v>0.92732110503455045</v>
      </c>
      <c r="BM249">
        <v>2931</v>
      </c>
      <c r="BN249" t="s">
        <v>118</v>
      </c>
      <c r="BO249" t="s">
        <v>178</v>
      </c>
      <c r="BP249">
        <v>6</v>
      </c>
      <c r="BQ249">
        <v>4148.63</v>
      </c>
      <c r="BR249">
        <v>6.6469378587973504E-3</v>
      </c>
      <c r="BS249">
        <v>0.33111858953234591</v>
      </c>
      <c r="BT249">
        <v>0.32540862887266397</v>
      </c>
      <c r="BU249">
        <v>10.762</v>
      </c>
      <c r="BV249">
        <v>1.1811128010933729</v>
      </c>
      <c r="BW249">
        <v>6.1948161200203442</v>
      </c>
      <c r="BX249">
        <v>0</v>
      </c>
      <c r="BY249">
        <v>49</v>
      </c>
      <c r="BZ249">
        <v>257</v>
      </c>
    </row>
    <row r="250" spans="1:78" ht="16.5">
      <c r="A250" s="108" t="str">
        <f t="shared" si="55"/>
        <v>동화운수</v>
      </c>
      <c r="B250" s="109" t="str">
        <f t="shared" si="56"/>
        <v>한상현</v>
      </c>
      <c r="C250" s="110" t="str">
        <f t="shared" si="57"/>
        <v>D</v>
      </c>
      <c r="D250" s="111">
        <f t="shared" si="58"/>
        <v>0.81146804019100527</v>
      </c>
      <c r="E250" s="112">
        <f t="shared" si="59"/>
        <v>1509</v>
      </c>
      <c r="F250" s="113" t="str">
        <f t="shared" si="60"/>
        <v>10</v>
      </c>
      <c r="G250" s="114" t="str">
        <f t="shared" si="61"/>
        <v>70바1935</v>
      </c>
      <c r="H250" s="115">
        <f t="shared" si="62"/>
        <v>2</v>
      </c>
      <c r="I250" s="116">
        <f t="shared" si="63"/>
        <v>5225.1619999999994</v>
      </c>
      <c r="J250" s="117">
        <f t="shared" si="64"/>
        <v>2.741754503194983E-2</v>
      </c>
      <c r="K250" s="117">
        <f t="shared" si="65"/>
        <v>0.36274256439081176</v>
      </c>
      <c r="L250" s="117">
        <f t="shared" si="66"/>
        <v>0.22659584525800353</v>
      </c>
      <c r="M250" s="118">
        <f t="shared" si="67"/>
        <v>14.584</v>
      </c>
      <c r="N250" s="119">
        <f t="shared" si="68"/>
        <v>0.15310530085000237</v>
      </c>
      <c r="O250" s="119">
        <f t="shared" si="69"/>
        <v>19.807998297469059</v>
      </c>
      <c r="P250" s="229">
        <f t="shared" si="70"/>
        <v>54</v>
      </c>
      <c r="Q250" s="230">
        <f t="shared" si="71"/>
        <v>8</v>
      </c>
      <c r="R250" s="230">
        <f t="shared" si="72"/>
        <v>1035</v>
      </c>
      <c r="T250">
        <v>507</v>
      </c>
      <c r="U250">
        <v>1509</v>
      </c>
      <c r="V250" t="s">
        <v>456</v>
      </c>
      <c r="W250">
        <v>5225.1620000000003</v>
      </c>
      <c r="X250">
        <v>2678.4769999999999</v>
      </c>
      <c r="Y250">
        <v>1.9510000000000001</v>
      </c>
      <c r="Z250">
        <v>14.584</v>
      </c>
      <c r="AA250">
        <v>341.84989899999999</v>
      </c>
      <c r="AB250">
        <v>9.3726850000000006</v>
      </c>
      <c r="AC250">
        <v>124.00350899999999</v>
      </c>
      <c r="AD250" s="1">
        <v>1184</v>
      </c>
      <c r="AE250">
        <v>8</v>
      </c>
      <c r="AF250">
        <v>1035</v>
      </c>
      <c r="AG250">
        <v>69</v>
      </c>
      <c r="AH250">
        <v>15.284959000000001</v>
      </c>
      <c r="AI250">
        <v>304</v>
      </c>
      <c r="AJ250">
        <v>0</v>
      </c>
      <c r="AK250">
        <v>54</v>
      </c>
      <c r="AL250">
        <v>17318</v>
      </c>
      <c r="AM250">
        <v>0.81146804019100527</v>
      </c>
      <c r="AN250" t="s">
        <v>67</v>
      </c>
      <c r="AO250">
        <v>5103.2839999999997</v>
      </c>
      <c r="AP250" t="s">
        <v>1123</v>
      </c>
      <c r="AQ250" t="s">
        <v>117</v>
      </c>
      <c r="AR250" t="s">
        <v>118</v>
      </c>
      <c r="AS250" t="s">
        <v>117</v>
      </c>
      <c r="AT250" t="s">
        <v>118</v>
      </c>
      <c r="AU250" t="s">
        <v>182</v>
      </c>
      <c r="AV250" t="s">
        <v>456</v>
      </c>
      <c r="AW250" t="s">
        <v>67</v>
      </c>
      <c r="AX250">
        <v>1509</v>
      </c>
      <c r="AY250" t="s">
        <v>655</v>
      </c>
      <c r="AZ250">
        <v>10</v>
      </c>
      <c r="BA250" t="s">
        <v>1124</v>
      </c>
      <c r="BB250">
        <v>2</v>
      </c>
      <c r="BC250">
        <v>1</v>
      </c>
      <c r="BE250" t="s">
        <v>67</v>
      </c>
      <c r="BF250">
        <v>0</v>
      </c>
      <c r="BG250" t="s">
        <v>576</v>
      </c>
      <c r="BI250" t="s">
        <v>117</v>
      </c>
      <c r="BJ250" t="s">
        <v>456</v>
      </c>
      <c r="BK250" t="s">
        <v>67</v>
      </c>
      <c r="BL250">
        <v>0.81146804019100527</v>
      </c>
      <c r="BM250">
        <v>1509</v>
      </c>
      <c r="BN250" t="s">
        <v>118</v>
      </c>
      <c r="BO250" t="s">
        <v>182</v>
      </c>
      <c r="BP250">
        <v>2</v>
      </c>
      <c r="BQ250">
        <v>5225.1619999999994</v>
      </c>
      <c r="BR250">
        <v>2.741754503194983E-2</v>
      </c>
      <c r="BS250">
        <v>0.36274256439081176</v>
      </c>
      <c r="BT250">
        <v>0.22659584525800347</v>
      </c>
      <c r="BU250">
        <v>14.584</v>
      </c>
      <c r="BV250">
        <v>0.15310530085000237</v>
      </c>
      <c r="BW250">
        <v>19.807998297469059</v>
      </c>
      <c r="BX250">
        <v>54</v>
      </c>
      <c r="BY250">
        <v>8</v>
      </c>
      <c r="BZ250">
        <v>1035</v>
      </c>
    </row>
    <row r="251" spans="1:78" ht="16.5">
      <c r="A251" s="125" t="str">
        <f t="shared" si="55"/>
        <v>동화운수</v>
      </c>
      <c r="B251" s="126" t="str">
        <f t="shared" si="56"/>
        <v>한철운</v>
      </c>
      <c r="C251" s="127" t="str">
        <f t="shared" si="57"/>
        <v>B</v>
      </c>
      <c r="D251" s="128">
        <f t="shared" si="58"/>
        <v>0.93060126911374597</v>
      </c>
      <c r="E251" s="129">
        <f t="shared" si="59"/>
        <v>613</v>
      </c>
      <c r="F251" s="130" t="str">
        <f t="shared" si="60"/>
        <v>2</v>
      </c>
      <c r="G251" s="131" t="str">
        <f t="shared" si="61"/>
        <v>70바1937</v>
      </c>
      <c r="H251" s="132">
        <f t="shared" si="62"/>
        <v>5</v>
      </c>
      <c r="I251" s="133">
        <f t="shared" si="63"/>
        <v>3180.0739999999996</v>
      </c>
      <c r="J251" s="134">
        <f t="shared" si="64"/>
        <v>1.4628509698635123E-2</v>
      </c>
      <c r="K251" s="134">
        <f t="shared" si="65"/>
        <v>0.37028161238607499</v>
      </c>
      <c r="L251" s="134">
        <f t="shared" si="66"/>
        <v>0.27326408127609614</v>
      </c>
      <c r="M251" s="135">
        <f t="shared" si="67"/>
        <v>12.256</v>
      </c>
      <c r="N251" s="136">
        <f t="shared" si="68"/>
        <v>0.25156647298144635</v>
      </c>
      <c r="O251" s="136">
        <f t="shared" si="69"/>
        <v>3.3332557670041645</v>
      </c>
      <c r="P251" s="227">
        <f t="shared" si="70"/>
        <v>4</v>
      </c>
      <c r="Q251" s="228">
        <f t="shared" si="71"/>
        <v>8</v>
      </c>
      <c r="R251" s="228">
        <f t="shared" si="72"/>
        <v>106</v>
      </c>
      <c r="T251">
        <v>507</v>
      </c>
      <c r="U251">
        <v>613</v>
      </c>
      <c r="V251" t="s">
        <v>457</v>
      </c>
      <c r="W251">
        <v>3180.0740000000001</v>
      </c>
      <c r="X251">
        <v>1501.4</v>
      </c>
      <c r="Y251">
        <v>2.1179999999999999</v>
      </c>
      <c r="Z251">
        <v>12.256</v>
      </c>
      <c r="AA251">
        <v>214.22715400000001</v>
      </c>
      <c r="AB251">
        <v>3.1338240000000002</v>
      </c>
      <c r="AC251">
        <v>79.324376000000001</v>
      </c>
      <c r="AD251" s="1">
        <v>869</v>
      </c>
      <c r="AE251">
        <v>8</v>
      </c>
      <c r="AF251">
        <v>106</v>
      </c>
      <c r="AG251">
        <v>66</v>
      </c>
      <c r="AH251">
        <v>14.844402000000001</v>
      </c>
      <c r="AI251">
        <v>252.2</v>
      </c>
      <c r="AJ251">
        <v>0</v>
      </c>
      <c r="AK251">
        <v>4</v>
      </c>
      <c r="AL251">
        <v>962</v>
      </c>
      <c r="AM251">
        <v>0.93060126911374597</v>
      </c>
      <c r="AN251" t="s">
        <v>68</v>
      </c>
      <c r="AO251">
        <v>945.29399999999998</v>
      </c>
      <c r="AP251" t="s">
        <v>1125</v>
      </c>
      <c r="AQ251" t="s">
        <v>117</v>
      </c>
      <c r="AR251" t="s">
        <v>119</v>
      </c>
      <c r="AS251" t="s">
        <v>117</v>
      </c>
      <c r="AT251" t="s">
        <v>119</v>
      </c>
      <c r="AU251" t="s">
        <v>218</v>
      </c>
      <c r="AV251" t="s">
        <v>457</v>
      </c>
      <c r="AW251" t="s">
        <v>68</v>
      </c>
      <c r="AX251">
        <v>613</v>
      </c>
      <c r="AY251" t="s">
        <v>646</v>
      </c>
      <c r="AZ251">
        <v>6</v>
      </c>
      <c r="BA251" t="s">
        <v>776</v>
      </c>
      <c r="BB251">
        <v>5</v>
      </c>
      <c r="BC251">
        <v>1</v>
      </c>
      <c r="BE251" t="s">
        <v>68</v>
      </c>
      <c r="BF251">
        <v>0</v>
      </c>
      <c r="BG251" t="s">
        <v>576</v>
      </c>
      <c r="BI251" t="s">
        <v>117</v>
      </c>
      <c r="BJ251" t="s">
        <v>457</v>
      </c>
      <c r="BK251" t="s">
        <v>68</v>
      </c>
      <c r="BL251">
        <v>0.93060126911374597</v>
      </c>
      <c r="BM251">
        <v>613</v>
      </c>
      <c r="BN251" t="s">
        <v>119</v>
      </c>
      <c r="BO251" t="s">
        <v>218</v>
      </c>
      <c r="BP251">
        <v>5</v>
      </c>
      <c r="BQ251">
        <v>3180.0739999999996</v>
      </c>
      <c r="BR251">
        <v>1.4628509698635123E-2</v>
      </c>
      <c r="BS251">
        <v>0.37028161238607499</v>
      </c>
      <c r="BT251">
        <v>0.27326408127609608</v>
      </c>
      <c r="BU251">
        <v>12.256</v>
      </c>
      <c r="BV251">
        <v>0.25156647298144635</v>
      </c>
      <c r="BW251">
        <v>3.3332557670041645</v>
      </c>
      <c r="BX251">
        <v>4</v>
      </c>
      <c r="BY251">
        <v>8</v>
      </c>
      <c r="BZ251">
        <v>106</v>
      </c>
    </row>
    <row r="252" spans="1:78" ht="16.5">
      <c r="A252" s="108" t="str">
        <f t="shared" si="55"/>
        <v>동화운수</v>
      </c>
      <c r="B252" s="109" t="str">
        <f t="shared" si="56"/>
        <v>함금섭</v>
      </c>
      <c r="C252" s="110" t="str">
        <f t="shared" si="57"/>
        <v>S</v>
      </c>
      <c r="D252" s="111">
        <f t="shared" si="58"/>
        <v>1.0564292456431097</v>
      </c>
      <c r="E252" s="112">
        <f t="shared" si="59"/>
        <v>3673</v>
      </c>
      <c r="F252" s="113" t="str">
        <f t="shared" si="60"/>
        <v>2</v>
      </c>
      <c r="G252" s="114" t="str">
        <f t="shared" si="61"/>
        <v>70바1821</v>
      </c>
      <c r="H252" s="115">
        <f t="shared" si="62"/>
        <v>2</v>
      </c>
      <c r="I252" s="116">
        <f t="shared" si="63"/>
        <v>1741.654</v>
      </c>
      <c r="J252" s="117">
        <f t="shared" si="64"/>
        <v>6.8205816323754966E-3</v>
      </c>
      <c r="K252" s="117">
        <f t="shared" si="65"/>
        <v>0.37344833685681778</v>
      </c>
      <c r="L252" s="117">
        <f t="shared" si="66"/>
        <v>0.14583838121693515</v>
      </c>
      <c r="M252" s="118">
        <f t="shared" si="67"/>
        <v>10.391999999999999</v>
      </c>
      <c r="N252" s="119">
        <f t="shared" si="68"/>
        <v>0.34450011311087048</v>
      </c>
      <c r="O252" s="119">
        <f t="shared" si="69"/>
        <v>27.789675790943551</v>
      </c>
      <c r="P252" s="229">
        <f t="shared" si="70"/>
        <v>0</v>
      </c>
      <c r="Q252" s="230">
        <f t="shared" si="71"/>
        <v>6</v>
      </c>
      <c r="R252" s="230">
        <f t="shared" si="72"/>
        <v>484</v>
      </c>
      <c r="T252">
        <v>507</v>
      </c>
      <c r="U252">
        <v>3673</v>
      </c>
      <c r="V252" t="s">
        <v>473</v>
      </c>
      <c r="W252">
        <v>1741.654</v>
      </c>
      <c r="X252">
        <v>710.34500000000003</v>
      </c>
      <c r="Y252">
        <v>2.452</v>
      </c>
      <c r="Z252">
        <v>10.391999999999999</v>
      </c>
      <c r="AA252">
        <v>112.236909</v>
      </c>
      <c r="AB252">
        <v>0.76552100000000001</v>
      </c>
      <c r="AC252">
        <v>41.914687000000001</v>
      </c>
      <c r="AD252" s="1">
        <v>254</v>
      </c>
      <c r="AE252">
        <v>6</v>
      </c>
      <c r="AF252">
        <v>484</v>
      </c>
      <c r="AG252">
        <v>68</v>
      </c>
      <c r="AH252">
        <v>15.517658000000001</v>
      </c>
      <c r="AI252">
        <v>105.9</v>
      </c>
      <c r="AJ252">
        <v>0</v>
      </c>
      <c r="AK252">
        <v>0</v>
      </c>
      <c r="AL252">
        <v>0</v>
      </c>
      <c r="AM252">
        <v>1.0564292456431097</v>
      </c>
      <c r="AN252" t="s">
        <v>71</v>
      </c>
      <c r="AO252">
        <v>1548.44</v>
      </c>
      <c r="AP252" t="s">
        <v>1126</v>
      </c>
      <c r="AQ252" t="s">
        <v>117</v>
      </c>
      <c r="AR252" t="s">
        <v>119</v>
      </c>
      <c r="AS252" t="s">
        <v>117</v>
      </c>
      <c r="AT252" t="s">
        <v>119</v>
      </c>
      <c r="AU252" t="s">
        <v>464</v>
      </c>
      <c r="AV252" t="s">
        <v>473</v>
      </c>
      <c r="AW252" t="s">
        <v>71</v>
      </c>
      <c r="AX252">
        <v>3673</v>
      </c>
      <c r="AY252" t="s">
        <v>666</v>
      </c>
      <c r="AZ252">
        <v>3</v>
      </c>
      <c r="BA252" t="s">
        <v>611</v>
      </c>
      <c r="BB252">
        <v>2</v>
      </c>
      <c r="BC252">
        <v>1</v>
      </c>
      <c r="BE252" t="s">
        <v>71</v>
      </c>
      <c r="BF252">
        <v>0</v>
      </c>
      <c r="BG252" t="s">
        <v>576</v>
      </c>
      <c r="BI252" t="s">
        <v>117</v>
      </c>
      <c r="BJ252" t="s">
        <v>473</v>
      </c>
      <c r="BK252" t="s">
        <v>71</v>
      </c>
      <c r="BL252">
        <v>1.0564292456431097</v>
      </c>
      <c r="BM252">
        <v>3673</v>
      </c>
      <c r="BN252" t="s">
        <v>119</v>
      </c>
      <c r="BO252" t="s">
        <v>464</v>
      </c>
      <c r="BP252">
        <v>2</v>
      </c>
      <c r="BQ252">
        <v>1741.654</v>
      </c>
      <c r="BR252">
        <v>6.8205816323754966E-3</v>
      </c>
      <c r="BS252">
        <v>0.37344833685681778</v>
      </c>
      <c r="BT252">
        <v>0.14583838121693515</v>
      </c>
      <c r="BU252">
        <v>10.391999999999999</v>
      </c>
      <c r="BV252">
        <v>0.34450011311087048</v>
      </c>
      <c r="BW252">
        <v>27.789675790943551</v>
      </c>
      <c r="BX252">
        <v>0</v>
      </c>
      <c r="BY252">
        <v>6</v>
      </c>
      <c r="BZ252">
        <v>484</v>
      </c>
    </row>
    <row r="253" spans="1:78" ht="16.5">
      <c r="A253" s="125" t="str">
        <f t="shared" si="55"/>
        <v>동화운수</v>
      </c>
      <c r="B253" s="126" t="str">
        <f t="shared" si="56"/>
        <v>홍대석</v>
      </c>
      <c r="C253" s="127" t="str">
        <f t="shared" si="57"/>
        <v>C</v>
      </c>
      <c r="D253" s="128">
        <f t="shared" si="58"/>
        <v>0.89450718819888797</v>
      </c>
      <c r="E253" s="129">
        <f t="shared" si="59"/>
        <v>9276</v>
      </c>
      <c r="F253" s="130" t="str">
        <f t="shared" si="60"/>
        <v>45</v>
      </c>
      <c r="G253" s="131" t="str">
        <f t="shared" si="61"/>
        <v>70바1842</v>
      </c>
      <c r="H253" s="132">
        <f t="shared" si="62"/>
        <v>2</v>
      </c>
      <c r="I253" s="133">
        <f t="shared" si="63"/>
        <v>6562.4619999999995</v>
      </c>
      <c r="J253" s="134">
        <f t="shared" si="64"/>
        <v>1.8137594774118335E-2</v>
      </c>
      <c r="K253" s="134">
        <f t="shared" si="65"/>
        <v>0.33673395253042104</v>
      </c>
      <c r="L253" s="134">
        <f t="shared" si="66"/>
        <v>0.2320775343156273</v>
      </c>
      <c r="M253" s="135">
        <f t="shared" si="67"/>
        <v>11.183999999999999</v>
      </c>
      <c r="N253" s="136">
        <f t="shared" si="68"/>
        <v>1.0057201093126331</v>
      </c>
      <c r="O253" s="136">
        <f t="shared" si="69"/>
        <v>24.3201408251964</v>
      </c>
      <c r="P253" s="227">
        <f t="shared" si="70"/>
        <v>3</v>
      </c>
      <c r="Q253" s="228">
        <f t="shared" si="71"/>
        <v>66</v>
      </c>
      <c r="R253" s="228">
        <f t="shared" si="72"/>
        <v>1596</v>
      </c>
      <c r="T253">
        <v>507</v>
      </c>
      <c r="U253">
        <v>9276</v>
      </c>
      <c r="V253" t="s">
        <v>458</v>
      </c>
      <c r="W253">
        <v>6562.4620000000004</v>
      </c>
      <c r="X253">
        <v>2823.127</v>
      </c>
      <c r="Y253">
        <v>2.3250000000000002</v>
      </c>
      <c r="Z253">
        <v>11.183999999999999</v>
      </c>
      <c r="AA253">
        <v>404.44850000000002</v>
      </c>
      <c r="AB253">
        <v>7.3357229999999998</v>
      </c>
      <c r="AC253">
        <v>136.191542</v>
      </c>
      <c r="AD253" s="1">
        <v>1523</v>
      </c>
      <c r="AE253">
        <v>66</v>
      </c>
      <c r="AF253">
        <v>1596</v>
      </c>
      <c r="AG253">
        <v>75</v>
      </c>
      <c r="AH253">
        <v>16.225704</v>
      </c>
      <c r="AI253">
        <v>1968.8</v>
      </c>
      <c r="AJ253">
        <v>0</v>
      </c>
      <c r="AK253">
        <v>3</v>
      </c>
      <c r="AL253">
        <v>2381</v>
      </c>
      <c r="AM253">
        <v>0.89450718819888797</v>
      </c>
      <c r="AN253" t="s">
        <v>69</v>
      </c>
      <c r="AO253">
        <v>6507.8869999999997</v>
      </c>
      <c r="AP253" t="s">
        <v>1127</v>
      </c>
      <c r="AQ253" t="s">
        <v>117</v>
      </c>
      <c r="AR253" t="s">
        <v>121</v>
      </c>
      <c r="AS253" t="s">
        <v>117</v>
      </c>
      <c r="AT253" t="s">
        <v>121</v>
      </c>
      <c r="AU253" t="s">
        <v>242</v>
      </c>
      <c r="AV253" t="s">
        <v>458</v>
      </c>
      <c r="AW253" t="s">
        <v>69</v>
      </c>
      <c r="AX253">
        <v>9276</v>
      </c>
      <c r="AY253" t="s">
        <v>647</v>
      </c>
      <c r="AZ253">
        <v>3</v>
      </c>
      <c r="BA253" t="s">
        <v>479</v>
      </c>
      <c r="BB253">
        <v>2</v>
      </c>
      <c r="BC253">
        <v>1</v>
      </c>
      <c r="BE253" t="s">
        <v>69</v>
      </c>
      <c r="BF253">
        <v>0</v>
      </c>
      <c r="BG253" t="s">
        <v>576</v>
      </c>
      <c r="BI253" t="s">
        <v>117</v>
      </c>
      <c r="BJ253" t="s">
        <v>458</v>
      </c>
      <c r="BK253" t="s">
        <v>69</v>
      </c>
      <c r="BL253">
        <v>0.89450718819888797</v>
      </c>
      <c r="BM253">
        <v>9276</v>
      </c>
      <c r="BN253" t="s">
        <v>121</v>
      </c>
      <c r="BO253" t="s">
        <v>242</v>
      </c>
      <c r="BP253">
        <v>2</v>
      </c>
      <c r="BQ253">
        <v>6562.4619999999995</v>
      </c>
      <c r="BR253">
        <v>1.8137594774118335E-2</v>
      </c>
      <c r="BS253">
        <v>0.33673395253042104</v>
      </c>
      <c r="BT253">
        <v>0.23207753431562725</v>
      </c>
      <c r="BU253">
        <v>11.183999999999999</v>
      </c>
      <c r="BV253">
        <v>1.0057201093126331</v>
      </c>
      <c r="BW253">
        <v>24.3201408251964</v>
      </c>
      <c r="BX253">
        <v>3</v>
      </c>
      <c r="BY253">
        <v>66</v>
      </c>
      <c r="BZ253">
        <v>1596</v>
      </c>
    </row>
    <row r="254" spans="1:78" ht="16.5">
      <c r="A254" s="108" t="str">
        <f t="shared" si="55"/>
        <v>동화운수</v>
      </c>
      <c r="B254" s="109" t="str">
        <f t="shared" si="56"/>
        <v>홍순태</v>
      </c>
      <c r="C254" s="110" t="str">
        <f t="shared" si="57"/>
        <v>A</v>
      </c>
      <c r="D254" s="111">
        <f t="shared" si="58"/>
        <v>0.99547726579084894</v>
      </c>
      <c r="E254" s="112">
        <f t="shared" si="59"/>
        <v>1255</v>
      </c>
      <c r="F254" s="113" t="str">
        <f t="shared" si="60"/>
        <v>2</v>
      </c>
      <c r="G254" s="114" t="str">
        <f t="shared" si="61"/>
        <v>70바1916</v>
      </c>
      <c r="H254" s="115">
        <f t="shared" si="62"/>
        <v>3</v>
      </c>
      <c r="I254" s="116">
        <f t="shared" si="63"/>
        <v>4521.3960000000006</v>
      </c>
      <c r="J254" s="117">
        <f t="shared" si="64"/>
        <v>6.585069971868366E-3</v>
      </c>
      <c r="K254" s="117">
        <f t="shared" si="65"/>
        <v>0.33547303270979345</v>
      </c>
      <c r="L254" s="117">
        <f t="shared" si="66"/>
        <v>9.399751758085334E-2</v>
      </c>
      <c r="M254" s="118">
        <f t="shared" si="67"/>
        <v>9.84</v>
      </c>
      <c r="N254" s="119">
        <f t="shared" si="68"/>
        <v>8.8468251840803133E-2</v>
      </c>
      <c r="O254" s="119">
        <f t="shared" si="69"/>
        <v>14.066452042687699</v>
      </c>
      <c r="P254" s="229">
        <f t="shared" si="70"/>
        <v>0</v>
      </c>
      <c r="Q254" s="230">
        <f t="shared" si="71"/>
        <v>4</v>
      </c>
      <c r="R254" s="230">
        <f t="shared" si="72"/>
        <v>636</v>
      </c>
      <c r="T254">
        <v>507</v>
      </c>
      <c r="U254">
        <v>1255</v>
      </c>
      <c r="V254" t="s">
        <v>478</v>
      </c>
      <c r="W254">
        <v>4521.3959999999997</v>
      </c>
      <c r="X254">
        <v>1970.394</v>
      </c>
      <c r="Y254">
        <v>2.2949999999999999</v>
      </c>
      <c r="Z254">
        <v>9.84</v>
      </c>
      <c r="AA254">
        <v>298.64101799999997</v>
      </c>
      <c r="AB254">
        <v>1.966572</v>
      </c>
      <c r="AC254">
        <v>100.186008</v>
      </c>
      <c r="AD254" s="1">
        <v>425</v>
      </c>
      <c r="AE254">
        <v>4</v>
      </c>
      <c r="AF254">
        <v>636</v>
      </c>
      <c r="AG254">
        <v>73</v>
      </c>
      <c r="AH254">
        <v>15.139901999999999</v>
      </c>
      <c r="AI254">
        <v>541.79999999999995</v>
      </c>
      <c r="AJ254">
        <v>0</v>
      </c>
      <c r="AK254">
        <v>0</v>
      </c>
      <c r="AL254">
        <v>0</v>
      </c>
      <c r="AM254">
        <v>0.99547726579084894</v>
      </c>
      <c r="AN254" t="s">
        <v>66</v>
      </c>
      <c r="AO254">
        <v>4252.8</v>
      </c>
      <c r="AP254" t="s">
        <v>1128</v>
      </c>
      <c r="AQ254" t="s">
        <v>117</v>
      </c>
      <c r="AR254" t="s">
        <v>119</v>
      </c>
      <c r="AS254" t="s">
        <v>117</v>
      </c>
      <c r="AT254" t="s">
        <v>119</v>
      </c>
      <c r="AU254" t="s">
        <v>211</v>
      </c>
      <c r="AV254" t="s">
        <v>478</v>
      </c>
      <c r="AW254" t="s">
        <v>66</v>
      </c>
      <c r="AX254">
        <v>1255</v>
      </c>
      <c r="AY254" t="s">
        <v>659</v>
      </c>
      <c r="AZ254">
        <v>1</v>
      </c>
      <c r="BA254" t="s">
        <v>660</v>
      </c>
      <c r="BB254">
        <v>3</v>
      </c>
      <c r="BC254">
        <v>1</v>
      </c>
      <c r="BE254" t="s">
        <v>68</v>
      </c>
      <c r="BF254">
        <v>1</v>
      </c>
      <c r="BG254" t="s">
        <v>575</v>
      </c>
      <c r="BI254" t="s">
        <v>117</v>
      </c>
      <c r="BJ254" t="s">
        <v>478</v>
      </c>
      <c r="BK254" t="s">
        <v>66</v>
      </c>
      <c r="BL254">
        <v>0.99547726579084894</v>
      </c>
      <c r="BM254">
        <v>1255</v>
      </c>
      <c r="BN254" t="s">
        <v>119</v>
      </c>
      <c r="BO254" t="s">
        <v>211</v>
      </c>
      <c r="BP254">
        <v>3</v>
      </c>
      <c r="BQ254">
        <v>4521.3960000000006</v>
      </c>
      <c r="BR254">
        <v>6.585069971868366E-3</v>
      </c>
      <c r="BS254">
        <v>0.33547303270979345</v>
      </c>
      <c r="BT254">
        <v>9.3997517580853354E-2</v>
      </c>
      <c r="BU254">
        <v>9.84</v>
      </c>
      <c r="BV254">
        <v>8.8468251840803133E-2</v>
      </c>
      <c r="BW254">
        <v>14.066452042687699</v>
      </c>
      <c r="BX254">
        <v>0</v>
      </c>
      <c r="BY254">
        <v>4</v>
      </c>
      <c r="BZ254">
        <v>636</v>
      </c>
    </row>
    <row r="255" spans="1:78" ht="16.5">
      <c r="A255" s="125" t="str">
        <f t="shared" si="55"/>
        <v>동화운수</v>
      </c>
      <c r="B255" s="126" t="str">
        <f t="shared" si="56"/>
        <v>황석주</v>
      </c>
      <c r="C255" s="127" t="str">
        <f t="shared" si="57"/>
        <v>F</v>
      </c>
      <c r="D255" s="128">
        <f t="shared" si="58"/>
        <v>0.78959999999999997</v>
      </c>
      <c r="E255" s="129">
        <f t="shared" si="59"/>
        <v>2988</v>
      </c>
      <c r="F255" s="130" t="str">
        <f t="shared" si="60"/>
        <v>45</v>
      </c>
      <c r="G255" s="131" t="str">
        <f t="shared" si="61"/>
        <v>70바1889</v>
      </c>
      <c r="H255" s="132">
        <f t="shared" si="62"/>
        <v>1</v>
      </c>
      <c r="I255" s="133">
        <f t="shared" si="63"/>
        <v>2339.86</v>
      </c>
      <c r="J255" s="134">
        <f t="shared" si="64"/>
        <v>1.1985721733760519E-2</v>
      </c>
      <c r="K255" s="134">
        <f t="shared" si="65"/>
        <v>0.35732615714126365</v>
      </c>
      <c r="L255" s="134">
        <f t="shared" si="66"/>
        <v>4.7866111647705413E-2</v>
      </c>
      <c r="M255" s="135">
        <f t="shared" si="67"/>
        <v>14.798999999999999</v>
      </c>
      <c r="N255" s="136">
        <f t="shared" si="68"/>
        <v>0.29916319779815886</v>
      </c>
      <c r="O255" s="136">
        <f t="shared" si="69"/>
        <v>56.413631584795667</v>
      </c>
      <c r="P255" s="227">
        <f t="shared" si="70"/>
        <v>3</v>
      </c>
      <c r="Q255" s="228">
        <f t="shared" si="71"/>
        <v>7</v>
      </c>
      <c r="R255" s="228">
        <f t="shared" si="72"/>
        <v>1320</v>
      </c>
      <c r="T255">
        <v>507</v>
      </c>
      <c r="U255">
        <v>2988</v>
      </c>
      <c r="V255" t="s">
        <v>459</v>
      </c>
      <c r="W255">
        <v>2339.86</v>
      </c>
      <c r="X255">
        <v>1185.4280000000001</v>
      </c>
      <c r="Y255">
        <v>1.974</v>
      </c>
      <c r="Z255">
        <v>14.798999999999999</v>
      </c>
      <c r="AA255">
        <v>144.868289</v>
      </c>
      <c r="AB255">
        <v>1.736351</v>
      </c>
      <c r="AC255">
        <v>51.765228999999998</v>
      </c>
      <c r="AD255" s="1">
        <v>112</v>
      </c>
      <c r="AE255">
        <v>7</v>
      </c>
      <c r="AF255">
        <v>1320</v>
      </c>
      <c r="AG255">
        <v>69</v>
      </c>
      <c r="AH255">
        <v>16.151636</v>
      </c>
      <c r="AI255">
        <v>573.70000000000005</v>
      </c>
      <c r="AJ255">
        <v>0</v>
      </c>
      <c r="AK255">
        <v>3</v>
      </c>
      <c r="AL255">
        <v>1766</v>
      </c>
      <c r="AM255">
        <v>0.78959999999999997</v>
      </c>
      <c r="AN255" t="s">
        <v>70</v>
      </c>
      <c r="AO255">
        <v>2339.86</v>
      </c>
      <c r="AP255" t="s">
        <v>1129</v>
      </c>
      <c r="AQ255" t="s">
        <v>117</v>
      </c>
      <c r="AR255" t="s">
        <v>121</v>
      </c>
      <c r="AS255" t="s">
        <v>117</v>
      </c>
      <c r="AT255" t="s">
        <v>121</v>
      </c>
      <c r="AU255" t="s">
        <v>256</v>
      </c>
      <c r="AV255" t="s">
        <v>459</v>
      </c>
      <c r="AW255" t="s">
        <v>70</v>
      </c>
      <c r="AX255">
        <v>2988</v>
      </c>
      <c r="AY255" t="s">
        <v>667</v>
      </c>
      <c r="AZ255">
        <v>4</v>
      </c>
      <c r="BA255" t="s">
        <v>705</v>
      </c>
      <c r="BB255">
        <v>1</v>
      </c>
      <c r="BC255">
        <v>1</v>
      </c>
      <c r="BE255" t="s">
        <v>70</v>
      </c>
      <c r="BF255">
        <v>0</v>
      </c>
      <c r="BG255" t="s">
        <v>576</v>
      </c>
      <c r="BI255" t="s">
        <v>117</v>
      </c>
      <c r="BJ255" t="s">
        <v>459</v>
      </c>
      <c r="BK255" t="s">
        <v>70</v>
      </c>
      <c r="BL255">
        <v>0.78959999999999997</v>
      </c>
      <c r="BM255">
        <v>2988</v>
      </c>
      <c r="BN255" t="s">
        <v>121</v>
      </c>
      <c r="BO255" t="s">
        <v>256</v>
      </c>
      <c r="BP255">
        <v>1</v>
      </c>
      <c r="BQ255">
        <v>2339.86</v>
      </c>
      <c r="BR255">
        <v>1.1985721733760519E-2</v>
      </c>
      <c r="BS255">
        <v>0.35732615714126365</v>
      </c>
      <c r="BT255">
        <v>4.7866111647705413E-2</v>
      </c>
      <c r="BU255">
        <v>14.798999999999999</v>
      </c>
      <c r="BV255">
        <v>0.29916319779815886</v>
      </c>
      <c r="BW255">
        <v>56.413631584795667</v>
      </c>
      <c r="BX255">
        <v>3</v>
      </c>
      <c r="BY255">
        <v>7</v>
      </c>
      <c r="BZ255">
        <v>1320</v>
      </c>
    </row>
    <row r="256" spans="1:78" ht="16.5">
      <c r="A256" s="108" t="str">
        <f t="shared" si="55"/>
        <v>동화운수</v>
      </c>
      <c r="B256" s="109" t="str">
        <f t="shared" si="56"/>
        <v>황인화</v>
      </c>
      <c r="C256" s="110" t="str">
        <f t="shared" si="57"/>
        <v>B</v>
      </c>
      <c r="D256" s="111">
        <f t="shared" si="58"/>
        <v>0.94138109581797325</v>
      </c>
      <c r="E256" s="112">
        <f t="shared" si="59"/>
        <v>4646</v>
      </c>
      <c r="F256" s="113" t="str">
        <f t="shared" si="60"/>
        <v>2</v>
      </c>
      <c r="G256" s="114" t="str">
        <f t="shared" si="61"/>
        <v>70바1845</v>
      </c>
      <c r="H256" s="115">
        <f t="shared" si="62"/>
        <v>3</v>
      </c>
      <c r="I256" s="116">
        <f t="shared" si="63"/>
        <v>4092.3220000000001</v>
      </c>
      <c r="J256" s="117">
        <f t="shared" si="64"/>
        <v>2.0514300291051762E-2</v>
      </c>
      <c r="K256" s="117">
        <f t="shared" si="65"/>
        <v>0.34924689767442324</v>
      </c>
      <c r="L256" s="117">
        <f t="shared" si="66"/>
        <v>0.13464238640067913</v>
      </c>
      <c r="M256" s="118">
        <f t="shared" si="67"/>
        <v>9.9009999999999998</v>
      </c>
      <c r="N256" s="119">
        <f t="shared" si="68"/>
        <v>0.29323205749694181</v>
      </c>
      <c r="O256" s="119">
        <f t="shared" si="69"/>
        <v>2.1014964120614166</v>
      </c>
      <c r="P256" s="229">
        <f t="shared" si="70"/>
        <v>32</v>
      </c>
      <c r="Q256" s="230">
        <f t="shared" si="71"/>
        <v>12</v>
      </c>
      <c r="R256" s="230">
        <f t="shared" si="72"/>
        <v>86</v>
      </c>
      <c r="T256">
        <v>507</v>
      </c>
      <c r="U256">
        <v>4646</v>
      </c>
      <c r="V256" t="s">
        <v>460</v>
      </c>
      <c r="W256">
        <v>4092.3220000000001</v>
      </c>
      <c r="X256">
        <v>1739.876</v>
      </c>
      <c r="Y256">
        <v>2.3519999999999999</v>
      </c>
      <c r="Z256">
        <v>9.9009999999999998</v>
      </c>
      <c r="AA256">
        <v>274.62881599999997</v>
      </c>
      <c r="AB256">
        <v>5.6338179999999998</v>
      </c>
      <c r="AC256">
        <v>95.913262000000003</v>
      </c>
      <c r="AD256" s="1">
        <v>551</v>
      </c>
      <c r="AE256">
        <v>12</v>
      </c>
      <c r="AF256">
        <v>86</v>
      </c>
      <c r="AG256">
        <v>65</v>
      </c>
      <c r="AH256">
        <v>14.901284</v>
      </c>
      <c r="AI256">
        <v>106.4</v>
      </c>
      <c r="AJ256">
        <v>0</v>
      </c>
      <c r="AK256">
        <v>32</v>
      </c>
      <c r="AL256">
        <v>6316</v>
      </c>
      <c r="AM256">
        <v>0.94138109581797325</v>
      </c>
      <c r="AN256" t="s">
        <v>68</v>
      </c>
      <c r="AO256">
        <v>3946.28</v>
      </c>
      <c r="AP256" t="s">
        <v>1130</v>
      </c>
      <c r="AQ256" t="s">
        <v>117</v>
      </c>
      <c r="AR256" t="s">
        <v>119</v>
      </c>
      <c r="AS256" t="s">
        <v>117</v>
      </c>
      <c r="AT256" t="s">
        <v>119</v>
      </c>
      <c r="AU256" t="s">
        <v>191</v>
      </c>
      <c r="AV256" t="s">
        <v>460</v>
      </c>
      <c r="AW256" t="s">
        <v>68</v>
      </c>
      <c r="AX256">
        <v>4646</v>
      </c>
      <c r="AY256" t="s">
        <v>646</v>
      </c>
      <c r="AZ256">
        <v>4</v>
      </c>
      <c r="BA256" t="s">
        <v>612</v>
      </c>
      <c r="BB256">
        <v>3</v>
      </c>
      <c r="BC256">
        <v>1</v>
      </c>
      <c r="BE256" t="s">
        <v>66</v>
      </c>
      <c r="BF256">
        <v>-1</v>
      </c>
      <c r="BG256" t="s">
        <v>582</v>
      </c>
      <c r="BI256" t="s">
        <v>117</v>
      </c>
      <c r="BJ256" t="s">
        <v>460</v>
      </c>
      <c r="BK256" t="s">
        <v>68</v>
      </c>
      <c r="BL256">
        <v>0.94138109581797325</v>
      </c>
      <c r="BM256">
        <v>4646</v>
      </c>
      <c r="BN256" t="s">
        <v>119</v>
      </c>
      <c r="BO256" t="s">
        <v>191</v>
      </c>
      <c r="BP256">
        <v>3</v>
      </c>
      <c r="BQ256">
        <v>4092.3220000000001</v>
      </c>
      <c r="BR256">
        <v>2.0514300291051762E-2</v>
      </c>
      <c r="BS256">
        <v>0.34924689767442324</v>
      </c>
      <c r="BT256">
        <v>0.13464238640067913</v>
      </c>
      <c r="BU256">
        <v>9.9009999999999998</v>
      </c>
      <c r="BV256">
        <v>0.29323205749694181</v>
      </c>
      <c r="BW256">
        <v>2.1014964120614166</v>
      </c>
      <c r="BX256">
        <v>32</v>
      </c>
      <c r="BY256">
        <v>12</v>
      </c>
      <c r="BZ256">
        <v>86</v>
      </c>
    </row>
    <row r="257" spans="1:78" ht="16.5">
      <c r="A257" s="125" t="str">
        <f t="shared" si="55"/>
        <v>동화운수</v>
      </c>
      <c r="B257" s="126" t="str">
        <f t="shared" si="56"/>
        <v>황중하</v>
      </c>
      <c r="C257" s="127" t="str">
        <f t="shared" si="57"/>
        <v>F</v>
      </c>
      <c r="D257" s="128">
        <f t="shared" si="58"/>
        <v>0.78398454232226111</v>
      </c>
      <c r="E257" s="129">
        <f t="shared" si="59"/>
        <v>3809</v>
      </c>
      <c r="F257" s="130" t="str">
        <f t="shared" si="60"/>
        <v>45</v>
      </c>
      <c r="G257" s="131" t="str">
        <f t="shared" si="61"/>
        <v>70바1827</v>
      </c>
      <c r="H257" s="132">
        <f t="shared" si="62"/>
        <v>3</v>
      </c>
      <c r="I257" s="133">
        <f t="shared" si="63"/>
        <v>4467.0659999999998</v>
      </c>
      <c r="J257" s="134">
        <f t="shared" si="64"/>
        <v>1.8276758966743443E-2</v>
      </c>
      <c r="K257" s="134">
        <f t="shared" si="65"/>
        <v>0.35378967160708991</v>
      </c>
      <c r="L257" s="134">
        <f t="shared" si="66"/>
        <v>0.14819570608538132</v>
      </c>
      <c r="M257" s="135">
        <f t="shared" si="67"/>
        <v>13.977</v>
      </c>
      <c r="N257" s="136">
        <f t="shared" si="68"/>
        <v>0.31340481649476415</v>
      </c>
      <c r="O257" s="136">
        <f t="shared" si="69"/>
        <v>10.208042594400888</v>
      </c>
      <c r="P257" s="227">
        <f t="shared" si="70"/>
        <v>2</v>
      </c>
      <c r="Q257" s="228">
        <f t="shared" si="71"/>
        <v>14</v>
      </c>
      <c r="R257" s="228">
        <f t="shared" si="72"/>
        <v>456</v>
      </c>
      <c r="T257">
        <v>507</v>
      </c>
      <c r="U257">
        <v>3809</v>
      </c>
      <c r="V257" t="s">
        <v>461</v>
      </c>
      <c r="W257">
        <v>4467.0659999999998</v>
      </c>
      <c r="X257">
        <v>2286.2080000000001</v>
      </c>
      <c r="Y257">
        <v>1.954</v>
      </c>
      <c r="Z257">
        <v>13.977</v>
      </c>
      <c r="AA257">
        <v>291.85158100000001</v>
      </c>
      <c r="AB257">
        <v>5.3341010000000004</v>
      </c>
      <c r="AC257">
        <v>103.254075</v>
      </c>
      <c r="AD257" s="1">
        <v>662</v>
      </c>
      <c r="AE257">
        <v>14</v>
      </c>
      <c r="AF257">
        <v>456</v>
      </c>
      <c r="AG257">
        <v>69</v>
      </c>
      <c r="AH257">
        <v>15.305951</v>
      </c>
      <c r="AI257">
        <v>894.6</v>
      </c>
      <c r="AJ257">
        <v>0</v>
      </c>
      <c r="AK257">
        <v>2</v>
      </c>
      <c r="AL257">
        <v>538</v>
      </c>
      <c r="AM257">
        <v>0.78398454232226111</v>
      </c>
      <c r="AN257" t="s">
        <v>70</v>
      </c>
      <c r="AO257">
        <v>4230.1459999999997</v>
      </c>
      <c r="AP257" t="s">
        <v>1131</v>
      </c>
      <c r="AQ257" t="s">
        <v>117</v>
      </c>
      <c r="AR257" t="s">
        <v>121</v>
      </c>
      <c r="AS257" t="s">
        <v>117</v>
      </c>
      <c r="AT257" t="s">
        <v>121</v>
      </c>
      <c r="AU257" t="s">
        <v>238</v>
      </c>
      <c r="AV257" t="s">
        <v>461</v>
      </c>
      <c r="AW257" t="s">
        <v>70</v>
      </c>
      <c r="AX257">
        <v>3809</v>
      </c>
      <c r="AY257" t="s">
        <v>667</v>
      </c>
      <c r="AZ257">
        <v>5</v>
      </c>
      <c r="BA257" t="s">
        <v>759</v>
      </c>
      <c r="BB257">
        <v>3</v>
      </c>
      <c r="BC257">
        <v>1</v>
      </c>
      <c r="BE257" t="s">
        <v>70</v>
      </c>
      <c r="BF257">
        <v>0</v>
      </c>
      <c r="BG257" t="s">
        <v>576</v>
      </c>
      <c r="BI257" t="s">
        <v>117</v>
      </c>
      <c r="BJ257" t="s">
        <v>461</v>
      </c>
      <c r="BK257" t="s">
        <v>70</v>
      </c>
      <c r="BL257">
        <v>0.78398454232226111</v>
      </c>
      <c r="BM257">
        <v>3809</v>
      </c>
      <c r="BN257" t="s">
        <v>121</v>
      </c>
      <c r="BO257" t="s">
        <v>238</v>
      </c>
      <c r="BP257">
        <v>3</v>
      </c>
      <c r="BQ257">
        <v>4467.0659999999998</v>
      </c>
      <c r="BR257">
        <v>1.8276758966743443E-2</v>
      </c>
      <c r="BS257">
        <v>0.35378967160708991</v>
      </c>
      <c r="BT257">
        <v>0.14819570608538132</v>
      </c>
      <c r="BU257">
        <v>13.977</v>
      </c>
      <c r="BV257">
        <v>0.31340481649476415</v>
      </c>
      <c r="BW257">
        <v>10.208042594400888</v>
      </c>
      <c r="BX257">
        <v>2</v>
      </c>
      <c r="BY257">
        <v>14</v>
      </c>
      <c r="BZ257">
        <v>456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257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100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0" t="s">
        <v>1132</v>
      </c>
      <c r="B2" s="261"/>
      <c r="C2" s="262"/>
      <c r="D2" s="263"/>
      <c r="E2" s="260"/>
      <c r="F2" s="264"/>
      <c r="G2" s="260"/>
      <c r="H2" s="260"/>
      <c r="I2" s="260"/>
      <c r="J2" s="260"/>
      <c r="K2" s="265"/>
      <c r="L2" s="265"/>
      <c r="M2" s="265"/>
      <c r="N2" s="265"/>
      <c r="O2" s="265"/>
      <c r="P2" s="265"/>
      <c r="Q2" s="265"/>
      <c r="R2" s="265"/>
    </row>
    <row r="3" spans="1:18" ht="16.5">
      <c r="A3" s="265"/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</row>
    <row r="4" spans="1:18" ht="26.25">
      <c r="A4" s="266" t="s">
        <v>1133</v>
      </c>
      <c r="B4" s="267"/>
      <c r="C4" s="268"/>
      <c r="D4" s="269"/>
      <c r="E4" s="270"/>
      <c r="F4" s="271"/>
      <c r="G4" s="265"/>
      <c r="H4" s="270"/>
      <c r="I4" s="265"/>
      <c r="J4" s="265"/>
      <c r="K4" s="265"/>
      <c r="L4" s="265"/>
      <c r="M4" s="265"/>
      <c r="N4" s="265"/>
      <c r="O4" s="265"/>
      <c r="P4" s="265"/>
      <c r="Q4" s="265"/>
      <c r="R4" s="265"/>
    </row>
    <row r="5" spans="1:18" ht="26.25">
      <c r="A5" s="272"/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</row>
    <row r="6" spans="1:18" ht="17.25">
      <c r="A6" s="273" t="s">
        <v>1134</v>
      </c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</row>
    <row r="7" spans="1:18" ht="17.25">
      <c r="A7" s="273"/>
      <c r="B7" s="26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</row>
    <row r="8" spans="1:18" ht="17.25">
      <c r="A8" s="274" t="s">
        <v>168</v>
      </c>
      <c r="B8" s="275"/>
      <c r="C8" s="275"/>
      <c r="D8" s="275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</row>
    <row r="9" spans="1:18" ht="16.5">
      <c r="A9" s="275"/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</row>
    <row r="10" spans="1:18" ht="16.5">
      <c r="A10" s="275" t="s">
        <v>1135</v>
      </c>
      <c r="B10" s="275"/>
      <c r="C10" s="275"/>
      <c r="D10" s="275"/>
      <c r="E10" s="275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</row>
    <row r="11" spans="1:18" ht="16.5">
      <c r="A11" s="275"/>
      <c r="B11" s="275"/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5"/>
      <c r="R11" s="275"/>
    </row>
    <row r="12" spans="1:18" ht="16.5">
      <c r="A12" s="265"/>
      <c r="B12" s="265"/>
      <c r="C12" s="265"/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</row>
    <row r="13" spans="1:18" ht="37.5" customHeight="1">
      <c r="A13" s="240" t="s">
        <v>0</v>
      </c>
      <c r="B13" s="241" t="s">
        <v>74</v>
      </c>
      <c r="C13" s="242" t="s">
        <v>65</v>
      </c>
      <c r="D13" s="242" t="s">
        <v>158</v>
      </c>
      <c r="E13" s="243" t="s">
        <v>144</v>
      </c>
      <c r="F13" s="241" t="s">
        <v>149</v>
      </c>
      <c r="G13" s="243" t="s">
        <v>147</v>
      </c>
      <c r="H13" s="243" t="s">
        <v>151</v>
      </c>
      <c r="I13" s="244" t="s">
        <v>153</v>
      </c>
      <c r="J13" s="243" t="s">
        <v>11</v>
      </c>
      <c r="K13" s="243" t="s">
        <v>12</v>
      </c>
      <c r="L13" s="243" t="s">
        <v>13</v>
      </c>
      <c r="M13" s="243" t="s">
        <v>105</v>
      </c>
      <c r="N13" s="243" t="s">
        <v>6</v>
      </c>
      <c r="O13" s="243" t="s">
        <v>7</v>
      </c>
      <c r="P13" s="243" t="s">
        <v>162</v>
      </c>
      <c r="Q13" s="245" t="s">
        <v>164</v>
      </c>
      <c r="R13" s="245" t="s">
        <v>165</v>
      </c>
    </row>
    <row r="14" spans="1:18" ht="16.5">
      <c r="A14" s="246" t="s">
        <v>117</v>
      </c>
      <c r="B14" s="247" t="s">
        <v>852</v>
      </c>
      <c r="C14" s="248" t="s">
        <v>67</v>
      </c>
      <c r="D14" s="249">
        <v>0.81271716654322745</v>
      </c>
      <c r="E14" s="250">
        <v>3421</v>
      </c>
      <c r="F14" s="251" t="s">
        <v>121</v>
      </c>
      <c r="G14" s="276" t="s">
        <v>257</v>
      </c>
      <c r="H14" s="252">
        <v>13</v>
      </c>
      <c r="I14" s="253">
        <v>2884.5049999999997</v>
      </c>
      <c r="J14" s="254">
        <v>1.2033782066403841E-2</v>
      </c>
      <c r="K14" s="254">
        <v>0.37744124465502232</v>
      </c>
      <c r="L14" s="254">
        <v>0.21661524772236448</v>
      </c>
      <c r="M14" s="255">
        <v>14.228</v>
      </c>
      <c r="N14" s="256">
        <v>0.1040039798856303</v>
      </c>
      <c r="O14" s="256">
        <v>20.73145999053564</v>
      </c>
      <c r="P14" s="257">
        <v>8</v>
      </c>
      <c r="Q14" s="258">
        <v>3</v>
      </c>
      <c r="R14" s="258">
        <v>602</v>
      </c>
    </row>
    <row r="15" spans="1:18" ht="16.5">
      <c r="A15" s="246" t="s">
        <v>117</v>
      </c>
      <c r="B15" s="247" t="s">
        <v>287</v>
      </c>
      <c r="C15" s="248" t="s">
        <v>67</v>
      </c>
      <c r="D15" s="249">
        <v>0.8258176987632313</v>
      </c>
      <c r="E15" s="250">
        <v>1608</v>
      </c>
      <c r="F15" s="251" t="s">
        <v>118</v>
      </c>
      <c r="G15" s="276" t="s">
        <v>181</v>
      </c>
      <c r="H15" s="252">
        <v>2</v>
      </c>
      <c r="I15" s="253">
        <v>4130.2790000000005</v>
      </c>
      <c r="J15" s="254">
        <v>1.1002952759259041E-2</v>
      </c>
      <c r="K15" s="254">
        <v>0.3519289414354303</v>
      </c>
      <c r="L15" s="254">
        <v>0.19465997333352056</v>
      </c>
      <c r="M15" s="255">
        <v>14.651</v>
      </c>
      <c r="N15" s="256">
        <v>0.14526863681606011</v>
      </c>
      <c r="O15" s="256">
        <v>2.9295841757905454</v>
      </c>
      <c r="P15" s="257">
        <v>4</v>
      </c>
      <c r="Q15" s="258">
        <v>6</v>
      </c>
      <c r="R15" s="258">
        <v>121</v>
      </c>
    </row>
    <row r="16" spans="1:18" ht="16.5">
      <c r="A16" s="246" t="s">
        <v>117</v>
      </c>
      <c r="B16" s="247" t="s">
        <v>289</v>
      </c>
      <c r="C16" s="248" t="s">
        <v>67</v>
      </c>
      <c r="D16" s="249">
        <v>0.83835227015416769</v>
      </c>
      <c r="E16" s="250">
        <v>5815</v>
      </c>
      <c r="F16" s="251" t="s">
        <v>119</v>
      </c>
      <c r="G16" s="276" t="s">
        <v>195</v>
      </c>
      <c r="H16" s="252">
        <v>3</v>
      </c>
      <c r="I16" s="253">
        <v>4916.8280000000004</v>
      </c>
      <c r="J16" s="254">
        <v>3.7242693952614724E-2</v>
      </c>
      <c r="K16" s="254">
        <v>0.37363084574272365</v>
      </c>
      <c r="L16" s="254">
        <v>0.29531234364919817</v>
      </c>
      <c r="M16" s="255">
        <v>19.303999999999998</v>
      </c>
      <c r="N16" s="256">
        <v>4.0676631356638869E-2</v>
      </c>
      <c r="O16" s="256">
        <v>4.6778126060134699</v>
      </c>
      <c r="P16" s="257">
        <v>12</v>
      </c>
      <c r="Q16" s="258">
        <v>2</v>
      </c>
      <c r="R16" s="258">
        <v>230</v>
      </c>
    </row>
    <row r="17" spans="1:18" ht="16.5">
      <c r="A17" s="246" t="s">
        <v>117</v>
      </c>
      <c r="B17" s="247" t="s">
        <v>294</v>
      </c>
      <c r="C17" s="248" t="s">
        <v>67</v>
      </c>
      <c r="D17" s="249">
        <v>0.83710383136789246</v>
      </c>
      <c r="E17" s="250">
        <v>2130</v>
      </c>
      <c r="F17" s="251" t="s">
        <v>119</v>
      </c>
      <c r="G17" s="276" t="s">
        <v>213</v>
      </c>
      <c r="H17" s="252">
        <v>2</v>
      </c>
      <c r="I17" s="253">
        <v>4992.2640000000001</v>
      </c>
      <c r="J17" s="254">
        <v>1.6393996548536547E-2</v>
      </c>
      <c r="K17" s="254">
        <v>0.37316219743354395</v>
      </c>
      <c r="L17" s="254">
        <v>0.19550248143928287</v>
      </c>
      <c r="M17" s="255">
        <v>12.489000000000001</v>
      </c>
      <c r="N17" s="256">
        <v>0.16024793560596956</v>
      </c>
      <c r="O17" s="256">
        <v>9.6549381202596649</v>
      </c>
      <c r="P17" s="257">
        <v>14</v>
      </c>
      <c r="Q17" s="258">
        <v>8</v>
      </c>
      <c r="R17" s="258">
        <v>482</v>
      </c>
    </row>
    <row r="18" spans="1:18" ht="16.5">
      <c r="A18" s="246" t="s">
        <v>117</v>
      </c>
      <c r="B18" s="247" t="s">
        <v>296</v>
      </c>
      <c r="C18" s="248" t="s">
        <v>70</v>
      </c>
      <c r="D18" s="249">
        <v>0.79519380670116036</v>
      </c>
      <c r="E18" s="250">
        <v>5956</v>
      </c>
      <c r="F18" s="251" t="s">
        <v>119</v>
      </c>
      <c r="G18" s="276" t="s">
        <v>187</v>
      </c>
      <c r="H18" s="252">
        <v>2</v>
      </c>
      <c r="I18" s="253">
        <v>4674.1089999999995</v>
      </c>
      <c r="J18" s="254">
        <v>7.6389993093326945E-3</v>
      </c>
      <c r="K18" s="254">
        <v>0.35298019120284008</v>
      </c>
      <c r="L18" s="254">
        <v>0.15018905207388189</v>
      </c>
      <c r="M18" s="255">
        <v>13.007999999999999</v>
      </c>
      <c r="N18" s="256">
        <v>6.4183355587129023E-2</v>
      </c>
      <c r="O18" s="256">
        <v>13.264560154673331</v>
      </c>
      <c r="P18" s="257">
        <v>8</v>
      </c>
      <c r="Q18" s="258">
        <v>3</v>
      </c>
      <c r="R18" s="258">
        <v>620</v>
      </c>
    </row>
    <row r="19" spans="1:18" ht="16.5">
      <c r="A19" s="246" t="s">
        <v>117</v>
      </c>
      <c r="B19" s="247" t="s">
        <v>299</v>
      </c>
      <c r="C19" s="248" t="s">
        <v>70</v>
      </c>
      <c r="D19" s="249">
        <v>0.78769230769230769</v>
      </c>
      <c r="E19" s="250">
        <v>8347</v>
      </c>
      <c r="F19" s="251" t="s">
        <v>120</v>
      </c>
      <c r="G19" s="276" t="s">
        <v>226</v>
      </c>
      <c r="H19" s="252">
        <v>1</v>
      </c>
      <c r="I19" s="253">
        <v>4857.8419999999996</v>
      </c>
      <c r="J19" s="254">
        <v>1.7700239637584721E-2</v>
      </c>
      <c r="K19" s="254">
        <v>0.36221410762336298</v>
      </c>
      <c r="L19" s="254">
        <v>0.36003641122951308</v>
      </c>
      <c r="M19" s="255">
        <v>15.579000000000001</v>
      </c>
      <c r="N19" s="256">
        <v>0.82341088903261994</v>
      </c>
      <c r="O19" s="256">
        <v>17.291628669685018</v>
      </c>
      <c r="P19" s="257">
        <v>2</v>
      </c>
      <c r="Q19" s="258">
        <v>40</v>
      </c>
      <c r="R19" s="258">
        <v>840</v>
      </c>
    </row>
    <row r="20" spans="1:18" ht="16.5">
      <c r="A20" s="246" t="s">
        <v>117</v>
      </c>
      <c r="B20" s="247" t="s">
        <v>300</v>
      </c>
      <c r="C20" s="248" t="s">
        <v>67</v>
      </c>
      <c r="D20" s="249">
        <v>0.8330055449967565</v>
      </c>
      <c r="E20" s="250">
        <v>645</v>
      </c>
      <c r="F20" s="251" t="s">
        <v>121</v>
      </c>
      <c r="G20" s="276" t="s">
        <v>545</v>
      </c>
      <c r="H20" s="252">
        <v>4</v>
      </c>
      <c r="I20" s="253">
        <v>2287.1109999999999</v>
      </c>
      <c r="J20" s="254">
        <v>1.0480448445095094E-2</v>
      </c>
      <c r="K20" s="254">
        <v>0.37260876764614675</v>
      </c>
      <c r="L20" s="254">
        <v>0.1705208011329577</v>
      </c>
      <c r="M20" s="255">
        <v>13.587999999999999</v>
      </c>
      <c r="N20" s="256">
        <v>4.3723282341784027E-2</v>
      </c>
      <c r="O20" s="256">
        <v>23.260786205829103</v>
      </c>
      <c r="P20" s="257">
        <v>0</v>
      </c>
      <c r="Q20" s="258">
        <v>1</v>
      </c>
      <c r="R20" s="258">
        <v>532</v>
      </c>
    </row>
    <row r="21" spans="1:18" ht="16.5">
      <c r="A21" s="246" t="s">
        <v>117</v>
      </c>
      <c r="B21" s="247" t="s">
        <v>557</v>
      </c>
      <c r="C21" s="248" t="s">
        <v>67</v>
      </c>
      <c r="D21" s="249">
        <v>0.82768342194798106</v>
      </c>
      <c r="E21" s="250">
        <v>3798</v>
      </c>
      <c r="F21" s="251" t="s">
        <v>121</v>
      </c>
      <c r="G21" s="276" t="s">
        <v>558</v>
      </c>
      <c r="H21" s="252">
        <v>3</v>
      </c>
      <c r="I21" s="253">
        <v>2249.4400000000005</v>
      </c>
      <c r="J21" s="254">
        <v>3.4515162839357919E-2</v>
      </c>
      <c r="K21" s="254">
        <v>0.35256726157693719</v>
      </c>
      <c r="L21" s="254">
        <v>0.30009200189005314</v>
      </c>
      <c r="M21" s="255">
        <v>16.574000000000002</v>
      </c>
      <c r="N21" s="256">
        <v>0</v>
      </c>
      <c r="O21" s="256">
        <v>17.648837043886473</v>
      </c>
      <c r="P21" s="257">
        <v>21</v>
      </c>
      <c r="Q21" s="258">
        <v>0</v>
      </c>
      <c r="R21" s="258">
        <v>398</v>
      </c>
    </row>
    <row r="22" spans="1:18" ht="16.5">
      <c r="A22" s="246" t="s">
        <v>117</v>
      </c>
      <c r="B22" s="247" t="s">
        <v>306</v>
      </c>
      <c r="C22" s="248" t="s">
        <v>67</v>
      </c>
      <c r="D22" s="249">
        <v>0.83583333333333332</v>
      </c>
      <c r="E22" s="250">
        <v>2094</v>
      </c>
      <c r="F22" s="251" t="s">
        <v>121</v>
      </c>
      <c r="G22" s="276" t="s">
        <v>262</v>
      </c>
      <c r="H22" s="252">
        <v>1</v>
      </c>
      <c r="I22" s="253">
        <v>2574.123</v>
      </c>
      <c r="J22" s="254">
        <v>6.4686604264941154E-3</v>
      </c>
      <c r="K22" s="254">
        <v>0.32004239717395572</v>
      </c>
      <c r="L22" s="254">
        <v>7.4588510339249528E-2</v>
      </c>
      <c r="M22" s="255">
        <v>13.673999999999999</v>
      </c>
      <c r="N22" s="256">
        <v>0.1553927298734365</v>
      </c>
      <c r="O22" s="256">
        <v>16.743566643862785</v>
      </c>
      <c r="P22" s="257">
        <v>0</v>
      </c>
      <c r="Q22" s="258">
        <v>4</v>
      </c>
      <c r="R22" s="258">
        <v>431</v>
      </c>
    </row>
    <row r="23" spans="1:18" ht="16.5">
      <c r="A23" s="246" t="s">
        <v>117</v>
      </c>
      <c r="B23" s="247" t="s">
        <v>307</v>
      </c>
      <c r="C23" s="248" t="s">
        <v>70</v>
      </c>
      <c r="D23" s="249">
        <v>0.79934977834657128</v>
      </c>
      <c r="E23" s="250">
        <v>5393</v>
      </c>
      <c r="F23" s="251" t="s">
        <v>121</v>
      </c>
      <c r="G23" s="276" t="s">
        <v>240</v>
      </c>
      <c r="H23" s="252">
        <v>2</v>
      </c>
      <c r="I23" s="253">
        <v>2171.2170000000001</v>
      </c>
      <c r="J23" s="254">
        <v>5.5536638730321962E-2</v>
      </c>
      <c r="K23" s="254">
        <v>0.34957237955061959</v>
      </c>
      <c r="L23" s="254">
        <v>0.20725703603094484</v>
      </c>
      <c r="M23" s="255">
        <v>13.032</v>
      </c>
      <c r="N23" s="256">
        <v>0.55268542941585297</v>
      </c>
      <c r="O23" s="256">
        <v>34.681010695844769</v>
      </c>
      <c r="P23" s="257">
        <v>13</v>
      </c>
      <c r="Q23" s="258">
        <v>12</v>
      </c>
      <c r="R23" s="258">
        <v>753</v>
      </c>
    </row>
    <row r="24" spans="1:18" ht="16.5">
      <c r="A24" s="246" t="s">
        <v>117</v>
      </c>
      <c r="B24" s="247" t="s">
        <v>312</v>
      </c>
      <c r="C24" s="248" t="s">
        <v>70</v>
      </c>
      <c r="D24" s="249">
        <v>0.74919999999999998</v>
      </c>
      <c r="E24" s="250">
        <v>1999</v>
      </c>
      <c r="F24" s="251" t="s">
        <v>119</v>
      </c>
      <c r="G24" s="276" t="s">
        <v>209</v>
      </c>
      <c r="H24" s="252">
        <v>1</v>
      </c>
      <c r="I24" s="253">
        <v>2722.172</v>
      </c>
      <c r="J24" s="254">
        <v>7.7069683502734767E-3</v>
      </c>
      <c r="K24" s="254">
        <v>0.3458961526694746</v>
      </c>
      <c r="L24" s="254">
        <v>0.33172040561727911</v>
      </c>
      <c r="M24" s="255">
        <v>13.125</v>
      </c>
      <c r="N24" s="256">
        <v>0</v>
      </c>
      <c r="O24" s="256">
        <v>12.783909319469894</v>
      </c>
      <c r="P24" s="257">
        <v>2</v>
      </c>
      <c r="Q24" s="258">
        <v>0</v>
      </c>
      <c r="R24" s="258">
        <v>348</v>
      </c>
    </row>
    <row r="25" spans="1:18" ht="16.5">
      <c r="A25" s="246" t="s">
        <v>117</v>
      </c>
      <c r="B25" s="247" t="s">
        <v>313</v>
      </c>
      <c r="C25" s="248" t="s">
        <v>70</v>
      </c>
      <c r="D25" s="249">
        <v>0.71918509580218493</v>
      </c>
      <c r="E25" s="250">
        <v>4464</v>
      </c>
      <c r="F25" s="251" t="s">
        <v>122</v>
      </c>
      <c r="G25" s="276" t="s">
        <v>273</v>
      </c>
      <c r="H25" s="252">
        <v>5</v>
      </c>
      <c r="I25" s="253">
        <v>2186.9140000000002</v>
      </c>
      <c r="J25" s="254">
        <v>2.6417950476835605E-2</v>
      </c>
      <c r="K25" s="254">
        <v>0.40176458859877789</v>
      </c>
      <c r="L25" s="254">
        <v>0.28487631429493793</v>
      </c>
      <c r="M25" s="255">
        <v>20.196000000000002</v>
      </c>
      <c r="N25" s="256">
        <v>1.1431633799957381</v>
      </c>
      <c r="O25" s="256">
        <v>34.660713681470781</v>
      </c>
      <c r="P25" s="257">
        <v>8</v>
      </c>
      <c r="Q25" s="258">
        <v>25</v>
      </c>
      <c r="R25" s="258">
        <v>758</v>
      </c>
    </row>
    <row r="26" spans="1:18" ht="16.5" customHeight="1">
      <c r="A26" s="246" t="s">
        <v>117</v>
      </c>
      <c r="B26" s="247" t="s">
        <v>508</v>
      </c>
      <c r="C26" s="248" t="s">
        <v>70</v>
      </c>
      <c r="D26" s="249">
        <v>0.75338303040678622</v>
      </c>
      <c r="E26" s="250">
        <v>2807</v>
      </c>
      <c r="F26" s="251" t="s">
        <v>119</v>
      </c>
      <c r="G26" s="276" t="s">
        <v>216</v>
      </c>
      <c r="H26" s="252">
        <v>6</v>
      </c>
      <c r="I26" s="253">
        <v>4533.0360000000001</v>
      </c>
      <c r="J26" s="254">
        <v>1.9118006521635405E-2</v>
      </c>
      <c r="K26" s="254">
        <v>0.40000504463132608</v>
      </c>
      <c r="L26" s="254">
        <v>0.30884378593066547</v>
      </c>
      <c r="M26" s="255">
        <v>19.542000000000002</v>
      </c>
      <c r="N26" s="256">
        <v>0.43468244274145523</v>
      </c>
      <c r="O26" s="256">
        <v>54.335305342681906</v>
      </c>
      <c r="P26" s="257">
        <v>70</v>
      </c>
      <c r="Q26" s="258">
        <v>24</v>
      </c>
      <c r="R26" s="258">
        <v>4240</v>
      </c>
    </row>
    <row r="27" spans="1:18" ht="16.5">
      <c r="A27" s="246" t="s">
        <v>117</v>
      </c>
      <c r="B27" s="247" t="s">
        <v>474</v>
      </c>
      <c r="C27" s="248" t="s">
        <v>70</v>
      </c>
      <c r="D27" s="249">
        <v>0.74347650798241383</v>
      </c>
      <c r="E27" s="250">
        <v>8241</v>
      </c>
      <c r="F27" s="251" t="s">
        <v>121</v>
      </c>
      <c r="G27" s="276" t="s">
        <v>258</v>
      </c>
      <c r="H27" s="252">
        <v>10</v>
      </c>
      <c r="I27" s="253">
        <v>2318.8220000000001</v>
      </c>
      <c r="J27" s="254">
        <v>2.175651997731121E-2</v>
      </c>
      <c r="K27" s="254">
        <v>0.37564900594497325</v>
      </c>
      <c r="L27" s="254">
        <v>0.26133959398349677</v>
      </c>
      <c r="M27" s="255">
        <v>17.914000000000001</v>
      </c>
      <c r="N27" s="256">
        <v>0.67970205745812784</v>
      </c>
      <c r="O27" s="256">
        <v>68.649907803270921</v>
      </c>
      <c r="P27" s="257">
        <v>4</v>
      </c>
      <c r="Q27" s="258">
        <v>19</v>
      </c>
      <c r="R27" s="258">
        <v>1963</v>
      </c>
    </row>
    <row r="28" spans="1:18" ht="16.5">
      <c r="A28" s="246" t="s">
        <v>117</v>
      </c>
      <c r="B28" s="247" t="s">
        <v>499</v>
      </c>
      <c r="C28" s="248" t="s">
        <v>67</v>
      </c>
      <c r="D28" s="249">
        <v>0.83934602978843698</v>
      </c>
      <c r="E28" s="250">
        <v>4598</v>
      </c>
      <c r="F28" s="251" t="s">
        <v>119</v>
      </c>
      <c r="G28" s="276" t="s">
        <v>214</v>
      </c>
      <c r="H28" s="252">
        <v>15</v>
      </c>
      <c r="I28" s="253">
        <v>4667.3510000000006</v>
      </c>
      <c r="J28" s="254">
        <v>1.0810765700342465E-2</v>
      </c>
      <c r="K28" s="254">
        <v>0.39916179932492618</v>
      </c>
      <c r="L28" s="254">
        <v>0.21453028306919339</v>
      </c>
      <c r="M28" s="255">
        <v>14.35</v>
      </c>
      <c r="N28" s="256">
        <v>0.474992439703668</v>
      </c>
      <c r="O28" s="256">
        <v>51.412276926020823</v>
      </c>
      <c r="P28" s="257">
        <v>7</v>
      </c>
      <c r="Q28" s="258">
        <v>22</v>
      </c>
      <c r="R28" s="258">
        <v>2529</v>
      </c>
    </row>
    <row r="29" spans="1:18" ht="16.5">
      <c r="A29" s="246" t="s">
        <v>117</v>
      </c>
      <c r="B29" s="247" t="s">
        <v>471</v>
      </c>
      <c r="C29" s="248" t="s">
        <v>70</v>
      </c>
      <c r="D29" s="249">
        <v>0.73399999999999999</v>
      </c>
      <c r="E29" s="250">
        <v>9957</v>
      </c>
      <c r="F29" s="251" t="s">
        <v>119</v>
      </c>
      <c r="G29" s="276" t="s">
        <v>208</v>
      </c>
      <c r="H29" s="252">
        <v>1</v>
      </c>
      <c r="I29" s="253">
        <v>4811.0259999999998</v>
      </c>
      <c r="J29" s="254">
        <v>6.5462819456044976E-3</v>
      </c>
      <c r="K29" s="254">
        <v>0.38208143991782684</v>
      </c>
      <c r="L29" s="254">
        <v>0.33111440262430508</v>
      </c>
      <c r="M29" s="255">
        <v>15.02</v>
      </c>
      <c r="N29" s="256">
        <v>0.20785587107614883</v>
      </c>
      <c r="O29" s="256">
        <v>13.967914536317203</v>
      </c>
      <c r="P29" s="257">
        <v>0</v>
      </c>
      <c r="Q29" s="258">
        <v>10</v>
      </c>
      <c r="R29" s="258">
        <v>672</v>
      </c>
    </row>
    <row r="30" spans="1:18" ht="16.5">
      <c r="A30" s="246" t="s">
        <v>117</v>
      </c>
      <c r="B30" s="247" t="s">
        <v>317</v>
      </c>
      <c r="C30" s="248" t="s">
        <v>70</v>
      </c>
      <c r="D30" s="249">
        <v>0.75518518518518518</v>
      </c>
      <c r="E30" s="250">
        <v>7820</v>
      </c>
      <c r="F30" s="251" t="s">
        <v>122</v>
      </c>
      <c r="G30" s="276" t="s">
        <v>276</v>
      </c>
      <c r="H30" s="252">
        <v>1</v>
      </c>
      <c r="I30" s="253">
        <v>2533.971</v>
      </c>
      <c r="J30" s="254">
        <v>4.3597175149840501E-3</v>
      </c>
      <c r="K30" s="254">
        <v>0.41181422674275453</v>
      </c>
      <c r="L30" s="254">
        <v>0.35793621947528209</v>
      </c>
      <c r="M30" s="255">
        <v>15.628</v>
      </c>
      <c r="N30" s="256">
        <v>7.8927501538099687E-2</v>
      </c>
      <c r="O30" s="256">
        <v>7.6954313999647193</v>
      </c>
      <c r="P30" s="257">
        <v>0</v>
      </c>
      <c r="Q30" s="258">
        <v>2</v>
      </c>
      <c r="R30" s="258">
        <v>195</v>
      </c>
    </row>
    <row r="31" spans="1:18" ht="16.5">
      <c r="A31" s="246" t="s">
        <v>117</v>
      </c>
      <c r="B31" s="247" t="s">
        <v>909</v>
      </c>
      <c r="C31" s="248" t="s">
        <v>70</v>
      </c>
      <c r="D31" s="249">
        <v>0.69499999999999995</v>
      </c>
      <c r="E31" s="250">
        <v>4310</v>
      </c>
      <c r="F31" s="251" t="s">
        <v>118</v>
      </c>
      <c r="G31" s="276" t="s">
        <v>848</v>
      </c>
      <c r="H31" s="252">
        <v>1</v>
      </c>
      <c r="I31" s="253">
        <v>2677.636</v>
      </c>
      <c r="J31" s="254">
        <v>2.6943873823134588E-2</v>
      </c>
      <c r="K31" s="254">
        <v>0.34635430455218497</v>
      </c>
      <c r="L31" s="254">
        <v>0.26291848481272284</v>
      </c>
      <c r="M31" s="255">
        <v>12.19</v>
      </c>
      <c r="N31" s="256">
        <v>7.4692751367250815E-2</v>
      </c>
      <c r="O31" s="256">
        <v>16.283019798060678</v>
      </c>
      <c r="P31" s="257">
        <v>8</v>
      </c>
      <c r="Q31" s="258">
        <v>2</v>
      </c>
      <c r="R31" s="258">
        <v>436</v>
      </c>
    </row>
    <row r="32" spans="1:18" ht="16.5">
      <c r="A32" s="246" t="s">
        <v>117</v>
      </c>
      <c r="B32" s="247" t="s">
        <v>547</v>
      </c>
      <c r="C32" s="248" t="s">
        <v>67</v>
      </c>
      <c r="D32" s="249">
        <v>0.80789624808109906</v>
      </c>
      <c r="E32" s="250">
        <v>6310</v>
      </c>
      <c r="F32" s="251" t="s">
        <v>119</v>
      </c>
      <c r="G32" s="276" t="s">
        <v>208</v>
      </c>
      <c r="H32" s="252">
        <v>13</v>
      </c>
      <c r="I32" s="253">
        <v>5486.13</v>
      </c>
      <c r="J32" s="254">
        <v>1.5455971983464609E-2</v>
      </c>
      <c r="K32" s="254">
        <v>0.38760068960645028</v>
      </c>
      <c r="L32" s="254">
        <v>0.28654078558109269</v>
      </c>
      <c r="M32" s="255">
        <v>15.547000000000001</v>
      </c>
      <c r="N32" s="256">
        <v>0.25518899479232171</v>
      </c>
      <c r="O32" s="256">
        <v>20.706764148862678</v>
      </c>
      <c r="P32" s="257">
        <v>12</v>
      </c>
      <c r="Q32" s="258">
        <v>14</v>
      </c>
      <c r="R32" s="258">
        <v>1136</v>
      </c>
    </row>
    <row r="33" spans="1:18" ht="16.5">
      <c r="A33" s="246" t="s">
        <v>117</v>
      </c>
      <c r="B33" s="247" t="s">
        <v>321</v>
      </c>
      <c r="C33" s="248" t="s">
        <v>67</v>
      </c>
      <c r="D33" s="249">
        <v>0.81941082482135752</v>
      </c>
      <c r="E33" s="250">
        <v>452</v>
      </c>
      <c r="F33" s="251" t="s">
        <v>119</v>
      </c>
      <c r="G33" s="276" t="s">
        <v>184</v>
      </c>
      <c r="H33" s="252">
        <v>3</v>
      </c>
      <c r="I33" s="253">
        <v>13385.704</v>
      </c>
      <c r="J33" s="254">
        <v>2.7800837098747318E-2</v>
      </c>
      <c r="K33" s="254">
        <v>0.36693055537498914</v>
      </c>
      <c r="L33" s="254">
        <v>0.29942392271635471</v>
      </c>
      <c r="M33" s="255">
        <v>16.529</v>
      </c>
      <c r="N33" s="256">
        <v>0.86659618351040779</v>
      </c>
      <c r="O33" s="256">
        <v>31.511230190059486</v>
      </c>
      <c r="P33" s="257">
        <v>84</v>
      </c>
      <c r="Q33" s="258">
        <v>116</v>
      </c>
      <c r="R33" s="258">
        <v>4218</v>
      </c>
    </row>
    <row r="34" spans="1:18" ht="16.5">
      <c r="A34" s="246" t="s">
        <v>117</v>
      </c>
      <c r="B34" s="247" t="s">
        <v>549</v>
      </c>
      <c r="C34" s="248" t="s">
        <v>67</v>
      </c>
      <c r="D34" s="249">
        <v>0.81136363636363629</v>
      </c>
      <c r="E34" s="250">
        <v>9845</v>
      </c>
      <c r="F34" s="251" t="s">
        <v>119</v>
      </c>
      <c r="G34" s="276" t="s">
        <v>194</v>
      </c>
      <c r="H34" s="252">
        <v>1</v>
      </c>
      <c r="I34" s="253">
        <v>2307.288</v>
      </c>
      <c r="J34" s="254">
        <v>1.4031607195529091E-2</v>
      </c>
      <c r="K34" s="254">
        <v>0.37012015051027053</v>
      </c>
      <c r="L34" s="254">
        <v>0.24444282638318232</v>
      </c>
      <c r="M34" s="255">
        <v>17.387</v>
      </c>
      <c r="N34" s="256">
        <v>2.2537281865116103</v>
      </c>
      <c r="O34" s="256">
        <v>15.429369892271792</v>
      </c>
      <c r="P34" s="257">
        <v>6</v>
      </c>
      <c r="Q34" s="258">
        <v>52</v>
      </c>
      <c r="R34" s="258">
        <v>356</v>
      </c>
    </row>
    <row r="35" spans="1:18" ht="16.5">
      <c r="A35" s="246" t="s">
        <v>117</v>
      </c>
      <c r="B35" s="247" t="s">
        <v>331</v>
      </c>
      <c r="C35" s="248" t="s">
        <v>67</v>
      </c>
      <c r="D35" s="249">
        <v>0.83894875941370328</v>
      </c>
      <c r="E35" s="250">
        <v>2543</v>
      </c>
      <c r="F35" s="251" t="s">
        <v>118</v>
      </c>
      <c r="G35" s="276" t="s">
        <v>181</v>
      </c>
      <c r="H35" s="252">
        <v>7</v>
      </c>
      <c r="I35" s="253">
        <v>2458.7439999999997</v>
      </c>
      <c r="J35" s="254">
        <v>4.0616873338665628E-2</v>
      </c>
      <c r="K35" s="254">
        <v>0.35808698162888231</v>
      </c>
      <c r="L35" s="254">
        <v>0.21311694100727849</v>
      </c>
      <c r="M35" s="255">
        <v>13.943</v>
      </c>
      <c r="N35" s="256">
        <v>0.28469820363567744</v>
      </c>
      <c r="O35" s="256">
        <v>7.3208109506317056</v>
      </c>
      <c r="P35" s="257">
        <v>13</v>
      </c>
      <c r="Q35" s="258">
        <v>7</v>
      </c>
      <c r="R35" s="258">
        <v>180</v>
      </c>
    </row>
    <row r="36" spans="1:18" ht="16.5">
      <c r="A36" s="246" t="s">
        <v>117</v>
      </c>
      <c r="B36" s="247" t="s">
        <v>332</v>
      </c>
      <c r="C36" s="248" t="s">
        <v>70</v>
      </c>
      <c r="D36" s="249">
        <v>0.76192307692307693</v>
      </c>
      <c r="E36" s="250">
        <v>8468</v>
      </c>
      <c r="F36" s="251" t="s">
        <v>121</v>
      </c>
      <c r="G36" s="276" t="s">
        <v>257</v>
      </c>
      <c r="H36" s="252">
        <v>1</v>
      </c>
      <c r="I36" s="253">
        <v>2243.6219999999998</v>
      </c>
      <c r="J36" s="254">
        <v>9.9453754855192596E-3</v>
      </c>
      <c r="K36" s="254">
        <v>0.38107831030305667</v>
      </c>
      <c r="L36" s="254">
        <v>0.1457464760106649</v>
      </c>
      <c r="M36" s="255">
        <v>15.211</v>
      </c>
      <c r="N36" s="256">
        <v>0.26742472662507322</v>
      </c>
      <c r="O36" s="256">
        <v>52.103250904118433</v>
      </c>
      <c r="P36" s="257">
        <v>4</v>
      </c>
      <c r="Q36" s="258">
        <v>6</v>
      </c>
      <c r="R36" s="258">
        <v>1169</v>
      </c>
    </row>
    <row r="37" spans="1:18" ht="16.5">
      <c r="A37" s="246" t="s">
        <v>117</v>
      </c>
      <c r="B37" s="247" t="s">
        <v>333</v>
      </c>
      <c r="C37" s="248" t="s">
        <v>70</v>
      </c>
      <c r="D37" s="249">
        <v>0.77043273805203538</v>
      </c>
      <c r="E37" s="250">
        <v>8166</v>
      </c>
      <c r="F37" s="251" t="s">
        <v>122</v>
      </c>
      <c r="G37" s="276" t="s">
        <v>276</v>
      </c>
      <c r="H37" s="252">
        <v>2</v>
      </c>
      <c r="I37" s="253">
        <v>2501.4380000000001</v>
      </c>
      <c r="J37" s="254">
        <v>3.6297880498489814E-3</v>
      </c>
      <c r="K37" s="254">
        <v>0.35905770178954932</v>
      </c>
      <c r="L37" s="254">
        <v>0.29103259804960185</v>
      </c>
      <c r="M37" s="255">
        <v>13.459</v>
      </c>
      <c r="N37" s="256">
        <v>0</v>
      </c>
      <c r="O37" s="256">
        <v>3.3580684390338678</v>
      </c>
      <c r="P37" s="257">
        <v>0</v>
      </c>
      <c r="Q37" s="258">
        <v>0</v>
      </c>
      <c r="R37" s="258">
        <v>84</v>
      </c>
    </row>
    <row r="38" spans="1:18" ht="16.5">
      <c r="A38" s="246" t="s">
        <v>117</v>
      </c>
      <c r="B38" s="247" t="s">
        <v>334</v>
      </c>
      <c r="C38" s="248" t="s">
        <v>67</v>
      </c>
      <c r="D38" s="249">
        <v>0.84238490762189389</v>
      </c>
      <c r="E38" s="250">
        <v>1556</v>
      </c>
      <c r="F38" s="251" t="s">
        <v>121</v>
      </c>
      <c r="G38" s="276" t="s">
        <v>263</v>
      </c>
      <c r="H38" s="252">
        <v>4</v>
      </c>
      <c r="I38" s="253">
        <v>2812.3879999999999</v>
      </c>
      <c r="J38" s="254">
        <v>4.8258567949515045E-2</v>
      </c>
      <c r="K38" s="254">
        <v>0.34600424266825536</v>
      </c>
      <c r="L38" s="254">
        <v>0.20231916790997545</v>
      </c>
      <c r="M38" s="255">
        <v>14.193</v>
      </c>
      <c r="N38" s="256">
        <v>0</v>
      </c>
      <c r="O38" s="256">
        <v>5.6535584705950956</v>
      </c>
      <c r="P38" s="257">
        <v>17</v>
      </c>
      <c r="Q38" s="258">
        <v>0</v>
      </c>
      <c r="R38" s="258">
        <v>159</v>
      </c>
    </row>
    <row r="39" spans="1:18" ht="16.5">
      <c r="A39" s="246" t="s">
        <v>117</v>
      </c>
      <c r="B39" s="247" t="s">
        <v>336</v>
      </c>
      <c r="C39" s="248" t="s">
        <v>70</v>
      </c>
      <c r="D39" s="249">
        <v>0.74399999999999999</v>
      </c>
      <c r="E39" s="250">
        <v>6178</v>
      </c>
      <c r="F39" s="251" t="s">
        <v>119</v>
      </c>
      <c r="G39" s="276" t="s">
        <v>209</v>
      </c>
      <c r="H39" s="252">
        <v>1</v>
      </c>
      <c r="I39" s="253">
        <v>4419.2759999999998</v>
      </c>
      <c r="J39" s="254">
        <v>2.014806505091872E-2</v>
      </c>
      <c r="K39" s="254">
        <v>0.37213122511106972</v>
      </c>
      <c r="L39" s="254">
        <v>0.30729015340974403</v>
      </c>
      <c r="M39" s="255">
        <v>14.028</v>
      </c>
      <c r="N39" s="256">
        <v>0</v>
      </c>
      <c r="O39" s="256">
        <v>3.7562713892501849</v>
      </c>
      <c r="P39" s="257">
        <v>22</v>
      </c>
      <c r="Q39" s="258">
        <v>0</v>
      </c>
      <c r="R39" s="258">
        <v>166</v>
      </c>
    </row>
    <row r="40" spans="1:18" ht="16.5">
      <c r="A40" s="246" t="s">
        <v>117</v>
      </c>
      <c r="B40" s="247" t="s">
        <v>339</v>
      </c>
      <c r="C40" s="248" t="s">
        <v>67</v>
      </c>
      <c r="D40" s="249">
        <v>0.80463725189766533</v>
      </c>
      <c r="E40" s="250">
        <v>9988</v>
      </c>
      <c r="F40" s="251" t="s">
        <v>119</v>
      </c>
      <c r="G40" s="276" t="s">
        <v>203</v>
      </c>
      <c r="H40" s="252">
        <v>4</v>
      </c>
      <c r="I40" s="253">
        <v>3820.4360000000001</v>
      </c>
      <c r="J40" s="254">
        <v>3.5024922758275005E-2</v>
      </c>
      <c r="K40" s="254">
        <v>0.37844584047033902</v>
      </c>
      <c r="L40" s="254">
        <v>0.28504599998534197</v>
      </c>
      <c r="M40" s="255">
        <v>16.789000000000001</v>
      </c>
      <c r="N40" s="256">
        <v>2.9577775939709499</v>
      </c>
      <c r="O40" s="256">
        <v>20.678268134841154</v>
      </c>
      <c r="P40" s="257">
        <v>36</v>
      </c>
      <c r="Q40" s="258">
        <v>113</v>
      </c>
      <c r="R40" s="258">
        <v>790</v>
      </c>
    </row>
    <row r="41" spans="1:18" ht="16.5">
      <c r="A41" s="246" t="s">
        <v>117</v>
      </c>
      <c r="B41" s="247" t="s">
        <v>944</v>
      </c>
      <c r="C41" s="248" t="s">
        <v>67</v>
      </c>
      <c r="D41" s="249">
        <v>0.83307692307692305</v>
      </c>
      <c r="E41" s="250">
        <v>4099</v>
      </c>
      <c r="F41" s="251" t="s">
        <v>118</v>
      </c>
      <c r="G41" s="276" t="s">
        <v>848</v>
      </c>
      <c r="H41" s="252">
        <v>1</v>
      </c>
      <c r="I41" s="253">
        <v>2427.02</v>
      </c>
      <c r="J41" s="254">
        <v>2.795054360535161E-2</v>
      </c>
      <c r="K41" s="254">
        <v>0.36329752422558736</v>
      </c>
      <c r="L41" s="254">
        <v>0.25710542146335835</v>
      </c>
      <c r="M41" s="255">
        <v>10.717000000000001</v>
      </c>
      <c r="N41" s="256">
        <v>8.2405583802358448E-2</v>
      </c>
      <c r="O41" s="256">
        <v>26.287381232952345</v>
      </c>
      <c r="P41" s="257">
        <v>8</v>
      </c>
      <c r="Q41" s="258">
        <v>2</v>
      </c>
      <c r="R41" s="258">
        <v>638</v>
      </c>
    </row>
    <row r="42" spans="1:18" ht="16.5">
      <c r="A42" s="246" t="s">
        <v>117</v>
      </c>
      <c r="B42" s="247" t="s">
        <v>342</v>
      </c>
      <c r="C42" s="248" t="s">
        <v>70</v>
      </c>
      <c r="D42" s="249">
        <v>0.71846153846153848</v>
      </c>
      <c r="E42" s="250">
        <v>7547</v>
      </c>
      <c r="F42" s="251" t="s">
        <v>121</v>
      </c>
      <c r="G42" s="276" t="s">
        <v>261</v>
      </c>
      <c r="H42" s="252">
        <v>1</v>
      </c>
      <c r="I42" s="253">
        <v>2707.7350000000001</v>
      </c>
      <c r="J42" s="254">
        <v>6.7493769706369368E-3</v>
      </c>
      <c r="K42" s="254">
        <v>0.35292325138384822</v>
      </c>
      <c r="L42" s="254">
        <v>0.3194551904082194</v>
      </c>
      <c r="M42" s="255">
        <v>15.313000000000001</v>
      </c>
      <c r="N42" s="256">
        <v>0.22158741531205969</v>
      </c>
      <c r="O42" s="256">
        <v>18.576411650327671</v>
      </c>
      <c r="P42" s="257">
        <v>7</v>
      </c>
      <c r="Q42" s="258">
        <v>6</v>
      </c>
      <c r="R42" s="258">
        <v>503</v>
      </c>
    </row>
    <row r="43" spans="1:18" ht="16.5">
      <c r="A43" s="246" t="s">
        <v>117</v>
      </c>
      <c r="B43" s="247" t="s">
        <v>344</v>
      </c>
      <c r="C43" s="248" t="s">
        <v>67</v>
      </c>
      <c r="D43" s="249">
        <v>0.84884615384615381</v>
      </c>
      <c r="E43" s="250">
        <v>2374</v>
      </c>
      <c r="F43" s="251" t="s">
        <v>121</v>
      </c>
      <c r="G43" s="276" t="s">
        <v>245</v>
      </c>
      <c r="H43" s="252">
        <v>1</v>
      </c>
      <c r="I43" s="253">
        <v>2665.299</v>
      </c>
      <c r="J43" s="254">
        <v>6.7103157303463482E-3</v>
      </c>
      <c r="K43" s="254">
        <v>0.36223808655836814</v>
      </c>
      <c r="L43" s="254">
        <v>0.20748141202919448</v>
      </c>
      <c r="M43" s="255">
        <v>10.949</v>
      </c>
      <c r="N43" s="256">
        <v>0.63782712558703547</v>
      </c>
      <c r="O43" s="256">
        <v>14.857620101909767</v>
      </c>
      <c r="P43" s="257">
        <v>2</v>
      </c>
      <c r="Q43" s="258">
        <v>17</v>
      </c>
      <c r="R43" s="258">
        <v>396</v>
      </c>
    </row>
    <row r="44" spans="1:18" ht="16.5">
      <c r="A44" s="246" t="s">
        <v>117</v>
      </c>
      <c r="B44" s="247" t="s">
        <v>509</v>
      </c>
      <c r="C44" s="248" t="s">
        <v>70</v>
      </c>
      <c r="D44" s="249">
        <v>0.79172127996880715</v>
      </c>
      <c r="E44" s="250">
        <v>3179</v>
      </c>
      <c r="F44" s="251" t="s">
        <v>119</v>
      </c>
      <c r="G44" s="276" t="s">
        <v>197</v>
      </c>
      <c r="H44" s="252">
        <v>15</v>
      </c>
      <c r="I44" s="253">
        <v>4918.2270000000008</v>
      </c>
      <c r="J44" s="254">
        <v>2.6984510356090601E-2</v>
      </c>
      <c r="K44" s="254">
        <v>0.38453707733733428</v>
      </c>
      <c r="L44" s="254">
        <v>0.24704024438074942</v>
      </c>
      <c r="M44" s="255">
        <v>16.366</v>
      </c>
      <c r="N44" s="256">
        <v>0.22365783441878542</v>
      </c>
      <c r="O44" s="256">
        <v>27.713238937527684</v>
      </c>
      <c r="P44" s="257">
        <v>18</v>
      </c>
      <c r="Q44" s="258">
        <v>11</v>
      </c>
      <c r="R44" s="258">
        <v>1363</v>
      </c>
    </row>
    <row r="45" spans="1:18" ht="16.5">
      <c r="A45" s="246" t="s">
        <v>117</v>
      </c>
      <c r="B45" s="247" t="s">
        <v>551</v>
      </c>
      <c r="C45" s="248" t="s">
        <v>67</v>
      </c>
      <c r="D45" s="249">
        <v>0.84613139968007445</v>
      </c>
      <c r="E45" s="250">
        <v>7432</v>
      </c>
      <c r="F45" s="251" t="s">
        <v>121</v>
      </c>
      <c r="G45" s="276" t="s">
        <v>552</v>
      </c>
      <c r="H45" s="252">
        <v>2</v>
      </c>
      <c r="I45" s="253">
        <v>2394.739</v>
      </c>
      <c r="J45" s="254">
        <v>4.9566210964148386E-2</v>
      </c>
      <c r="K45" s="254">
        <v>0.35853959022915782</v>
      </c>
      <c r="L45" s="254">
        <v>0.12694494055510852</v>
      </c>
      <c r="M45" s="255">
        <v>13.359</v>
      </c>
      <c r="N45" s="256">
        <v>0.91868049085933789</v>
      </c>
      <c r="O45" s="256">
        <v>45.265893276887375</v>
      </c>
      <c r="P45" s="257">
        <v>13</v>
      </c>
      <c r="Q45" s="258">
        <v>22</v>
      </c>
      <c r="R45" s="258">
        <v>1084</v>
      </c>
    </row>
    <row r="46" spans="1:18" ht="16.5">
      <c r="A46" s="246" t="s">
        <v>117</v>
      </c>
      <c r="B46" s="247" t="s">
        <v>345</v>
      </c>
      <c r="C46" s="248" t="s">
        <v>67</v>
      </c>
      <c r="D46" s="249">
        <v>0.80617866808122951</v>
      </c>
      <c r="E46" s="250">
        <v>1131</v>
      </c>
      <c r="F46" s="251" t="s">
        <v>121</v>
      </c>
      <c r="G46" s="276" t="s">
        <v>238</v>
      </c>
      <c r="H46" s="252">
        <v>2</v>
      </c>
      <c r="I46" s="253">
        <v>4998.0309999999999</v>
      </c>
      <c r="J46" s="254">
        <v>1.8664704120925524E-2</v>
      </c>
      <c r="K46" s="254">
        <v>0.35564806725829556</v>
      </c>
      <c r="L46" s="254">
        <v>0.1326522384515022</v>
      </c>
      <c r="M46" s="255">
        <v>13.955</v>
      </c>
      <c r="N46" s="256">
        <v>0.12004727461674408</v>
      </c>
      <c r="O46" s="256">
        <v>4.2816861279972054</v>
      </c>
      <c r="P46" s="257">
        <v>3</v>
      </c>
      <c r="Q46" s="258">
        <v>6</v>
      </c>
      <c r="R46" s="258">
        <v>214</v>
      </c>
    </row>
    <row r="47" spans="1:18" ht="16.5">
      <c r="A47" s="246" t="s">
        <v>117</v>
      </c>
      <c r="B47" s="247" t="s">
        <v>347</v>
      </c>
      <c r="C47" s="248" t="s">
        <v>67</v>
      </c>
      <c r="D47" s="249">
        <v>0.84027276231832215</v>
      </c>
      <c r="E47" s="250">
        <v>7010</v>
      </c>
      <c r="F47" s="251" t="s">
        <v>118</v>
      </c>
      <c r="G47" s="276" t="s">
        <v>180</v>
      </c>
      <c r="H47" s="252">
        <v>5</v>
      </c>
      <c r="I47" s="253">
        <v>2851.1699999999996</v>
      </c>
      <c r="J47" s="254">
        <v>1.224064510997401E-2</v>
      </c>
      <c r="K47" s="254">
        <v>0.34839344995681149</v>
      </c>
      <c r="L47" s="254">
        <v>0.14695721405598403</v>
      </c>
      <c r="M47" s="255">
        <v>12.894</v>
      </c>
      <c r="N47" s="256">
        <v>0.1753666038854225</v>
      </c>
      <c r="O47" s="256">
        <v>10.101116383800337</v>
      </c>
      <c r="P47" s="257">
        <v>0</v>
      </c>
      <c r="Q47" s="258">
        <v>5</v>
      </c>
      <c r="R47" s="258">
        <v>288</v>
      </c>
    </row>
    <row r="48" spans="1:18" ht="16.5">
      <c r="A48" s="246" t="s">
        <v>117</v>
      </c>
      <c r="B48" s="247" t="s">
        <v>348</v>
      </c>
      <c r="C48" s="248" t="s">
        <v>70</v>
      </c>
      <c r="D48" s="249">
        <v>0.6907692307692308</v>
      </c>
      <c r="E48" s="250">
        <v>6899</v>
      </c>
      <c r="F48" s="251" t="s">
        <v>118</v>
      </c>
      <c r="G48" s="276" t="s">
        <v>179</v>
      </c>
      <c r="H48" s="252">
        <v>1</v>
      </c>
      <c r="I48" s="253">
        <v>3989.0920000000001</v>
      </c>
      <c r="J48" s="254">
        <v>2.2888534478299357E-2</v>
      </c>
      <c r="K48" s="254">
        <v>0.35006202054882479</v>
      </c>
      <c r="L48" s="254">
        <v>0.19528253547423824</v>
      </c>
      <c r="M48" s="255">
        <v>17.942</v>
      </c>
      <c r="N48" s="256" t="s">
        <v>684</v>
      </c>
      <c r="O48" s="256" t="s">
        <v>684</v>
      </c>
      <c r="P48" s="257">
        <v>0</v>
      </c>
      <c r="Q48" s="258">
        <v>12</v>
      </c>
      <c r="R48" s="258">
        <v>3622</v>
      </c>
    </row>
    <row r="49" spans="1:18" ht="16.5">
      <c r="A49" s="246" t="s">
        <v>117</v>
      </c>
      <c r="B49" s="247" t="s">
        <v>349</v>
      </c>
      <c r="C49" s="248" t="s">
        <v>67</v>
      </c>
      <c r="D49" s="249">
        <v>0.80855861610671509</v>
      </c>
      <c r="E49" s="250">
        <v>6978</v>
      </c>
      <c r="F49" s="251" t="s">
        <v>121</v>
      </c>
      <c r="G49" s="276" t="s">
        <v>238</v>
      </c>
      <c r="H49" s="252">
        <v>10</v>
      </c>
      <c r="I49" s="253">
        <v>2880.3650000000002</v>
      </c>
      <c r="J49" s="254">
        <v>1.9067567167459366E-2</v>
      </c>
      <c r="K49" s="254">
        <v>0.35791303165844263</v>
      </c>
      <c r="L49" s="254">
        <v>0.19719723021214328</v>
      </c>
      <c r="M49" s="255">
        <v>14.356999999999999</v>
      </c>
      <c r="N49" s="256">
        <v>6.9435644440895505E-2</v>
      </c>
      <c r="O49" s="256">
        <v>18.018549732412385</v>
      </c>
      <c r="P49" s="257">
        <v>18</v>
      </c>
      <c r="Q49" s="258">
        <v>2</v>
      </c>
      <c r="R49" s="258">
        <v>519</v>
      </c>
    </row>
    <row r="50" spans="1:18" ht="16.5">
      <c r="A50" s="246" t="s">
        <v>117</v>
      </c>
      <c r="B50" s="247" t="s">
        <v>351</v>
      </c>
      <c r="C50" s="248" t="s">
        <v>70</v>
      </c>
      <c r="D50" s="249">
        <v>0.78144101049111825</v>
      </c>
      <c r="E50" s="250">
        <v>6708</v>
      </c>
      <c r="F50" s="251" t="s">
        <v>121</v>
      </c>
      <c r="G50" s="276" t="s">
        <v>240</v>
      </c>
      <c r="H50" s="252">
        <v>4</v>
      </c>
      <c r="I50" s="253">
        <v>2661.944</v>
      </c>
      <c r="J50" s="254">
        <v>1.8839551412235062E-2</v>
      </c>
      <c r="K50" s="254">
        <v>0.37818298058648492</v>
      </c>
      <c r="L50" s="254">
        <v>0.28475429986506101</v>
      </c>
      <c r="M50" s="255">
        <v>13.218999999999999</v>
      </c>
      <c r="N50" s="256">
        <v>0</v>
      </c>
      <c r="O50" s="256">
        <v>5.5974130184556854</v>
      </c>
      <c r="P50" s="257">
        <v>1</v>
      </c>
      <c r="Q50" s="258">
        <v>0</v>
      </c>
      <c r="R50" s="258">
        <v>149</v>
      </c>
    </row>
    <row r="51" spans="1:18" ht="16.5">
      <c r="A51" s="246" t="s">
        <v>117</v>
      </c>
      <c r="B51" s="247" t="s">
        <v>355</v>
      </c>
      <c r="C51" s="248" t="s">
        <v>67</v>
      </c>
      <c r="D51" s="249">
        <v>0.83036137125321507</v>
      </c>
      <c r="E51" s="250">
        <v>4569</v>
      </c>
      <c r="F51" s="251" t="s">
        <v>119</v>
      </c>
      <c r="G51" s="276" t="s">
        <v>217</v>
      </c>
      <c r="H51" s="252">
        <v>4</v>
      </c>
      <c r="I51" s="253">
        <v>4521.0240000000003</v>
      </c>
      <c r="J51" s="254">
        <v>1.6764159724906958E-2</v>
      </c>
      <c r="K51" s="254">
        <v>0.33895636699938286</v>
      </c>
      <c r="L51" s="254">
        <v>0.21897693973754617</v>
      </c>
      <c r="M51" s="255">
        <v>12.180999999999999</v>
      </c>
      <c r="N51" s="256">
        <v>0.13271329681063404</v>
      </c>
      <c r="O51" s="256">
        <v>4.8882730991916876</v>
      </c>
      <c r="P51" s="257">
        <v>9</v>
      </c>
      <c r="Q51" s="258">
        <v>6</v>
      </c>
      <c r="R51" s="258">
        <v>221</v>
      </c>
    </row>
    <row r="52" spans="1:18" ht="16.5">
      <c r="A52" s="246" t="s">
        <v>117</v>
      </c>
      <c r="B52" s="247" t="s">
        <v>358</v>
      </c>
      <c r="C52" s="248" t="s">
        <v>70</v>
      </c>
      <c r="D52" s="249">
        <v>0.79475858783474984</v>
      </c>
      <c r="E52" s="250">
        <v>7739</v>
      </c>
      <c r="F52" s="251" t="s">
        <v>118</v>
      </c>
      <c r="G52" s="276" t="s">
        <v>174</v>
      </c>
      <c r="H52" s="252">
        <v>2</v>
      </c>
      <c r="I52" s="253">
        <v>2659.4340000000002</v>
      </c>
      <c r="J52" s="254">
        <v>1.427976813925998E-2</v>
      </c>
      <c r="K52" s="254">
        <v>0.33635066195281133</v>
      </c>
      <c r="L52" s="254">
        <v>0.13649520913096544</v>
      </c>
      <c r="M52" s="255">
        <v>12.788</v>
      </c>
      <c r="N52" s="256">
        <v>0.75203971972983719</v>
      </c>
      <c r="O52" s="256">
        <v>7.6332031552578474</v>
      </c>
      <c r="P52" s="257">
        <v>12</v>
      </c>
      <c r="Q52" s="258">
        <v>20</v>
      </c>
      <c r="R52" s="258">
        <v>203</v>
      </c>
    </row>
    <row r="53" spans="1:18" ht="16.5">
      <c r="A53" s="246" t="s">
        <v>117</v>
      </c>
      <c r="B53" s="247" t="s">
        <v>554</v>
      </c>
      <c r="C53" s="248" t="s">
        <v>67</v>
      </c>
      <c r="D53" s="249">
        <v>0.8420871126270193</v>
      </c>
      <c r="E53" s="250">
        <v>5014</v>
      </c>
      <c r="F53" s="251" t="s">
        <v>121</v>
      </c>
      <c r="G53" s="276" t="s">
        <v>234</v>
      </c>
      <c r="H53" s="252">
        <v>9</v>
      </c>
      <c r="I53" s="253">
        <v>2772.1279999999997</v>
      </c>
      <c r="J53" s="254">
        <v>1.0785109445807609E-2</v>
      </c>
      <c r="K53" s="254">
        <v>0.37136206009087203</v>
      </c>
      <c r="L53" s="254">
        <v>7.7918479954749556E-2</v>
      </c>
      <c r="M53" s="255">
        <v>15.064</v>
      </c>
      <c r="N53" s="256">
        <v>0.14429348139768439</v>
      </c>
      <c r="O53" s="256">
        <v>24.746332059702873</v>
      </c>
      <c r="P53" s="257">
        <v>3</v>
      </c>
      <c r="Q53" s="258">
        <v>4</v>
      </c>
      <c r="R53" s="258">
        <v>686</v>
      </c>
    </row>
    <row r="54" spans="1:18" ht="16.5">
      <c r="A54" s="246" t="s">
        <v>117</v>
      </c>
      <c r="B54" s="247" t="s">
        <v>810</v>
      </c>
      <c r="C54" s="248" t="s">
        <v>67</v>
      </c>
      <c r="D54" s="249">
        <v>0.80880686159237658</v>
      </c>
      <c r="E54" s="250">
        <v>9478</v>
      </c>
      <c r="F54" s="251" t="s">
        <v>120</v>
      </c>
      <c r="G54" s="276" t="s">
        <v>224</v>
      </c>
      <c r="H54" s="252">
        <v>15</v>
      </c>
      <c r="I54" s="253">
        <v>3164.9590000000003</v>
      </c>
      <c r="J54" s="254">
        <v>6.3392739442824104E-3</v>
      </c>
      <c r="K54" s="254">
        <v>0.34518354287591363</v>
      </c>
      <c r="L54" s="254">
        <v>0.25655940566686647</v>
      </c>
      <c r="M54" s="255">
        <v>13.111000000000001</v>
      </c>
      <c r="N54" s="256">
        <v>0.12638394367825934</v>
      </c>
      <c r="O54" s="256">
        <v>5.7188734514412349</v>
      </c>
      <c r="P54" s="257">
        <v>0</v>
      </c>
      <c r="Q54" s="258">
        <v>4</v>
      </c>
      <c r="R54" s="258">
        <v>181</v>
      </c>
    </row>
    <row r="55" spans="1:18" ht="16.5">
      <c r="A55" s="246" t="s">
        <v>117</v>
      </c>
      <c r="B55" s="247" t="s">
        <v>363</v>
      </c>
      <c r="C55" s="248" t="s">
        <v>67</v>
      </c>
      <c r="D55" s="249">
        <v>0.80963007349578109</v>
      </c>
      <c r="E55" s="250">
        <v>9341</v>
      </c>
      <c r="F55" s="251" t="s">
        <v>119</v>
      </c>
      <c r="G55" s="276" t="s">
        <v>190</v>
      </c>
      <c r="H55" s="252">
        <v>2</v>
      </c>
      <c r="I55" s="253">
        <v>4594.2299999999996</v>
      </c>
      <c r="J55" s="254">
        <v>6.9808448427249696E-3</v>
      </c>
      <c r="K55" s="254">
        <v>0.41062890527535834</v>
      </c>
      <c r="L55" s="254">
        <v>0.20133950629376415</v>
      </c>
      <c r="M55" s="255">
        <v>15.568</v>
      </c>
      <c r="N55" s="256">
        <v>0</v>
      </c>
      <c r="O55" s="256">
        <v>15.584766108792987</v>
      </c>
      <c r="P55" s="257">
        <v>74</v>
      </c>
      <c r="Q55" s="258">
        <v>0</v>
      </c>
      <c r="R55" s="258">
        <v>716</v>
      </c>
    </row>
    <row r="56" spans="1:18" ht="16.5">
      <c r="A56" s="246" t="s">
        <v>117</v>
      </c>
      <c r="B56" s="247" t="s">
        <v>367</v>
      </c>
      <c r="C56" s="248" t="s">
        <v>67</v>
      </c>
      <c r="D56" s="249">
        <v>0.82888357652821987</v>
      </c>
      <c r="E56" s="250">
        <v>1317</v>
      </c>
      <c r="F56" s="251" t="s">
        <v>119</v>
      </c>
      <c r="G56" s="276" t="s">
        <v>187</v>
      </c>
      <c r="H56" s="252">
        <v>2</v>
      </c>
      <c r="I56" s="253">
        <v>3699.2280000000001</v>
      </c>
      <c r="J56" s="254">
        <v>3.9294795876099976E-3</v>
      </c>
      <c r="K56" s="254">
        <v>0.34048049418763093</v>
      </c>
      <c r="L56" s="254">
        <v>0.10326478930198409</v>
      </c>
      <c r="M56" s="255">
        <v>11.81</v>
      </c>
      <c r="N56" s="256">
        <v>0.10813066942616135</v>
      </c>
      <c r="O56" s="256">
        <v>29.357476749202807</v>
      </c>
      <c r="P56" s="257">
        <v>28</v>
      </c>
      <c r="Q56" s="258">
        <v>4</v>
      </c>
      <c r="R56" s="258">
        <v>1086</v>
      </c>
    </row>
    <row r="57" spans="1:18" ht="16.5">
      <c r="A57" s="246" t="s">
        <v>117</v>
      </c>
      <c r="B57" s="247" t="s">
        <v>626</v>
      </c>
      <c r="C57" s="248" t="s">
        <v>70</v>
      </c>
      <c r="D57" s="249">
        <v>0.74287567524696752</v>
      </c>
      <c r="E57" s="250">
        <v>4779</v>
      </c>
      <c r="F57" s="251" t="s">
        <v>121</v>
      </c>
      <c r="G57" s="276" t="s">
        <v>238</v>
      </c>
      <c r="H57" s="252">
        <v>6</v>
      </c>
      <c r="I57" s="253">
        <v>2557.7939999999999</v>
      </c>
      <c r="J57" s="254">
        <v>1.7407761642815201E-2</v>
      </c>
      <c r="K57" s="254">
        <v>0.34074248279996733</v>
      </c>
      <c r="L57" s="254">
        <v>0.25920773916898704</v>
      </c>
      <c r="M57" s="255">
        <v>16.681000000000001</v>
      </c>
      <c r="N57" s="256">
        <v>2.0720980657551</v>
      </c>
      <c r="O57" s="256">
        <v>22.441213014026932</v>
      </c>
      <c r="P57" s="257">
        <v>1</v>
      </c>
      <c r="Q57" s="258">
        <v>53</v>
      </c>
      <c r="R57" s="258">
        <v>574</v>
      </c>
    </row>
    <row r="58" spans="1:18" ht="16.5">
      <c r="A58" s="246" t="s">
        <v>117</v>
      </c>
      <c r="B58" s="247" t="s">
        <v>368</v>
      </c>
      <c r="C58" s="248" t="s">
        <v>70</v>
      </c>
      <c r="D58" s="249">
        <v>0.78898823674227758</v>
      </c>
      <c r="E58" s="250">
        <v>3442</v>
      </c>
      <c r="F58" s="251" t="s">
        <v>119</v>
      </c>
      <c r="G58" s="276" t="s">
        <v>209</v>
      </c>
      <c r="H58" s="252">
        <v>12</v>
      </c>
      <c r="I58" s="253">
        <v>4294.1499999999996</v>
      </c>
      <c r="J58" s="254">
        <v>8.9601021780163024E-3</v>
      </c>
      <c r="K58" s="254">
        <v>0.38822276441518644</v>
      </c>
      <c r="L58" s="254">
        <v>0.18653284119092256</v>
      </c>
      <c r="M58" s="255">
        <v>14.784000000000001</v>
      </c>
      <c r="N58" s="256">
        <v>0.20958746201227252</v>
      </c>
      <c r="O58" s="256">
        <v>9.7574607314602435</v>
      </c>
      <c r="P58" s="257">
        <v>6</v>
      </c>
      <c r="Q58" s="258">
        <v>9</v>
      </c>
      <c r="R58" s="258">
        <v>419</v>
      </c>
    </row>
    <row r="59" spans="1:18" ht="16.5">
      <c r="A59" s="246" t="s">
        <v>117</v>
      </c>
      <c r="B59" s="247" t="s">
        <v>369</v>
      </c>
      <c r="C59" s="248" t="s">
        <v>67</v>
      </c>
      <c r="D59" s="249">
        <v>0.83769230769230763</v>
      </c>
      <c r="E59" s="250">
        <v>4835</v>
      </c>
      <c r="F59" s="251" t="s">
        <v>122</v>
      </c>
      <c r="G59" s="276" t="s">
        <v>275</v>
      </c>
      <c r="H59" s="252">
        <v>1</v>
      </c>
      <c r="I59" s="253">
        <v>2362.0590000000002</v>
      </c>
      <c r="J59" s="254">
        <v>1.5725417448595104E-2</v>
      </c>
      <c r="K59" s="254">
        <v>0.35374143659990076</v>
      </c>
      <c r="L59" s="254">
        <v>0.15993346767744618</v>
      </c>
      <c r="M59" s="255">
        <v>13.904</v>
      </c>
      <c r="N59" s="256">
        <v>0.16934378015113083</v>
      </c>
      <c r="O59" s="256">
        <v>5.4190009648361865</v>
      </c>
      <c r="P59" s="257">
        <v>0</v>
      </c>
      <c r="Q59" s="258">
        <v>4</v>
      </c>
      <c r="R59" s="258">
        <v>129</v>
      </c>
    </row>
    <row r="60" spans="1:18" ht="16.5">
      <c r="A60" s="246" t="s">
        <v>117</v>
      </c>
      <c r="B60" s="247" t="s">
        <v>511</v>
      </c>
      <c r="C60" s="248" t="s">
        <v>70</v>
      </c>
      <c r="D60" s="249">
        <v>0.66923076923076918</v>
      </c>
      <c r="E60" s="250">
        <v>8861</v>
      </c>
      <c r="F60" s="251" t="s">
        <v>118</v>
      </c>
      <c r="G60" s="276" t="s">
        <v>174</v>
      </c>
      <c r="H60" s="252">
        <v>1</v>
      </c>
      <c r="I60" s="253">
        <v>2039.0039999999999</v>
      </c>
      <c r="J60" s="254">
        <v>2.8771199917610329E-2</v>
      </c>
      <c r="K60" s="254">
        <v>0.39299316385520483</v>
      </c>
      <c r="L60" s="254">
        <v>6.1396168202296028E-2</v>
      </c>
      <c r="M60" s="255">
        <v>16.123000000000001</v>
      </c>
      <c r="N60" s="256">
        <v>0.24521776318241653</v>
      </c>
      <c r="O60" s="256">
        <v>30.210828424073714</v>
      </c>
      <c r="P60" s="257">
        <v>47</v>
      </c>
      <c r="Q60" s="258">
        <v>5</v>
      </c>
      <c r="R60" s="258">
        <v>624</v>
      </c>
    </row>
    <row r="61" spans="1:18" ht="16.5">
      <c r="A61" s="246" t="s">
        <v>117</v>
      </c>
      <c r="B61" s="247" t="s">
        <v>372</v>
      </c>
      <c r="C61" s="248" t="s">
        <v>67</v>
      </c>
      <c r="D61" s="249">
        <v>0.83559707518767712</v>
      </c>
      <c r="E61" s="250">
        <v>805</v>
      </c>
      <c r="F61" s="251" t="s">
        <v>119</v>
      </c>
      <c r="G61" s="276" t="s">
        <v>209</v>
      </c>
      <c r="H61" s="252">
        <v>10</v>
      </c>
      <c r="I61" s="253">
        <v>2495.6639999999998</v>
      </c>
      <c r="J61" s="254">
        <v>1.3763451323225795E-2</v>
      </c>
      <c r="K61" s="254">
        <v>0.41169011111265513</v>
      </c>
      <c r="L61" s="254">
        <v>0.1919328884016438</v>
      </c>
      <c r="M61" s="255">
        <v>13.494</v>
      </c>
      <c r="N61" s="256">
        <v>0.24041697920873967</v>
      </c>
      <c r="O61" s="256">
        <v>5.6898685079401723</v>
      </c>
      <c r="P61" s="257">
        <v>23</v>
      </c>
      <c r="Q61" s="258">
        <v>6</v>
      </c>
      <c r="R61" s="258">
        <v>142</v>
      </c>
    </row>
    <row r="62" spans="1:18" ht="16.5">
      <c r="A62" s="246" t="s">
        <v>117</v>
      </c>
      <c r="B62" s="247" t="s">
        <v>555</v>
      </c>
      <c r="C62" s="248" t="s">
        <v>67</v>
      </c>
      <c r="D62" s="249">
        <v>0.80418131054876729</v>
      </c>
      <c r="E62" s="250">
        <v>5248</v>
      </c>
      <c r="F62" s="251" t="s">
        <v>119</v>
      </c>
      <c r="G62" s="276" t="s">
        <v>194</v>
      </c>
      <c r="H62" s="252">
        <v>2</v>
      </c>
      <c r="I62" s="253">
        <v>2503.598</v>
      </c>
      <c r="J62" s="254">
        <v>1.1224975059719842E-2</v>
      </c>
      <c r="K62" s="254">
        <v>0.36502928778721427</v>
      </c>
      <c r="L62" s="254">
        <v>0.27081024988836067</v>
      </c>
      <c r="M62" s="255">
        <v>16.216999999999999</v>
      </c>
      <c r="N62" s="256">
        <v>4.2339065616764353</v>
      </c>
      <c r="O62" s="256">
        <v>4.8729867974011807</v>
      </c>
      <c r="P62" s="257">
        <v>5</v>
      </c>
      <c r="Q62" s="258">
        <v>106</v>
      </c>
      <c r="R62" s="258">
        <v>122</v>
      </c>
    </row>
    <row r="63" spans="1:18" ht="16.5">
      <c r="A63" s="246" t="s">
        <v>117</v>
      </c>
      <c r="B63" s="247" t="s">
        <v>376</v>
      </c>
      <c r="C63" s="248" t="s">
        <v>70</v>
      </c>
      <c r="D63" s="249">
        <v>0.77101703454395731</v>
      </c>
      <c r="E63" s="250">
        <v>5050</v>
      </c>
      <c r="F63" s="251" t="s">
        <v>119</v>
      </c>
      <c r="G63" s="276" t="s">
        <v>208</v>
      </c>
      <c r="H63" s="252">
        <v>2</v>
      </c>
      <c r="I63" s="253">
        <v>5003.4800000000005</v>
      </c>
      <c r="J63" s="254">
        <v>4.9679049613736157E-3</v>
      </c>
      <c r="K63" s="254">
        <v>0.34116307165127141</v>
      </c>
      <c r="L63" s="254">
        <v>0.26221749662235089</v>
      </c>
      <c r="M63" s="255">
        <v>12.981</v>
      </c>
      <c r="N63" s="256">
        <v>0</v>
      </c>
      <c r="O63" s="256">
        <v>3.8773013982268338</v>
      </c>
      <c r="P63" s="257">
        <v>0</v>
      </c>
      <c r="Q63" s="258">
        <v>0</v>
      </c>
      <c r="R63" s="258">
        <v>194</v>
      </c>
    </row>
    <row r="64" spans="1:18" ht="16.5">
      <c r="A64" s="246" t="s">
        <v>117</v>
      </c>
      <c r="B64" s="247" t="s">
        <v>476</v>
      </c>
      <c r="C64" s="248" t="s">
        <v>67</v>
      </c>
      <c r="D64" s="249">
        <v>0.82684558836494715</v>
      </c>
      <c r="E64" s="250">
        <v>2319</v>
      </c>
      <c r="F64" s="251" t="s">
        <v>121</v>
      </c>
      <c r="G64" s="276" t="s">
        <v>232</v>
      </c>
      <c r="H64" s="252">
        <v>8</v>
      </c>
      <c r="I64" s="253">
        <v>3316.8419999999996</v>
      </c>
      <c r="J64" s="254">
        <v>1.085143437977276E-2</v>
      </c>
      <c r="K64" s="254">
        <v>0.35036296877299711</v>
      </c>
      <c r="L64" s="254">
        <v>0.19506506490209663</v>
      </c>
      <c r="M64" s="255">
        <v>13.086</v>
      </c>
      <c r="N64" s="256">
        <v>0.27134243958560583</v>
      </c>
      <c r="O64" s="256">
        <v>23.456046444177929</v>
      </c>
      <c r="P64" s="257">
        <v>3</v>
      </c>
      <c r="Q64" s="258">
        <v>9</v>
      </c>
      <c r="R64" s="258">
        <v>778</v>
      </c>
    </row>
    <row r="65" spans="1:18" ht="16.5">
      <c r="A65" s="246" t="s">
        <v>117</v>
      </c>
      <c r="B65" s="247" t="s">
        <v>381</v>
      </c>
      <c r="C65" s="248" t="s">
        <v>67</v>
      </c>
      <c r="D65" s="249">
        <v>0.81234055809066374</v>
      </c>
      <c r="E65" s="250">
        <v>2082</v>
      </c>
      <c r="F65" s="251" t="s">
        <v>121</v>
      </c>
      <c r="G65" s="276" t="s">
        <v>507</v>
      </c>
      <c r="H65" s="252">
        <v>2</v>
      </c>
      <c r="I65" s="253">
        <v>2660.386</v>
      </c>
      <c r="J65" s="254">
        <v>1.3399350780227097E-2</v>
      </c>
      <c r="K65" s="254">
        <v>0.33240995738678009</v>
      </c>
      <c r="L65" s="254">
        <v>0.29168699579685053</v>
      </c>
      <c r="M65" s="255">
        <v>13.375</v>
      </c>
      <c r="N65" s="256">
        <v>0.33829677347572873</v>
      </c>
      <c r="O65" s="256">
        <v>16.952427204172629</v>
      </c>
      <c r="P65" s="257">
        <v>1</v>
      </c>
      <c r="Q65" s="258">
        <v>9</v>
      </c>
      <c r="R65" s="258">
        <v>451</v>
      </c>
    </row>
    <row r="66" spans="1:18" ht="16.5">
      <c r="A66" s="246" t="s">
        <v>117</v>
      </c>
      <c r="B66" s="247" t="s">
        <v>500</v>
      </c>
      <c r="C66" s="248" t="s">
        <v>70</v>
      </c>
      <c r="D66" s="249">
        <v>0.75652761860279816</v>
      </c>
      <c r="E66" s="250">
        <v>8723</v>
      </c>
      <c r="F66" s="251" t="s">
        <v>120</v>
      </c>
      <c r="G66" s="276" t="s">
        <v>491</v>
      </c>
      <c r="H66" s="252">
        <v>5</v>
      </c>
      <c r="I66" s="253">
        <v>3211.9859999999999</v>
      </c>
      <c r="J66" s="254">
        <v>4.3333977481407437E-2</v>
      </c>
      <c r="K66" s="254">
        <v>0.41691753569783724</v>
      </c>
      <c r="L66" s="254">
        <v>0.24221774316575478</v>
      </c>
      <c r="M66" s="255">
        <v>17.352</v>
      </c>
      <c r="N66" s="256">
        <v>0.62266772022044925</v>
      </c>
      <c r="O66" s="256">
        <v>27.459646461721814</v>
      </c>
      <c r="P66" s="257">
        <v>71</v>
      </c>
      <c r="Q66" s="258">
        <v>20</v>
      </c>
      <c r="R66" s="258">
        <v>882</v>
      </c>
    </row>
    <row r="67" spans="1:18" ht="16.5">
      <c r="A67" s="246" t="s">
        <v>117</v>
      </c>
      <c r="B67" s="247" t="s">
        <v>386</v>
      </c>
      <c r="C67" s="248" t="s">
        <v>67</v>
      </c>
      <c r="D67" s="249">
        <v>0.81782608695652181</v>
      </c>
      <c r="E67" s="250">
        <v>2306</v>
      </c>
      <c r="F67" s="251" t="s">
        <v>118</v>
      </c>
      <c r="G67" s="276" t="s">
        <v>183</v>
      </c>
      <c r="H67" s="252">
        <v>1</v>
      </c>
      <c r="I67" s="253">
        <v>4581.2759999999998</v>
      </c>
      <c r="J67" s="254">
        <v>3.4072745812520608E-2</v>
      </c>
      <c r="K67" s="254">
        <v>0.37065345746200912</v>
      </c>
      <c r="L67" s="254">
        <v>0.1730958798378443</v>
      </c>
      <c r="M67" s="255">
        <v>16.382000000000001</v>
      </c>
      <c r="N67" s="256">
        <v>4.3655959606013699E-2</v>
      </c>
      <c r="O67" s="256">
        <v>18.379158994131767</v>
      </c>
      <c r="P67" s="257">
        <v>46</v>
      </c>
      <c r="Q67" s="258">
        <v>2</v>
      </c>
      <c r="R67" s="258">
        <v>842</v>
      </c>
    </row>
    <row r="68" spans="1:18" ht="16.5">
      <c r="A68" s="246" t="s">
        <v>117</v>
      </c>
      <c r="B68" s="247" t="s">
        <v>390</v>
      </c>
      <c r="C68" s="248" t="s">
        <v>67</v>
      </c>
      <c r="D68" s="249">
        <v>0.80719156740634168</v>
      </c>
      <c r="E68" s="250">
        <v>2579</v>
      </c>
      <c r="F68" s="251" t="s">
        <v>121</v>
      </c>
      <c r="G68" s="276" t="s">
        <v>256</v>
      </c>
      <c r="H68" s="252">
        <v>9</v>
      </c>
      <c r="I68" s="253">
        <v>2064.6120000000001</v>
      </c>
      <c r="J68" s="254">
        <v>8.0687633278669069E-3</v>
      </c>
      <c r="K68" s="254">
        <v>0.36567411710921099</v>
      </c>
      <c r="L68" s="254">
        <v>0.1995532332467311</v>
      </c>
      <c r="M68" s="255">
        <v>16.244</v>
      </c>
      <c r="N68" s="256">
        <v>0.33904675551629071</v>
      </c>
      <c r="O68" s="256">
        <v>22.473956365651269</v>
      </c>
      <c r="P68" s="257">
        <v>0</v>
      </c>
      <c r="Q68" s="258">
        <v>7</v>
      </c>
      <c r="R68" s="258">
        <v>464</v>
      </c>
    </row>
    <row r="69" spans="1:18" ht="16.5">
      <c r="A69" s="246" t="s">
        <v>117</v>
      </c>
      <c r="B69" s="247" t="s">
        <v>391</v>
      </c>
      <c r="C69" s="248" t="s">
        <v>70</v>
      </c>
      <c r="D69" s="249">
        <v>0.78863380329837318</v>
      </c>
      <c r="E69" s="250">
        <v>8355</v>
      </c>
      <c r="F69" s="251" t="s">
        <v>119</v>
      </c>
      <c r="G69" s="276" t="s">
        <v>191</v>
      </c>
      <c r="H69" s="252">
        <v>3</v>
      </c>
      <c r="I69" s="253">
        <v>4853.46</v>
      </c>
      <c r="J69" s="254">
        <v>2.4462172563546665E-2</v>
      </c>
      <c r="K69" s="254">
        <v>0.3608721506831794</v>
      </c>
      <c r="L69" s="254">
        <v>0.21077746597272873</v>
      </c>
      <c r="M69" s="255">
        <v>13.106999999999999</v>
      </c>
      <c r="N69" s="256">
        <v>0.12362314719808137</v>
      </c>
      <c r="O69" s="256">
        <v>4.7388873092597859</v>
      </c>
      <c r="P69" s="257">
        <v>18</v>
      </c>
      <c r="Q69" s="258">
        <v>6</v>
      </c>
      <c r="R69" s="258">
        <v>230</v>
      </c>
    </row>
    <row r="70" spans="1:18" ht="16.5">
      <c r="A70" s="246" t="s">
        <v>117</v>
      </c>
      <c r="B70" s="247" t="s">
        <v>630</v>
      </c>
      <c r="C70" s="248" t="s">
        <v>70</v>
      </c>
      <c r="D70" s="249">
        <v>0.79369829160560934</v>
      </c>
      <c r="E70" s="250">
        <v>602</v>
      </c>
      <c r="F70" s="251" t="s">
        <v>119</v>
      </c>
      <c r="G70" s="276" t="s">
        <v>199</v>
      </c>
      <c r="H70" s="252">
        <v>9</v>
      </c>
      <c r="I70" s="253">
        <v>5020.5829999999987</v>
      </c>
      <c r="J70" s="254">
        <v>2.2612938341772078E-2</v>
      </c>
      <c r="K70" s="254">
        <v>0.37747829716653292</v>
      </c>
      <c r="L70" s="254">
        <v>0.23861770635003945</v>
      </c>
      <c r="M70" s="255">
        <v>15.026999999999999</v>
      </c>
      <c r="N70" s="256">
        <v>0.45811412738321439</v>
      </c>
      <c r="O70" s="256">
        <v>25.335703044845594</v>
      </c>
      <c r="P70" s="257">
        <v>41</v>
      </c>
      <c r="Q70" s="258">
        <v>23</v>
      </c>
      <c r="R70" s="258">
        <v>1272</v>
      </c>
    </row>
    <row r="71" spans="1:18" ht="16.5">
      <c r="A71" s="246" t="s">
        <v>117</v>
      </c>
      <c r="B71" s="247" t="s">
        <v>512</v>
      </c>
      <c r="C71" s="248" t="s">
        <v>67</v>
      </c>
      <c r="D71" s="249">
        <v>0.83441651398982764</v>
      </c>
      <c r="E71" s="250">
        <v>4494</v>
      </c>
      <c r="F71" s="251" t="s">
        <v>118</v>
      </c>
      <c r="G71" s="276" t="s">
        <v>506</v>
      </c>
      <c r="H71" s="252">
        <v>2</v>
      </c>
      <c r="I71" s="253">
        <v>2411.886</v>
      </c>
      <c r="J71" s="254">
        <v>2.0210173096847757E-2</v>
      </c>
      <c r="K71" s="254">
        <v>0.35039889358222664</v>
      </c>
      <c r="L71" s="254">
        <v>0.22306195234766485</v>
      </c>
      <c r="M71" s="255">
        <v>11.387</v>
      </c>
      <c r="N71" s="256">
        <v>1.077994565248938</v>
      </c>
      <c r="O71" s="256">
        <v>8.7898018397221094</v>
      </c>
      <c r="P71" s="257">
        <v>6</v>
      </c>
      <c r="Q71" s="258">
        <v>26</v>
      </c>
      <c r="R71" s="258">
        <v>212</v>
      </c>
    </row>
    <row r="72" spans="1:18" ht="16.5">
      <c r="A72" s="246" t="s">
        <v>117</v>
      </c>
      <c r="B72" s="247" t="s">
        <v>395</v>
      </c>
      <c r="C72" s="248" t="s">
        <v>67</v>
      </c>
      <c r="D72" s="249">
        <v>0.8459742337545727</v>
      </c>
      <c r="E72" s="250">
        <v>8037</v>
      </c>
      <c r="F72" s="251" t="s">
        <v>119</v>
      </c>
      <c r="G72" s="276" t="s">
        <v>211</v>
      </c>
      <c r="H72" s="252">
        <v>11</v>
      </c>
      <c r="I72" s="253">
        <v>4332.523000000001</v>
      </c>
      <c r="J72" s="254">
        <v>2.0414283520356222E-2</v>
      </c>
      <c r="K72" s="254">
        <v>0.40841161536682752</v>
      </c>
      <c r="L72" s="254">
        <v>0.25850987980906276</v>
      </c>
      <c r="M72" s="255">
        <v>14.409000000000001</v>
      </c>
      <c r="N72" s="256">
        <v>0.18464991414933049</v>
      </c>
      <c r="O72" s="256">
        <v>20.080678163739691</v>
      </c>
      <c r="P72" s="257">
        <v>51</v>
      </c>
      <c r="Q72" s="258">
        <v>8</v>
      </c>
      <c r="R72" s="258">
        <v>870</v>
      </c>
    </row>
    <row r="73" spans="1:18" ht="16.5">
      <c r="A73" s="246" t="s">
        <v>117</v>
      </c>
      <c r="B73" s="247" t="s">
        <v>396</v>
      </c>
      <c r="C73" s="248" t="s">
        <v>70</v>
      </c>
      <c r="D73" s="249">
        <v>0.79512430961799241</v>
      </c>
      <c r="E73" s="250">
        <v>7583</v>
      </c>
      <c r="F73" s="251" t="s">
        <v>122</v>
      </c>
      <c r="G73" s="276" t="s">
        <v>275</v>
      </c>
      <c r="H73" s="252">
        <v>4</v>
      </c>
      <c r="I73" s="253">
        <v>2058.3049999999998</v>
      </c>
      <c r="J73" s="254">
        <v>1.3104372485248613E-2</v>
      </c>
      <c r="K73" s="254">
        <v>0.42420330329015987</v>
      </c>
      <c r="L73" s="254">
        <v>0.17490119297188708</v>
      </c>
      <c r="M73" s="255">
        <v>15.817</v>
      </c>
      <c r="N73" s="256">
        <v>9.7167329428826152E-2</v>
      </c>
      <c r="O73" s="256">
        <v>11.805830525602378</v>
      </c>
      <c r="P73" s="257">
        <v>24</v>
      </c>
      <c r="Q73" s="258">
        <v>2</v>
      </c>
      <c r="R73" s="258">
        <v>243</v>
      </c>
    </row>
    <row r="74" spans="1:18" ht="16.5">
      <c r="A74" s="246" t="s">
        <v>117</v>
      </c>
      <c r="B74" s="247" t="s">
        <v>401</v>
      </c>
      <c r="C74" s="248" t="s">
        <v>70</v>
      </c>
      <c r="D74" s="249">
        <v>0.77423076923076917</v>
      </c>
      <c r="E74" s="250">
        <v>2158</v>
      </c>
      <c r="F74" s="251" t="s">
        <v>118</v>
      </c>
      <c r="G74" s="276" t="s">
        <v>179</v>
      </c>
      <c r="H74" s="252">
        <v>1</v>
      </c>
      <c r="I74" s="253">
        <v>4752.9380000000001</v>
      </c>
      <c r="J74" s="254">
        <v>1.1452012035694539E-2</v>
      </c>
      <c r="K74" s="254">
        <v>0.36790812031650538</v>
      </c>
      <c r="L74" s="254">
        <v>0.21397291527892853</v>
      </c>
      <c r="M74" s="255">
        <v>12.371</v>
      </c>
      <c r="N74" s="256">
        <v>0</v>
      </c>
      <c r="O74" s="256">
        <v>1.178218609205506</v>
      </c>
      <c r="P74" s="257">
        <v>86</v>
      </c>
      <c r="Q74" s="258">
        <v>0</v>
      </c>
      <c r="R74" s="258">
        <v>56</v>
      </c>
    </row>
    <row r="75" spans="1:18" ht="16.5">
      <c r="A75" s="246" t="s">
        <v>117</v>
      </c>
      <c r="B75" s="247" t="s">
        <v>403</v>
      </c>
      <c r="C75" s="248" t="s">
        <v>70</v>
      </c>
      <c r="D75" s="249">
        <v>0.6765240080552426</v>
      </c>
      <c r="E75" s="250">
        <v>2869</v>
      </c>
      <c r="F75" s="251" t="s">
        <v>121</v>
      </c>
      <c r="G75" s="276" t="s">
        <v>239</v>
      </c>
      <c r="H75" s="252">
        <v>2</v>
      </c>
      <c r="I75" s="253">
        <v>2350.538</v>
      </c>
      <c r="J75" s="254">
        <v>1.2903506005262234E-2</v>
      </c>
      <c r="K75" s="254">
        <v>0.36317355761308368</v>
      </c>
      <c r="L75" s="254">
        <v>0.26547113894776431</v>
      </c>
      <c r="M75" s="255">
        <v>16.207000000000001</v>
      </c>
      <c r="N75" s="256">
        <v>0.12763035526334823</v>
      </c>
      <c r="O75" s="256">
        <v>26.121679377231935</v>
      </c>
      <c r="P75" s="257">
        <v>3</v>
      </c>
      <c r="Q75" s="258">
        <v>3</v>
      </c>
      <c r="R75" s="258">
        <v>614</v>
      </c>
    </row>
    <row r="76" spans="1:18" ht="16.5">
      <c r="A76" s="246" t="s">
        <v>117</v>
      </c>
      <c r="B76" s="247" t="s">
        <v>543</v>
      </c>
      <c r="C76" s="248" t="s">
        <v>67</v>
      </c>
      <c r="D76" s="249">
        <v>0.82976769894286628</v>
      </c>
      <c r="E76" s="250">
        <v>3885</v>
      </c>
      <c r="F76" s="251" t="s">
        <v>118</v>
      </c>
      <c r="G76" s="276" t="s">
        <v>518</v>
      </c>
      <c r="H76" s="252">
        <v>3</v>
      </c>
      <c r="I76" s="253">
        <v>2526.3959999999997</v>
      </c>
      <c r="J76" s="254">
        <v>1.9418954481526297E-2</v>
      </c>
      <c r="K76" s="254">
        <v>0.37122506097424679</v>
      </c>
      <c r="L76" s="254">
        <v>0.21770142131320663</v>
      </c>
      <c r="M76" s="255">
        <v>12.07</v>
      </c>
      <c r="N76" s="256">
        <v>6.887281328817811</v>
      </c>
      <c r="O76" s="256">
        <v>7.7580870140706377</v>
      </c>
      <c r="P76" s="257">
        <v>41</v>
      </c>
      <c r="Q76" s="258">
        <v>174</v>
      </c>
      <c r="R76" s="258">
        <v>196</v>
      </c>
    </row>
    <row r="77" spans="1:18" ht="16.5">
      <c r="A77" s="246" t="s">
        <v>117</v>
      </c>
      <c r="B77" s="247" t="s">
        <v>405</v>
      </c>
      <c r="C77" s="248" t="s">
        <v>70</v>
      </c>
      <c r="D77" s="249">
        <v>0.73523238494139509</v>
      </c>
      <c r="E77" s="250">
        <v>4455</v>
      </c>
      <c r="F77" s="251" t="s">
        <v>121</v>
      </c>
      <c r="G77" s="276" t="s">
        <v>265</v>
      </c>
      <c r="H77" s="252">
        <v>9</v>
      </c>
      <c r="I77" s="253">
        <v>1237.5619999999999</v>
      </c>
      <c r="J77" s="254">
        <v>1.1726424671886535E-2</v>
      </c>
      <c r="K77" s="254">
        <v>0.35686802894654363</v>
      </c>
      <c r="L77" s="254">
        <v>0.181809072999979</v>
      </c>
      <c r="M77" s="255">
        <v>18.088999999999999</v>
      </c>
      <c r="N77" s="256">
        <v>1.407202060143816</v>
      </c>
      <c r="O77" s="256">
        <v>70.661646305793042</v>
      </c>
      <c r="P77" s="257">
        <v>2</v>
      </c>
      <c r="Q77" s="258">
        <v>14</v>
      </c>
      <c r="R77" s="258">
        <v>921</v>
      </c>
    </row>
    <row r="78" spans="1:18" ht="16.5">
      <c r="A78" s="246" t="s">
        <v>117</v>
      </c>
      <c r="B78" s="247" t="s">
        <v>409</v>
      </c>
      <c r="C78" s="248" t="s">
        <v>70</v>
      </c>
      <c r="D78" s="249">
        <v>0.7652599068072361</v>
      </c>
      <c r="E78" s="250">
        <v>5221</v>
      </c>
      <c r="F78" s="251" t="s">
        <v>118</v>
      </c>
      <c r="G78" s="276" t="s">
        <v>177</v>
      </c>
      <c r="H78" s="252">
        <v>10</v>
      </c>
      <c r="I78" s="253">
        <v>2845.0450000000001</v>
      </c>
      <c r="J78" s="254">
        <v>3.939734176855593E-2</v>
      </c>
      <c r="K78" s="254">
        <v>0.38636441804743293</v>
      </c>
      <c r="L78" s="254">
        <v>0.13078837511620375</v>
      </c>
      <c r="M78" s="255">
        <v>15.926</v>
      </c>
      <c r="N78" s="256">
        <v>0.52723243393338237</v>
      </c>
      <c r="O78" s="256">
        <v>39.542432545003678</v>
      </c>
      <c r="P78" s="257">
        <v>60</v>
      </c>
      <c r="Q78" s="258">
        <v>15</v>
      </c>
      <c r="R78" s="258">
        <v>1126</v>
      </c>
    </row>
    <row r="79" spans="1:18" ht="16.5">
      <c r="A79" s="246" t="s">
        <v>117</v>
      </c>
      <c r="B79" s="247" t="s">
        <v>816</v>
      </c>
      <c r="C79" s="248" t="s">
        <v>67</v>
      </c>
      <c r="D79" s="249">
        <v>0.81886439696438917</v>
      </c>
      <c r="E79" s="250">
        <v>9127</v>
      </c>
      <c r="F79" s="251" t="s">
        <v>119</v>
      </c>
      <c r="G79" s="276" t="s">
        <v>186</v>
      </c>
      <c r="H79" s="252">
        <v>16</v>
      </c>
      <c r="I79" s="253">
        <v>3120.7049999999999</v>
      </c>
      <c r="J79" s="254">
        <v>4.6675547101120759E-3</v>
      </c>
      <c r="K79" s="254">
        <v>0.4066180143185445</v>
      </c>
      <c r="L79" s="254">
        <v>0.26212025808270889</v>
      </c>
      <c r="M79" s="255">
        <v>15.379</v>
      </c>
      <c r="N79" s="256">
        <v>0.57679274394728119</v>
      </c>
      <c r="O79" s="256">
        <v>34.25508018220242</v>
      </c>
      <c r="P79" s="257">
        <v>12</v>
      </c>
      <c r="Q79" s="258">
        <v>18</v>
      </c>
      <c r="R79" s="258">
        <v>1069</v>
      </c>
    </row>
    <row r="80" spans="1:18" ht="16.5">
      <c r="A80" s="246" t="s">
        <v>117</v>
      </c>
      <c r="B80" s="247" t="s">
        <v>412</v>
      </c>
      <c r="C80" s="248" t="s">
        <v>70</v>
      </c>
      <c r="D80" s="249">
        <v>0.75307360920644839</v>
      </c>
      <c r="E80" s="250">
        <v>6090</v>
      </c>
      <c r="F80" s="251" t="s">
        <v>121</v>
      </c>
      <c r="G80" s="276" t="s">
        <v>263</v>
      </c>
      <c r="H80" s="252">
        <v>7</v>
      </c>
      <c r="I80" s="253">
        <v>2353.424</v>
      </c>
      <c r="J80" s="254">
        <v>2.2250086906259087E-2</v>
      </c>
      <c r="K80" s="254">
        <v>0.34009585312649604</v>
      </c>
      <c r="L80" s="254">
        <v>0.21670553202482851</v>
      </c>
      <c r="M80" s="255">
        <v>18.047000000000001</v>
      </c>
      <c r="N80" s="256">
        <v>1.2788524548234346</v>
      </c>
      <c r="O80" s="256">
        <v>45.906393292110188</v>
      </c>
      <c r="P80" s="257">
        <v>7</v>
      </c>
      <c r="Q80" s="258">
        <v>30</v>
      </c>
      <c r="R80" s="258">
        <v>1124</v>
      </c>
    </row>
    <row r="81" spans="1:18" ht="16.5">
      <c r="A81" s="246" t="s">
        <v>117</v>
      </c>
      <c r="B81" s="247" t="s">
        <v>413</v>
      </c>
      <c r="C81" s="248" t="s">
        <v>67</v>
      </c>
      <c r="D81" s="249">
        <v>0.83772727272727265</v>
      </c>
      <c r="E81" s="250">
        <v>3706</v>
      </c>
      <c r="F81" s="251" t="s">
        <v>119</v>
      </c>
      <c r="G81" s="276" t="s">
        <v>201</v>
      </c>
      <c r="H81" s="252">
        <v>1</v>
      </c>
      <c r="I81" s="253">
        <v>4850.2439999999997</v>
      </c>
      <c r="J81" s="254">
        <v>1.3285827282674674E-2</v>
      </c>
      <c r="K81" s="254">
        <v>0.36600715290784169</v>
      </c>
      <c r="L81" s="254">
        <v>0.23689529846333507</v>
      </c>
      <c r="M81" s="255">
        <v>13.612</v>
      </c>
      <c r="N81" s="256">
        <v>4.1235038897012195E-2</v>
      </c>
      <c r="O81" s="256">
        <v>2.5978074505117683</v>
      </c>
      <c r="P81" s="257">
        <v>12</v>
      </c>
      <c r="Q81" s="258">
        <v>2</v>
      </c>
      <c r="R81" s="258">
        <v>126</v>
      </c>
    </row>
    <row r="82" spans="1:18" ht="16.5">
      <c r="A82" s="246" t="s">
        <v>117</v>
      </c>
      <c r="B82" s="247" t="s">
        <v>416</v>
      </c>
      <c r="C82" s="248" t="s">
        <v>67</v>
      </c>
      <c r="D82" s="249">
        <v>0.83050882949006022</v>
      </c>
      <c r="E82" s="250">
        <v>2973</v>
      </c>
      <c r="F82" s="251" t="s">
        <v>122</v>
      </c>
      <c r="G82" s="276" t="s">
        <v>275</v>
      </c>
      <c r="H82" s="252">
        <v>2</v>
      </c>
      <c r="I82" s="253">
        <v>2590.14</v>
      </c>
      <c r="J82" s="254">
        <v>1.4122847767173947E-2</v>
      </c>
      <c r="K82" s="254">
        <v>0.38424018948570748</v>
      </c>
      <c r="L82" s="254">
        <v>0.2293312330607612</v>
      </c>
      <c r="M82" s="255">
        <v>14.058999999999999</v>
      </c>
      <c r="N82" s="256">
        <v>0.11582385508119253</v>
      </c>
      <c r="O82" s="256">
        <v>1.1196305991181945</v>
      </c>
      <c r="P82" s="257">
        <v>1</v>
      </c>
      <c r="Q82" s="258">
        <v>3</v>
      </c>
      <c r="R82" s="258">
        <v>29</v>
      </c>
    </row>
    <row r="83" spans="1:18" ht="16.5">
      <c r="A83" s="246" t="s">
        <v>117</v>
      </c>
      <c r="B83" s="247" t="s">
        <v>417</v>
      </c>
      <c r="C83" s="248" t="s">
        <v>67</v>
      </c>
      <c r="D83" s="249">
        <v>0.8401966823842254</v>
      </c>
      <c r="E83" s="250">
        <v>8144</v>
      </c>
      <c r="F83" s="251" t="s">
        <v>118</v>
      </c>
      <c r="G83" s="276" t="s">
        <v>181</v>
      </c>
      <c r="H83" s="252">
        <v>3</v>
      </c>
      <c r="I83" s="253">
        <v>6431.6050000000005</v>
      </c>
      <c r="J83" s="254">
        <v>9.3547759964420617E-3</v>
      </c>
      <c r="K83" s="254">
        <v>0.35505737753913152</v>
      </c>
      <c r="L83" s="254">
        <v>0.2428631733447561</v>
      </c>
      <c r="M83" s="255">
        <v>13.717000000000001</v>
      </c>
      <c r="N83" s="256">
        <v>0.83960380029557158</v>
      </c>
      <c r="O83" s="256">
        <v>7.820753917568009</v>
      </c>
      <c r="P83" s="257">
        <v>2</v>
      </c>
      <c r="Q83" s="258">
        <v>54</v>
      </c>
      <c r="R83" s="258">
        <v>503</v>
      </c>
    </row>
    <row r="84" spans="1:18" ht="16.5">
      <c r="A84" s="246" t="s">
        <v>117</v>
      </c>
      <c r="B84" s="247" t="s">
        <v>419</v>
      </c>
      <c r="C84" s="248" t="s">
        <v>67</v>
      </c>
      <c r="D84" s="249">
        <v>0.8092307692307692</v>
      </c>
      <c r="E84" s="250">
        <v>8441</v>
      </c>
      <c r="F84" s="251" t="s">
        <v>121</v>
      </c>
      <c r="G84" s="276" t="s">
        <v>255</v>
      </c>
      <c r="H84" s="252">
        <v>1</v>
      </c>
      <c r="I84" s="253">
        <v>2585.011</v>
      </c>
      <c r="J84" s="254">
        <v>4.8154976934952258E-3</v>
      </c>
      <c r="K84" s="254">
        <v>0.35725851143911758</v>
      </c>
      <c r="L84" s="254">
        <v>0.15009607309214545</v>
      </c>
      <c r="M84" s="255">
        <v>12.760999999999999</v>
      </c>
      <c r="N84" s="256">
        <v>0.11605366476196813</v>
      </c>
      <c r="O84" s="256">
        <v>6.1121596774636551</v>
      </c>
      <c r="P84" s="257">
        <v>2</v>
      </c>
      <c r="Q84" s="258">
        <v>3</v>
      </c>
      <c r="R84" s="258">
        <v>158</v>
      </c>
    </row>
    <row r="85" spans="1:18" ht="16.5">
      <c r="A85" s="246" t="s">
        <v>117</v>
      </c>
      <c r="B85" s="247" t="s">
        <v>421</v>
      </c>
      <c r="C85" s="248" t="s">
        <v>70</v>
      </c>
      <c r="D85" s="249">
        <v>0.79745560518010961</v>
      </c>
      <c r="E85" s="250">
        <v>5343</v>
      </c>
      <c r="F85" s="251" t="s">
        <v>121</v>
      </c>
      <c r="G85" s="276" t="s">
        <v>252</v>
      </c>
      <c r="H85" s="252">
        <v>2</v>
      </c>
      <c r="I85" s="253">
        <v>2743.1020000000003</v>
      </c>
      <c r="J85" s="254">
        <v>1.2017828770489632E-2</v>
      </c>
      <c r="K85" s="254">
        <v>0.35437588719940194</v>
      </c>
      <c r="L85" s="254">
        <v>0.25992471297093583</v>
      </c>
      <c r="M85" s="255">
        <v>14.289</v>
      </c>
      <c r="N85" s="256">
        <v>0.10936523687416654</v>
      </c>
      <c r="O85" s="256">
        <v>34.66878008911079</v>
      </c>
      <c r="P85" s="257">
        <v>2</v>
      </c>
      <c r="Q85" s="258">
        <v>3</v>
      </c>
      <c r="R85" s="258">
        <v>951</v>
      </c>
    </row>
    <row r="86" spans="1:18" ht="16.5">
      <c r="A86" s="246" t="s">
        <v>117</v>
      </c>
      <c r="B86" s="247" t="s">
        <v>423</v>
      </c>
      <c r="C86" s="248" t="s">
        <v>67</v>
      </c>
      <c r="D86" s="249">
        <v>0.84399999999999997</v>
      </c>
      <c r="E86" s="250">
        <v>4805</v>
      </c>
      <c r="F86" s="251" t="s">
        <v>119</v>
      </c>
      <c r="G86" s="276" t="s">
        <v>192</v>
      </c>
      <c r="H86" s="252">
        <v>1</v>
      </c>
      <c r="I86" s="253">
        <v>1280.2380000000001</v>
      </c>
      <c r="J86" s="254">
        <v>8.9290604107496643E-3</v>
      </c>
      <c r="K86" s="254">
        <v>0.36425659553150663</v>
      </c>
      <c r="L86" s="254">
        <v>0.22808259089325578</v>
      </c>
      <c r="M86" s="255">
        <v>11.173</v>
      </c>
      <c r="N86" s="256">
        <v>1.8746514319993626</v>
      </c>
      <c r="O86" s="256">
        <v>15.934537171994581</v>
      </c>
      <c r="P86" s="257">
        <v>2</v>
      </c>
      <c r="Q86" s="258">
        <v>24</v>
      </c>
      <c r="R86" s="258">
        <v>204</v>
      </c>
    </row>
    <row r="87" spans="1:18" ht="16.5">
      <c r="A87" s="246" t="s">
        <v>117</v>
      </c>
      <c r="B87" s="247" t="s">
        <v>424</v>
      </c>
      <c r="C87" s="248" t="s">
        <v>67</v>
      </c>
      <c r="D87" s="249">
        <v>0.81714574826845188</v>
      </c>
      <c r="E87" s="250">
        <v>9065</v>
      </c>
      <c r="F87" s="251" t="s">
        <v>118</v>
      </c>
      <c r="G87" s="276" t="s">
        <v>180</v>
      </c>
      <c r="H87" s="252">
        <v>6</v>
      </c>
      <c r="I87" s="253">
        <v>3638.4319999999998</v>
      </c>
      <c r="J87" s="254">
        <v>3.5393293968318522E-2</v>
      </c>
      <c r="K87" s="254">
        <v>0.36984896498734715</v>
      </c>
      <c r="L87" s="254">
        <v>0.19486416126507244</v>
      </c>
      <c r="M87" s="255">
        <v>14.534000000000001</v>
      </c>
      <c r="N87" s="256">
        <v>5.4968733784223539E-2</v>
      </c>
      <c r="O87" s="256">
        <v>25.615429943448166</v>
      </c>
      <c r="P87" s="257">
        <v>59</v>
      </c>
      <c r="Q87" s="258">
        <v>2</v>
      </c>
      <c r="R87" s="258">
        <v>932</v>
      </c>
    </row>
    <row r="88" spans="1:18" ht="16.5">
      <c r="A88" s="246" t="s">
        <v>117</v>
      </c>
      <c r="B88" s="247" t="s">
        <v>544</v>
      </c>
      <c r="C88" s="248" t="s">
        <v>70</v>
      </c>
      <c r="D88" s="249">
        <v>0.79079856894049527</v>
      </c>
      <c r="E88" s="250">
        <v>8754</v>
      </c>
      <c r="F88" s="251" t="s">
        <v>121</v>
      </c>
      <c r="G88" s="276" t="s">
        <v>234</v>
      </c>
      <c r="H88" s="252">
        <v>3</v>
      </c>
      <c r="I88" s="253">
        <v>4342.3519999999999</v>
      </c>
      <c r="J88" s="254">
        <v>1.3059387556475449E-2</v>
      </c>
      <c r="K88" s="254">
        <v>0.35372165135989619</v>
      </c>
      <c r="L88" s="254">
        <v>0.32871707497007674</v>
      </c>
      <c r="M88" s="255">
        <v>15.558</v>
      </c>
      <c r="N88" s="256">
        <v>1.2205367045324746</v>
      </c>
      <c r="O88" s="256">
        <v>21.67028375405771</v>
      </c>
      <c r="P88" s="257">
        <v>2</v>
      </c>
      <c r="Q88" s="258">
        <v>54</v>
      </c>
      <c r="R88" s="258">
        <v>948</v>
      </c>
    </row>
    <row r="89" spans="1:18" ht="16.5">
      <c r="A89" s="246" t="s">
        <v>117</v>
      </c>
      <c r="B89" s="247" t="s">
        <v>431</v>
      </c>
      <c r="C89" s="248" t="s">
        <v>70</v>
      </c>
      <c r="D89" s="249">
        <v>0.76639999999999997</v>
      </c>
      <c r="E89" s="250">
        <v>8852</v>
      </c>
      <c r="F89" s="251" t="s">
        <v>119</v>
      </c>
      <c r="G89" s="276" t="s">
        <v>205</v>
      </c>
      <c r="H89" s="252">
        <v>1</v>
      </c>
      <c r="I89" s="253">
        <v>4952.8100000000004</v>
      </c>
      <c r="J89" s="254">
        <v>4.2628967585889736E-2</v>
      </c>
      <c r="K89" s="254">
        <v>0.37485041271320302</v>
      </c>
      <c r="L89" s="254">
        <v>0.22775226312564886</v>
      </c>
      <c r="M89" s="255">
        <v>13.746</v>
      </c>
      <c r="N89" s="256">
        <v>0</v>
      </c>
      <c r="O89" s="256">
        <v>20.755894128787496</v>
      </c>
      <c r="P89" s="257">
        <v>48</v>
      </c>
      <c r="Q89" s="258">
        <v>5</v>
      </c>
      <c r="R89" s="258">
        <v>1057</v>
      </c>
    </row>
    <row r="90" spans="1:18" ht="16.5">
      <c r="A90" s="246" t="s">
        <v>117</v>
      </c>
      <c r="B90" s="247" t="s">
        <v>441</v>
      </c>
      <c r="C90" s="248" t="s">
        <v>70</v>
      </c>
      <c r="D90" s="249">
        <v>0.77217391304347838</v>
      </c>
      <c r="E90" s="250">
        <v>1308</v>
      </c>
      <c r="F90" s="251" t="s">
        <v>119</v>
      </c>
      <c r="G90" s="276" t="s">
        <v>190</v>
      </c>
      <c r="H90" s="252">
        <v>2</v>
      </c>
      <c r="I90" s="253">
        <v>4420.7420000000002</v>
      </c>
      <c r="J90" s="254">
        <v>2.9585649511681991E-2</v>
      </c>
      <c r="K90" s="254">
        <v>0.35976535884915922</v>
      </c>
      <c r="L90" s="254">
        <v>0.29203242351623321</v>
      </c>
      <c r="M90" s="255">
        <v>16.396000000000001</v>
      </c>
      <c r="N90" s="256">
        <v>1.2667556713330024</v>
      </c>
      <c r="O90" s="256">
        <v>29.044897892706697</v>
      </c>
      <c r="P90" s="257">
        <v>8</v>
      </c>
      <c r="Q90" s="258">
        <v>56</v>
      </c>
      <c r="R90" s="258">
        <v>1284</v>
      </c>
    </row>
    <row r="91" spans="1:18" ht="16.5">
      <c r="A91" s="246" t="s">
        <v>117</v>
      </c>
      <c r="B91" s="247" t="s">
        <v>442</v>
      </c>
      <c r="C91" s="248" t="s">
        <v>70</v>
      </c>
      <c r="D91" s="249">
        <v>0.71423076923076922</v>
      </c>
      <c r="E91" s="250">
        <v>6956</v>
      </c>
      <c r="F91" s="251" t="s">
        <v>121</v>
      </c>
      <c r="G91" s="276" t="s">
        <v>261</v>
      </c>
      <c r="H91" s="252">
        <v>1</v>
      </c>
      <c r="I91" s="253">
        <v>2090.1329999999998</v>
      </c>
      <c r="J91" s="254">
        <v>5.3685615611161726E-3</v>
      </c>
      <c r="K91" s="254">
        <v>0.36536251911805445</v>
      </c>
      <c r="L91" s="254">
        <v>0.31098499473478486</v>
      </c>
      <c r="M91" s="255">
        <v>16.577000000000002</v>
      </c>
      <c r="N91" s="256">
        <v>0.33490691740669137</v>
      </c>
      <c r="O91" s="256">
        <v>6.8416698841652668</v>
      </c>
      <c r="P91" s="257">
        <v>0</v>
      </c>
      <c r="Q91" s="258">
        <v>7</v>
      </c>
      <c r="R91" s="258">
        <v>143</v>
      </c>
    </row>
    <row r="92" spans="1:18" ht="16.5">
      <c r="A92" s="246" t="s">
        <v>117</v>
      </c>
      <c r="B92" s="247" t="s">
        <v>820</v>
      </c>
      <c r="C92" s="248" t="s">
        <v>67</v>
      </c>
      <c r="D92" s="249">
        <v>0.81908176028141444</v>
      </c>
      <c r="E92" s="250">
        <v>1144</v>
      </c>
      <c r="F92" s="251" t="s">
        <v>121</v>
      </c>
      <c r="G92" s="276" t="s">
        <v>797</v>
      </c>
      <c r="H92" s="252">
        <v>4</v>
      </c>
      <c r="I92" s="253">
        <v>2650.7649999999999</v>
      </c>
      <c r="J92" s="254">
        <v>1.0630861725174592E-2</v>
      </c>
      <c r="K92" s="254">
        <v>0.33432287169212754</v>
      </c>
      <c r="L92" s="254">
        <v>0.25766146753861624</v>
      </c>
      <c r="M92" s="255">
        <v>15.946999999999999</v>
      </c>
      <c r="N92" s="256">
        <v>0.11317487593204227</v>
      </c>
      <c r="O92" s="256">
        <v>8.2240409843950708</v>
      </c>
      <c r="P92" s="257">
        <v>1</v>
      </c>
      <c r="Q92" s="258">
        <v>3</v>
      </c>
      <c r="R92" s="258">
        <v>218</v>
      </c>
    </row>
    <row r="93" spans="1:18" ht="16.5">
      <c r="A93" s="246" t="s">
        <v>117</v>
      </c>
      <c r="B93" s="247" t="s">
        <v>564</v>
      </c>
      <c r="C93" s="248" t="s">
        <v>67</v>
      </c>
      <c r="D93" s="249">
        <v>0.80585801043839933</v>
      </c>
      <c r="E93" s="250">
        <v>2732</v>
      </c>
      <c r="F93" s="251" t="s">
        <v>122</v>
      </c>
      <c r="G93" s="276" t="s">
        <v>565</v>
      </c>
      <c r="H93" s="252">
        <v>4</v>
      </c>
      <c r="I93" s="253">
        <v>2434.4090000000001</v>
      </c>
      <c r="J93" s="254">
        <v>2.3494890775620957E-2</v>
      </c>
      <c r="K93" s="254">
        <v>0.38708427414847968</v>
      </c>
      <c r="L93" s="254">
        <v>0.19922699924293738</v>
      </c>
      <c r="M93" s="255">
        <v>12.432</v>
      </c>
      <c r="N93" s="256">
        <v>0.16431092721067</v>
      </c>
      <c r="O93" s="256">
        <v>4.3131618392800881</v>
      </c>
      <c r="P93" s="257">
        <v>10</v>
      </c>
      <c r="Q93" s="258">
        <v>4</v>
      </c>
      <c r="R93" s="258">
        <v>105</v>
      </c>
    </row>
    <row r="94" spans="1:18" ht="16.5">
      <c r="A94" s="246" t="s">
        <v>117</v>
      </c>
      <c r="B94" s="247" t="s">
        <v>445</v>
      </c>
      <c r="C94" s="248" t="s">
        <v>67</v>
      </c>
      <c r="D94" s="249">
        <v>0.84535874390558308</v>
      </c>
      <c r="E94" s="250">
        <v>8728</v>
      </c>
      <c r="F94" s="251" t="s">
        <v>119</v>
      </c>
      <c r="G94" s="276" t="s">
        <v>211</v>
      </c>
      <c r="H94" s="252">
        <v>3</v>
      </c>
      <c r="I94" s="253">
        <v>4409.09</v>
      </c>
      <c r="J94" s="254">
        <v>3.1297576694431707E-2</v>
      </c>
      <c r="K94" s="254">
        <v>0.37503359795893637</v>
      </c>
      <c r="L94" s="254">
        <v>0.14470106076310529</v>
      </c>
      <c r="M94" s="255">
        <v>14.151999999999999</v>
      </c>
      <c r="N94" s="256">
        <v>0.18144333638006935</v>
      </c>
      <c r="O94" s="256">
        <v>18.235055306196969</v>
      </c>
      <c r="P94" s="257">
        <v>8</v>
      </c>
      <c r="Q94" s="258">
        <v>8</v>
      </c>
      <c r="R94" s="258">
        <v>804</v>
      </c>
    </row>
    <row r="95" spans="1:18" ht="16.5">
      <c r="A95" s="246" t="s">
        <v>117</v>
      </c>
      <c r="B95" s="247" t="s">
        <v>447</v>
      </c>
      <c r="C95" s="248" t="s">
        <v>67</v>
      </c>
      <c r="D95" s="249">
        <v>0.83935505416384848</v>
      </c>
      <c r="E95" s="250">
        <v>2554</v>
      </c>
      <c r="F95" s="251" t="s">
        <v>119</v>
      </c>
      <c r="G95" s="276" t="s">
        <v>208</v>
      </c>
      <c r="H95" s="252">
        <v>10</v>
      </c>
      <c r="I95" s="253">
        <v>4628.9229999999998</v>
      </c>
      <c r="J95" s="254">
        <v>2.5355018182073783E-2</v>
      </c>
      <c r="K95" s="254">
        <v>0.3815598717350831</v>
      </c>
      <c r="L95" s="254">
        <v>0.18794868698399175</v>
      </c>
      <c r="M95" s="255">
        <v>13.667999999999999</v>
      </c>
      <c r="N95" s="256">
        <v>0.10801648677240905</v>
      </c>
      <c r="O95" s="256">
        <v>14.150159767185587</v>
      </c>
      <c r="P95" s="257">
        <v>45</v>
      </c>
      <c r="Q95" s="258">
        <v>5</v>
      </c>
      <c r="R95" s="258">
        <v>655</v>
      </c>
    </row>
    <row r="96" spans="1:18" ht="16.5">
      <c r="A96" s="246" t="s">
        <v>117</v>
      </c>
      <c r="B96" s="247" t="s">
        <v>449</v>
      </c>
      <c r="C96" s="248" t="s">
        <v>67</v>
      </c>
      <c r="D96" s="249">
        <v>0.8083675285737546</v>
      </c>
      <c r="E96" s="250">
        <v>1912</v>
      </c>
      <c r="F96" s="251" t="s">
        <v>119</v>
      </c>
      <c r="G96" s="276" t="s">
        <v>197</v>
      </c>
      <c r="H96" s="252">
        <v>3</v>
      </c>
      <c r="I96" s="253">
        <v>4278.3370000000004</v>
      </c>
      <c r="J96" s="254">
        <v>4.0660350295457212E-2</v>
      </c>
      <c r="K96" s="254">
        <v>0.38065254515510272</v>
      </c>
      <c r="L96" s="254">
        <v>0.20148015455537979</v>
      </c>
      <c r="M96" s="255">
        <v>14.702</v>
      </c>
      <c r="N96" s="256">
        <v>9.3494271255396652E-2</v>
      </c>
      <c r="O96" s="256">
        <v>6.1005011994146319</v>
      </c>
      <c r="P96" s="257">
        <v>28</v>
      </c>
      <c r="Q96" s="258">
        <v>4</v>
      </c>
      <c r="R96" s="258">
        <v>261</v>
      </c>
    </row>
    <row r="97" spans="1:18" ht="16.5">
      <c r="A97" s="246" t="s">
        <v>117</v>
      </c>
      <c r="B97" s="247" t="s">
        <v>632</v>
      </c>
      <c r="C97" s="248" t="s">
        <v>67</v>
      </c>
      <c r="D97" s="249">
        <v>0.82842934196199602</v>
      </c>
      <c r="E97" s="250">
        <v>7786</v>
      </c>
      <c r="F97" s="251" t="s">
        <v>119</v>
      </c>
      <c r="G97" s="276" t="s">
        <v>214</v>
      </c>
      <c r="H97" s="252">
        <v>15</v>
      </c>
      <c r="I97" s="253">
        <v>4088.268</v>
      </c>
      <c r="J97" s="254">
        <v>1.5385819313472892E-2</v>
      </c>
      <c r="K97" s="254">
        <v>0.38925907250157643</v>
      </c>
      <c r="L97" s="254">
        <v>0.19666029722121936</v>
      </c>
      <c r="M97" s="255">
        <v>14.526999999999999</v>
      </c>
      <c r="N97" s="256">
        <v>0.15091613640605295</v>
      </c>
      <c r="O97" s="256">
        <v>28.472844401941991</v>
      </c>
      <c r="P97" s="257">
        <v>10</v>
      </c>
      <c r="Q97" s="258">
        <v>6</v>
      </c>
      <c r="R97" s="258">
        <v>1238</v>
      </c>
    </row>
    <row r="98" spans="1:18" ht="16.5">
      <c r="A98" s="246" t="s">
        <v>117</v>
      </c>
      <c r="B98" s="247" t="s">
        <v>456</v>
      </c>
      <c r="C98" s="248" t="s">
        <v>67</v>
      </c>
      <c r="D98" s="249">
        <v>0.81146804019100527</v>
      </c>
      <c r="E98" s="250">
        <v>1509</v>
      </c>
      <c r="F98" s="251" t="s">
        <v>118</v>
      </c>
      <c r="G98" s="276" t="s">
        <v>182</v>
      </c>
      <c r="H98" s="252">
        <v>2</v>
      </c>
      <c r="I98" s="253">
        <v>5225.1619999999994</v>
      </c>
      <c r="J98" s="254">
        <v>2.741754503194983E-2</v>
      </c>
      <c r="K98" s="254">
        <v>0.36274256439081176</v>
      </c>
      <c r="L98" s="254">
        <v>0.22659584525800347</v>
      </c>
      <c r="M98" s="255">
        <v>14.584</v>
      </c>
      <c r="N98" s="256">
        <v>0.15310530085000237</v>
      </c>
      <c r="O98" s="256">
        <v>19.807998297469059</v>
      </c>
      <c r="P98" s="257">
        <v>54</v>
      </c>
      <c r="Q98" s="258">
        <v>8</v>
      </c>
      <c r="R98" s="258">
        <v>1035</v>
      </c>
    </row>
    <row r="99" spans="1:18" ht="16.5">
      <c r="A99" s="246" t="s">
        <v>117</v>
      </c>
      <c r="B99" s="247" t="s">
        <v>459</v>
      </c>
      <c r="C99" s="248" t="s">
        <v>70</v>
      </c>
      <c r="D99" s="249">
        <v>0.78959999999999997</v>
      </c>
      <c r="E99" s="250">
        <v>2988</v>
      </c>
      <c r="F99" s="251" t="s">
        <v>121</v>
      </c>
      <c r="G99" s="276" t="s">
        <v>256</v>
      </c>
      <c r="H99" s="252">
        <v>1</v>
      </c>
      <c r="I99" s="253">
        <v>2339.86</v>
      </c>
      <c r="J99" s="254">
        <v>1.1985721733760519E-2</v>
      </c>
      <c r="K99" s="254">
        <v>0.35732615714126365</v>
      </c>
      <c r="L99" s="254">
        <v>4.7866111647705413E-2</v>
      </c>
      <c r="M99" s="255">
        <v>14.798999999999999</v>
      </c>
      <c r="N99" s="256">
        <v>0.29916319779815886</v>
      </c>
      <c r="O99" s="256">
        <v>56.413631584795667</v>
      </c>
      <c r="P99" s="257">
        <v>3</v>
      </c>
      <c r="Q99" s="258">
        <v>7</v>
      </c>
      <c r="R99" s="258">
        <v>1320</v>
      </c>
    </row>
    <row r="100" spans="1:18" ht="16.5">
      <c r="A100" s="246" t="s">
        <v>117</v>
      </c>
      <c r="B100" s="247" t="s">
        <v>461</v>
      </c>
      <c r="C100" s="248" t="s">
        <v>70</v>
      </c>
      <c r="D100" s="249">
        <v>0.78398454232226111</v>
      </c>
      <c r="E100" s="250">
        <v>3809</v>
      </c>
      <c r="F100" s="251" t="s">
        <v>121</v>
      </c>
      <c r="G100" s="276" t="s">
        <v>238</v>
      </c>
      <c r="H100" s="252">
        <v>3</v>
      </c>
      <c r="I100" s="253">
        <v>4467.0659999999998</v>
      </c>
      <c r="J100" s="254">
        <v>1.8276758966743443E-2</v>
      </c>
      <c r="K100" s="254">
        <v>0.35378967160708991</v>
      </c>
      <c r="L100" s="254">
        <v>0.14819570608538132</v>
      </c>
      <c r="M100" s="255">
        <v>13.977</v>
      </c>
      <c r="N100" s="256">
        <v>0.31340481649476415</v>
      </c>
      <c r="O100" s="256">
        <v>10.208042594400888</v>
      </c>
      <c r="P100" s="257">
        <v>2</v>
      </c>
      <c r="Q100" s="258">
        <v>14</v>
      </c>
      <c r="R100" s="258">
        <v>456</v>
      </c>
    </row>
  </sheetData>
  <phoneticPr fontId="3" type="noConversion"/>
  <conditionalFormatting sqref="C14:D10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2025-02-03T08:38:19Z</dcterms:modified>
</cp:coreProperties>
</file>